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3"/>
  </bookViews>
  <sheets>
    <sheet name="INDEX" sheetId="25" r:id="rId1"/>
    <sheet name="怪物组合" sheetId="34" state="hidden" r:id="rId2"/>
    <sheet name="怪物模板" sheetId="38" r:id="rId3"/>
    <sheet name="卡牌组" sheetId="26" r:id="rId4"/>
    <sheet name="芦花卡牌组" sheetId="45" r:id="rId5"/>
    <sheet name="世界BOSS" sheetId="46" r:id="rId6"/>
    <sheet name="挂机卡牌组" sheetId="39" r:id="rId7"/>
    <sheet name="神器" sheetId="27" r:id="rId8"/>
    <sheet name="关卡" sheetId="33" r:id="rId9"/>
    <sheet name="挂机关卡" sheetId="28" r:id="rId10"/>
    <sheet name="芦花古楼" sheetId="41" r:id="rId11"/>
    <sheet name="卡牌属性" sheetId="30" r:id="rId12"/>
    <sheet name="怪物属性" sheetId="40" r:id="rId13"/>
    <sheet name="普通关卡" sheetId="32" state="hidden" r:id="rId14"/>
    <sheet name="困难关卡" sheetId="37" state="hidden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33" i="26" l="1"/>
  <c r="J1425" i="26"/>
  <c r="J1424" i="26"/>
  <c r="J1423" i="26"/>
  <c r="J1422" i="26"/>
  <c r="J1421" i="26"/>
  <c r="J1420" i="26"/>
  <c r="J1419" i="26"/>
  <c r="J1418" i="26"/>
  <c r="J1417" i="26"/>
  <c r="J1416" i="26"/>
  <c r="J1415" i="26"/>
  <c r="J1414" i="26"/>
  <c r="J1413" i="26"/>
  <c r="J1412" i="26"/>
  <c r="J1411" i="26"/>
  <c r="J1410" i="26"/>
  <c r="J1409" i="26"/>
  <c r="J1408" i="26"/>
  <c r="J1407" i="26"/>
  <c r="J1406" i="26"/>
  <c r="J1405" i="26"/>
  <c r="J1404" i="26"/>
  <c r="J1403" i="26"/>
  <c r="J1402" i="26"/>
  <c r="J1401" i="26"/>
  <c r="J1400" i="26"/>
  <c r="J1399" i="26"/>
  <c r="J1398" i="26"/>
  <c r="J1397" i="26"/>
  <c r="J1396" i="26"/>
  <c r="J1395" i="26"/>
  <c r="J1394" i="26"/>
  <c r="J1393" i="26"/>
  <c r="J1392" i="26"/>
  <c r="J1391" i="26"/>
  <c r="J1390" i="26"/>
  <c r="J1389" i="26"/>
  <c r="J1388" i="26"/>
  <c r="J1387" i="26"/>
  <c r="J1386" i="26"/>
  <c r="J1385" i="26"/>
  <c r="J1384" i="26"/>
  <c r="J1383" i="26"/>
  <c r="J1382" i="26"/>
  <c r="J1381" i="26"/>
  <c r="J1380" i="26"/>
  <c r="J1379" i="26"/>
  <c r="J1378" i="26"/>
  <c r="J1377" i="26"/>
  <c r="J1376" i="26"/>
  <c r="J1375" i="26"/>
  <c r="J1374" i="26"/>
  <c r="J1373" i="26"/>
  <c r="J1372" i="26"/>
  <c r="J1371" i="26"/>
  <c r="J1370" i="26"/>
  <c r="J1369" i="26"/>
  <c r="J1368" i="26"/>
  <c r="J1367" i="26"/>
  <c r="J1366" i="26"/>
  <c r="J1365" i="26"/>
  <c r="J1364" i="26"/>
  <c r="J1363" i="26"/>
  <c r="J1362" i="26"/>
  <c r="J1361" i="26"/>
  <c r="J1360" i="26"/>
  <c r="J1359" i="26"/>
  <c r="J1358" i="26"/>
  <c r="J1357" i="26"/>
  <c r="J1356" i="26"/>
  <c r="J1355" i="26"/>
  <c r="J1354" i="26"/>
  <c r="J1353" i="26"/>
  <c r="J1352" i="26"/>
  <c r="J1351" i="26"/>
  <c r="J1350" i="26"/>
  <c r="J1349" i="26"/>
  <c r="J1348" i="26"/>
  <c r="J1347" i="26"/>
  <c r="J1346" i="26"/>
  <c r="J1345" i="26"/>
  <c r="J1344" i="26"/>
  <c r="J1343" i="26"/>
  <c r="J1342" i="26"/>
  <c r="J1341" i="26"/>
  <c r="J1340" i="26"/>
  <c r="J1339" i="26"/>
  <c r="J1338" i="26"/>
  <c r="J1337" i="26"/>
  <c r="J1336" i="26"/>
  <c r="J1335" i="26"/>
  <c r="J1334" i="26"/>
  <c r="J1333" i="26"/>
  <c r="J1332" i="26"/>
  <c r="J1331" i="26"/>
  <c r="J1330" i="26"/>
  <c r="J1329" i="26"/>
  <c r="J1328" i="26"/>
  <c r="J1327" i="26"/>
  <c r="J1326" i="26"/>
  <c r="J1325" i="26"/>
  <c r="J1324" i="26"/>
  <c r="J1323" i="26"/>
  <c r="J1322" i="26"/>
  <c r="J1321" i="26"/>
  <c r="J1320" i="26"/>
  <c r="J1319" i="26"/>
  <c r="J1318" i="26"/>
  <c r="J1317" i="26"/>
  <c r="J1316" i="26"/>
  <c r="J1315" i="26"/>
  <c r="J1314" i="26"/>
  <c r="J1313" i="26"/>
  <c r="J1312" i="26"/>
  <c r="J1311" i="26"/>
  <c r="J1310" i="26"/>
  <c r="J1309" i="26"/>
  <c r="J1308" i="26"/>
  <c r="J1307" i="26"/>
  <c r="J1306" i="26"/>
  <c r="J1305" i="26"/>
  <c r="J1304" i="26"/>
  <c r="J1303" i="26"/>
  <c r="J1302" i="26"/>
  <c r="J1301" i="26"/>
  <c r="J1300" i="26"/>
  <c r="J1299" i="26"/>
  <c r="J1298" i="26"/>
  <c r="J1297" i="26"/>
  <c r="J1296" i="26"/>
  <c r="J1295" i="26"/>
  <c r="J1294" i="26"/>
  <c r="J1293" i="26"/>
  <c r="J1292" i="26"/>
  <c r="J1291" i="26"/>
  <c r="J1290" i="26"/>
  <c r="J1289" i="26"/>
  <c r="J1288" i="26"/>
  <c r="J1287" i="26"/>
  <c r="J1286" i="26"/>
  <c r="J1285" i="26"/>
  <c r="J1284" i="26"/>
  <c r="J1283" i="26"/>
  <c r="J1282" i="26"/>
  <c r="J1281" i="26"/>
  <c r="J1280" i="26"/>
  <c r="J1279" i="26"/>
  <c r="J1278" i="26"/>
  <c r="J1277" i="26"/>
  <c r="J1276" i="26"/>
  <c r="J1275" i="26"/>
  <c r="J1274" i="26"/>
  <c r="J1273" i="26"/>
  <c r="J1272" i="26"/>
  <c r="J1271" i="26"/>
  <c r="J1270" i="26"/>
  <c r="J1269" i="26"/>
  <c r="J1268" i="26"/>
  <c r="J1267" i="26"/>
  <c r="J1266" i="26"/>
  <c r="J1265" i="26"/>
  <c r="J1264" i="26"/>
  <c r="J1263" i="26"/>
  <c r="J1262" i="26"/>
  <c r="J1261" i="26"/>
  <c r="J1260" i="26"/>
  <c r="J1259" i="26"/>
  <c r="J1258" i="26"/>
  <c r="J1257" i="26"/>
  <c r="J1256" i="26"/>
  <c r="J1255" i="26"/>
  <c r="J1254" i="26"/>
  <c r="J1253" i="26"/>
  <c r="J1252" i="26"/>
  <c r="J1251" i="26"/>
  <c r="J1250" i="26"/>
  <c r="J1249" i="26"/>
  <c r="J1248" i="26"/>
  <c r="J1247" i="26"/>
  <c r="J1246" i="26"/>
  <c r="J1245" i="26"/>
  <c r="J1244" i="26"/>
  <c r="J1243" i="26"/>
  <c r="J1242" i="26"/>
  <c r="J1241" i="26"/>
  <c r="J1240" i="26"/>
  <c r="J1239" i="26"/>
  <c r="J1238" i="26"/>
  <c r="J1237" i="26"/>
  <c r="J1236" i="26"/>
  <c r="J1235" i="26"/>
  <c r="J1234" i="26"/>
  <c r="J1232" i="26"/>
  <c r="J1231" i="26"/>
  <c r="J1230" i="26"/>
  <c r="J1229" i="26"/>
  <c r="J1228" i="26"/>
  <c r="AJ5" i="26" l="1"/>
  <c r="AJ6" i="26"/>
  <c r="AJ7" i="26"/>
  <c r="AJ8" i="26"/>
  <c r="AJ9" i="26"/>
  <c r="AJ10" i="26"/>
  <c r="AJ11" i="26"/>
  <c r="AJ12" i="26"/>
  <c r="AJ13" i="26"/>
  <c r="AJ14" i="26"/>
  <c r="AJ15" i="26"/>
  <c r="AJ16" i="26"/>
  <c r="AJ17" i="26"/>
  <c r="AJ18" i="26"/>
  <c r="AJ19" i="26"/>
  <c r="AJ20" i="26"/>
  <c r="AJ21" i="26"/>
  <c r="AJ22" i="26"/>
  <c r="AJ23" i="26"/>
  <c r="AJ24" i="26"/>
  <c r="AJ25" i="26"/>
  <c r="AJ26" i="26"/>
  <c r="AJ27" i="26"/>
  <c r="AJ28" i="26"/>
  <c r="AJ29" i="26"/>
  <c r="AJ30" i="26"/>
  <c r="AJ31" i="26"/>
  <c r="AJ32" i="26"/>
  <c r="AJ33" i="26"/>
  <c r="AJ34" i="26"/>
  <c r="AJ35" i="26"/>
  <c r="AJ36" i="26"/>
  <c r="AJ37" i="26"/>
  <c r="AJ38" i="26"/>
  <c r="AJ39" i="26"/>
  <c r="AJ40" i="26"/>
  <c r="AJ41" i="26"/>
  <c r="AJ42" i="26"/>
  <c r="AJ43" i="26"/>
  <c r="AJ44" i="26"/>
  <c r="AJ45" i="26"/>
  <c r="AJ46" i="26"/>
  <c r="AJ47" i="26"/>
  <c r="AJ48" i="26"/>
  <c r="AJ49" i="26"/>
  <c r="AJ50" i="26"/>
  <c r="AJ51" i="26"/>
  <c r="AJ52" i="26"/>
  <c r="AJ53" i="26"/>
  <c r="AJ54" i="26"/>
  <c r="AJ55" i="26"/>
  <c r="AJ56" i="26"/>
  <c r="AJ57" i="26"/>
  <c r="AJ58" i="26"/>
  <c r="AJ59" i="26"/>
  <c r="AJ60" i="26"/>
  <c r="AJ61" i="26"/>
  <c r="AJ62" i="26"/>
  <c r="AJ63" i="26"/>
  <c r="AJ64" i="26"/>
  <c r="AJ65" i="26"/>
  <c r="AJ66" i="26"/>
  <c r="AJ67" i="26"/>
  <c r="AJ68" i="26"/>
  <c r="AJ69" i="26"/>
  <c r="AJ70" i="26"/>
  <c r="AJ71" i="26"/>
  <c r="AJ72" i="26"/>
  <c r="AJ73" i="26"/>
  <c r="AJ74" i="26"/>
  <c r="AJ75" i="26"/>
  <c r="AJ76" i="26"/>
  <c r="AJ77" i="26"/>
  <c r="AJ78" i="26"/>
  <c r="AJ79" i="26"/>
  <c r="AJ80" i="26"/>
  <c r="AJ81" i="26"/>
  <c r="AJ82" i="26"/>
  <c r="AJ83" i="26"/>
  <c r="AJ84" i="26"/>
  <c r="AJ85" i="26"/>
  <c r="AJ86" i="26"/>
  <c r="AJ87" i="26"/>
  <c r="AJ88" i="26"/>
  <c r="AJ89" i="26"/>
  <c r="AJ90" i="26"/>
  <c r="AJ91" i="26"/>
  <c r="AJ92" i="26"/>
  <c r="AJ93" i="26"/>
  <c r="AJ94" i="26"/>
  <c r="AJ95" i="26"/>
  <c r="AJ96" i="26"/>
  <c r="AJ97" i="26"/>
  <c r="AJ98" i="26"/>
  <c r="AJ99" i="26"/>
  <c r="AJ100" i="26"/>
  <c r="AJ101" i="26"/>
  <c r="AJ102" i="26"/>
  <c r="AJ103" i="26"/>
  <c r="AJ104" i="26"/>
  <c r="AJ105" i="26"/>
  <c r="AJ106" i="26"/>
  <c r="AJ107" i="26"/>
  <c r="AJ108" i="26"/>
  <c r="AJ109" i="26"/>
  <c r="AJ110" i="26"/>
  <c r="AJ111" i="26"/>
  <c r="AJ112" i="26"/>
  <c r="AJ113" i="26"/>
  <c r="AJ114" i="26"/>
  <c r="AJ115" i="26"/>
  <c r="AJ116" i="26"/>
  <c r="AJ117" i="26"/>
  <c r="AJ118" i="26"/>
  <c r="AJ119" i="26"/>
  <c r="AJ120" i="26"/>
  <c r="AJ121" i="26"/>
  <c r="AJ122" i="26"/>
  <c r="AJ123" i="26"/>
  <c r="AJ124" i="26"/>
  <c r="AJ125" i="26"/>
  <c r="AJ126" i="26"/>
  <c r="AJ127" i="26"/>
  <c r="AJ128" i="26"/>
  <c r="AJ129" i="26"/>
  <c r="AJ130" i="26"/>
  <c r="AJ131" i="26"/>
  <c r="AJ132" i="26"/>
  <c r="AJ133" i="26"/>
  <c r="AJ134" i="26"/>
  <c r="AJ135" i="26"/>
  <c r="AJ136" i="26"/>
  <c r="AJ137" i="26"/>
  <c r="AJ138" i="26"/>
  <c r="AJ139" i="26"/>
  <c r="AJ140" i="26"/>
  <c r="AJ141" i="26"/>
  <c r="AJ142" i="26"/>
  <c r="AJ143" i="26"/>
  <c r="AJ144" i="26"/>
  <c r="AJ145" i="26"/>
  <c r="AJ146" i="26"/>
  <c r="AJ147" i="26"/>
  <c r="AJ148" i="26"/>
  <c r="AJ149" i="26"/>
  <c r="AJ150" i="26"/>
  <c r="AJ151" i="26"/>
  <c r="AJ152" i="26"/>
  <c r="AJ153" i="26"/>
  <c r="AJ154" i="26"/>
  <c r="AJ155" i="26"/>
  <c r="AJ156" i="26"/>
  <c r="AJ157" i="26"/>
  <c r="AJ158" i="26"/>
  <c r="AJ159" i="26"/>
  <c r="AJ160" i="26"/>
  <c r="AJ161" i="26"/>
  <c r="AJ162" i="26"/>
  <c r="AJ163" i="26"/>
  <c r="AJ164" i="26"/>
  <c r="AJ165" i="26"/>
  <c r="AJ166" i="26"/>
  <c r="AJ167" i="26"/>
  <c r="AJ168" i="26"/>
  <c r="AJ169" i="26"/>
  <c r="AJ170" i="26"/>
  <c r="AJ171" i="26"/>
  <c r="AJ172" i="26"/>
  <c r="AJ173" i="26"/>
  <c r="AJ174" i="26"/>
  <c r="AJ175" i="26"/>
  <c r="AJ176" i="26"/>
  <c r="AJ177" i="26"/>
  <c r="AJ178" i="26"/>
  <c r="AJ179" i="26"/>
  <c r="AJ180" i="26"/>
  <c r="AJ181" i="26"/>
  <c r="AJ182" i="26"/>
  <c r="AJ183" i="26"/>
  <c r="AJ184" i="26"/>
  <c r="AJ185" i="26"/>
  <c r="AJ186" i="26"/>
  <c r="AJ187" i="26"/>
  <c r="AJ188" i="26"/>
  <c r="AJ189" i="26"/>
  <c r="AJ190" i="26"/>
  <c r="AJ191" i="26"/>
  <c r="AJ192" i="26"/>
  <c r="AJ193" i="26"/>
  <c r="AJ194" i="26"/>
  <c r="AJ195" i="26"/>
  <c r="AJ196" i="26"/>
  <c r="AJ197" i="26"/>
  <c r="AJ198" i="26"/>
  <c r="AJ199" i="26"/>
  <c r="AJ200" i="26"/>
  <c r="AJ201" i="26"/>
  <c r="AJ202" i="26"/>
  <c r="AJ203" i="26"/>
  <c r="AJ204" i="26"/>
  <c r="AJ4" i="26"/>
  <c r="AI5" i="26" l="1"/>
  <c r="AI6" i="26"/>
  <c r="AI7" i="26"/>
  <c r="AI8" i="26"/>
  <c r="AI9" i="26"/>
  <c r="AI10" i="26"/>
  <c r="AI11" i="26"/>
  <c r="AI12" i="26"/>
  <c r="AI13" i="26"/>
  <c r="AI14" i="26"/>
  <c r="AI15" i="26"/>
  <c r="AI16" i="26"/>
  <c r="AI17" i="26"/>
  <c r="AI18" i="26"/>
  <c r="AI19" i="26"/>
  <c r="AI20" i="26"/>
  <c r="AI21" i="26"/>
  <c r="AI22" i="26"/>
  <c r="AI23" i="26"/>
  <c r="AI24" i="26"/>
  <c r="AI25" i="26"/>
  <c r="AI26" i="26"/>
  <c r="AI27" i="26"/>
  <c r="AI28" i="26"/>
  <c r="AI29" i="26"/>
  <c r="AI30" i="26"/>
  <c r="AI31" i="26"/>
  <c r="AI32" i="26"/>
  <c r="AI33" i="26"/>
  <c r="AI34" i="26"/>
  <c r="AI35" i="26"/>
  <c r="AI36" i="26"/>
  <c r="AI37" i="26"/>
  <c r="AI38" i="26"/>
  <c r="AI39" i="26"/>
  <c r="AI40" i="26"/>
  <c r="AI41" i="26"/>
  <c r="AI42" i="26"/>
  <c r="AI43" i="26"/>
  <c r="AI44" i="26"/>
  <c r="AI45" i="26"/>
  <c r="AI46" i="26"/>
  <c r="AI47" i="26"/>
  <c r="AI48" i="26"/>
  <c r="AI49" i="26"/>
  <c r="AI50" i="26"/>
  <c r="AI51" i="26"/>
  <c r="AI52" i="26"/>
  <c r="AI53" i="26"/>
  <c r="AI54" i="26"/>
  <c r="AI55" i="26"/>
  <c r="AI56" i="26"/>
  <c r="AI57" i="26"/>
  <c r="AI58" i="26"/>
  <c r="AI59" i="26"/>
  <c r="AI60" i="26"/>
  <c r="AI61" i="26"/>
  <c r="AI62" i="26"/>
  <c r="AI63" i="26"/>
  <c r="AI64" i="26"/>
  <c r="AI65" i="26"/>
  <c r="AI66" i="26"/>
  <c r="AI67" i="26"/>
  <c r="AI68" i="26"/>
  <c r="AI69" i="26"/>
  <c r="AI70" i="26"/>
  <c r="AI71" i="26"/>
  <c r="AI72" i="26"/>
  <c r="AI73" i="26"/>
  <c r="AI74" i="26"/>
  <c r="AI75" i="26"/>
  <c r="AI76" i="26"/>
  <c r="AI77" i="26"/>
  <c r="AI78" i="26"/>
  <c r="AI79" i="26"/>
  <c r="AI80" i="26"/>
  <c r="AI81" i="26"/>
  <c r="AI82" i="26"/>
  <c r="AI83" i="26"/>
  <c r="AI84" i="26"/>
  <c r="AI85" i="26"/>
  <c r="AI86" i="26"/>
  <c r="AI87" i="26"/>
  <c r="AI88" i="26"/>
  <c r="AI89" i="26"/>
  <c r="AI90" i="26"/>
  <c r="AI91" i="26"/>
  <c r="AI92" i="26"/>
  <c r="AI93" i="26"/>
  <c r="AI94" i="26"/>
  <c r="AI95" i="26"/>
  <c r="AI96" i="26"/>
  <c r="AI97" i="26"/>
  <c r="AI98" i="26"/>
  <c r="AI99" i="26"/>
  <c r="AI100" i="26"/>
  <c r="AI101" i="26"/>
  <c r="AI102" i="26"/>
  <c r="AI103" i="26"/>
  <c r="AI104" i="26"/>
  <c r="AI105" i="26"/>
  <c r="AI106" i="26"/>
  <c r="AI107" i="26"/>
  <c r="AI108" i="26"/>
  <c r="AI109" i="26"/>
  <c r="AI110" i="26"/>
  <c r="AI111" i="26"/>
  <c r="AI112" i="26"/>
  <c r="AI113" i="26"/>
  <c r="AI114" i="26"/>
  <c r="AI115" i="26"/>
  <c r="AI116" i="26"/>
  <c r="AI117" i="26"/>
  <c r="AI118" i="26"/>
  <c r="AI119" i="26"/>
  <c r="AI120" i="26"/>
  <c r="AI121" i="26"/>
  <c r="AI122" i="26"/>
  <c r="AI123" i="26"/>
  <c r="AI124" i="26"/>
  <c r="AI125" i="26"/>
  <c r="AI126" i="26"/>
  <c r="AI127" i="26"/>
  <c r="AI128" i="26"/>
  <c r="AI129" i="26"/>
  <c r="AI130" i="26"/>
  <c r="AI131" i="26"/>
  <c r="AI132" i="26"/>
  <c r="AI133" i="26"/>
  <c r="AI134" i="26"/>
  <c r="AI135" i="26"/>
  <c r="AI136" i="26"/>
  <c r="AI137" i="26"/>
  <c r="AI138" i="26"/>
  <c r="AI139" i="26"/>
  <c r="AI140" i="26"/>
  <c r="AI141" i="26"/>
  <c r="AI142" i="26"/>
  <c r="AI143" i="26"/>
  <c r="AI144" i="26"/>
  <c r="AI145" i="26"/>
  <c r="AI146" i="26"/>
  <c r="AI147" i="26"/>
  <c r="AI148" i="26"/>
  <c r="AI149" i="26"/>
  <c r="AI150" i="26"/>
  <c r="AI151" i="26"/>
  <c r="AI152" i="26"/>
  <c r="AI153" i="26"/>
  <c r="AI154" i="26"/>
  <c r="AI155" i="26"/>
  <c r="AI156" i="26"/>
  <c r="AI157" i="26"/>
  <c r="AI158" i="26"/>
  <c r="AI159" i="26"/>
  <c r="AI160" i="26"/>
  <c r="AI161" i="26"/>
  <c r="AI162" i="26"/>
  <c r="AI163" i="26"/>
  <c r="AI164" i="26"/>
  <c r="AI165" i="26"/>
  <c r="AI166" i="26"/>
  <c r="AI167" i="26"/>
  <c r="AI168" i="26"/>
  <c r="AI169" i="26"/>
  <c r="AI170" i="26"/>
  <c r="AI171" i="26"/>
  <c r="AI172" i="26"/>
  <c r="AI173" i="26"/>
  <c r="AI174" i="26"/>
  <c r="AI175" i="26"/>
  <c r="AI176" i="26"/>
  <c r="AI177" i="26"/>
  <c r="AI178" i="26"/>
  <c r="AI179" i="26"/>
  <c r="AI180" i="26"/>
  <c r="AI181" i="26"/>
  <c r="AI182" i="26"/>
  <c r="AI183" i="26"/>
  <c r="AI184" i="26"/>
  <c r="AI185" i="26"/>
  <c r="AI186" i="26"/>
  <c r="AI187" i="26"/>
  <c r="AI188" i="26"/>
  <c r="AI189" i="26"/>
  <c r="AI190" i="26"/>
  <c r="AI191" i="26"/>
  <c r="AI192" i="26"/>
  <c r="AI193" i="26"/>
  <c r="AI194" i="26"/>
  <c r="AI195" i="26"/>
  <c r="AI196" i="26"/>
  <c r="AI197" i="26"/>
  <c r="AI198" i="26"/>
  <c r="AI199" i="26"/>
  <c r="AI200" i="26"/>
  <c r="AI201" i="26"/>
  <c r="AI202" i="26"/>
  <c r="AI203" i="26"/>
  <c r="AI204" i="26"/>
  <c r="AI4" i="26"/>
  <c r="J1227" i="26" l="1"/>
  <c r="J1226" i="26"/>
  <c r="J1225" i="26"/>
  <c r="J1224" i="26"/>
  <c r="J1223" i="26"/>
  <c r="J1222" i="26"/>
  <c r="J1221" i="26"/>
  <c r="J1220" i="26"/>
  <c r="J1219" i="26"/>
  <c r="J1218" i="26"/>
  <c r="J1217" i="26"/>
  <c r="J1216" i="26"/>
  <c r="J1215" i="26"/>
  <c r="J1214" i="26"/>
  <c r="J1213" i="26"/>
  <c r="J1212" i="26"/>
  <c r="J1211" i="26"/>
  <c r="J1210" i="26"/>
  <c r="X5" i="26"/>
  <c r="X6" i="26"/>
  <c r="X7" i="26"/>
  <c r="X8" i="26"/>
  <c r="X9" i="26"/>
  <c r="X10" i="26"/>
  <c r="X11" i="26"/>
  <c r="X12" i="26"/>
  <c r="X13" i="26"/>
  <c r="X14" i="26"/>
  <c r="X15" i="26"/>
  <c r="X16" i="26"/>
  <c r="X17" i="26"/>
  <c r="X18" i="26"/>
  <c r="X19" i="26"/>
  <c r="X20" i="26"/>
  <c r="X21" i="26"/>
  <c r="X22" i="26"/>
  <c r="X23" i="26"/>
  <c r="X24" i="26"/>
  <c r="X25" i="26"/>
  <c r="X26" i="26"/>
  <c r="X27" i="26"/>
  <c r="X28" i="26"/>
  <c r="X29" i="26"/>
  <c r="X30" i="26"/>
  <c r="X31" i="26"/>
  <c r="X32" i="26"/>
  <c r="X33" i="26"/>
  <c r="X34" i="26"/>
  <c r="X35" i="26"/>
  <c r="X36" i="26"/>
  <c r="X37" i="26"/>
  <c r="X38" i="26"/>
  <c r="X39" i="26"/>
  <c r="X40" i="26"/>
  <c r="X41" i="26"/>
  <c r="X42" i="26"/>
  <c r="X43" i="26"/>
  <c r="X44" i="26"/>
  <c r="X45" i="26"/>
  <c r="X46" i="26"/>
  <c r="X47" i="26"/>
  <c r="X48" i="26"/>
  <c r="X49" i="26"/>
  <c r="X50" i="26"/>
  <c r="X51" i="26"/>
  <c r="X52" i="26"/>
  <c r="X53" i="26"/>
  <c r="X54" i="26"/>
  <c r="X55" i="26"/>
  <c r="X56" i="26"/>
  <c r="X57" i="26"/>
  <c r="X58" i="26"/>
  <c r="X59" i="26"/>
  <c r="X60" i="26"/>
  <c r="X61" i="26"/>
  <c r="X62" i="26"/>
  <c r="X63" i="26"/>
  <c r="X64" i="26"/>
  <c r="X65" i="26"/>
  <c r="X66" i="26"/>
  <c r="X67" i="26"/>
  <c r="X68" i="26"/>
  <c r="X69" i="26"/>
  <c r="X70" i="26"/>
  <c r="X71" i="26"/>
  <c r="X72" i="26"/>
  <c r="X73" i="26"/>
  <c r="X74" i="26"/>
  <c r="X75" i="26"/>
  <c r="X76" i="26"/>
  <c r="X77" i="26"/>
  <c r="X78" i="26"/>
  <c r="X79" i="26"/>
  <c r="X80" i="26"/>
  <c r="X81" i="26"/>
  <c r="X82" i="26"/>
  <c r="X83" i="26"/>
  <c r="X84" i="26"/>
  <c r="X85" i="26"/>
  <c r="X86" i="26"/>
  <c r="X87" i="26"/>
  <c r="X88" i="26"/>
  <c r="X89" i="26"/>
  <c r="X90" i="26"/>
  <c r="X91" i="26"/>
  <c r="X92" i="26"/>
  <c r="X93" i="26"/>
  <c r="X94" i="26"/>
  <c r="X95" i="26"/>
  <c r="X96" i="26"/>
  <c r="X97" i="26"/>
  <c r="X98" i="26"/>
  <c r="X99" i="26"/>
  <c r="X100" i="26"/>
  <c r="X101" i="26"/>
  <c r="X102" i="26"/>
  <c r="X103" i="26"/>
  <c r="X104" i="26"/>
  <c r="X105" i="26"/>
  <c r="X106" i="26"/>
  <c r="X107" i="26"/>
  <c r="X108" i="26"/>
  <c r="X109" i="26"/>
  <c r="X110" i="26"/>
  <c r="X111" i="26"/>
  <c r="X112" i="26"/>
  <c r="X113" i="26"/>
  <c r="X114" i="26"/>
  <c r="X115" i="26"/>
  <c r="X116" i="26"/>
  <c r="X117" i="26"/>
  <c r="X118" i="26"/>
  <c r="X119" i="26"/>
  <c r="X120" i="26"/>
  <c r="X121" i="26"/>
  <c r="X122" i="26"/>
  <c r="X123" i="26"/>
  <c r="X124" i="26"/>
  <c r="X125" i="26"/>
  <c r="X126" i="26"/>
  <c r="X127" i="26"/>
  <c r="X128" i="26"/>
  <c r="X129" i="26"/>
  <c r="X130" i="26"/>
  <c r="X131" i="26"/>
  <c r="X132" i="26"/>
  <c r="X133" i="26"/>
  <c r="X134" i="26"/>
  <c r="X135" i="26"/>
  <c r="X136" i="26"/>
  <c r="X137" i="26"/>
  <c r="X138" i="26"/>
  <c r="X139" i="26"/>
  <c r="X140" i="26"/>
  <c r="X141" i="26"/>
  <c r="X142" i="26"/>
  <c r="X143" i="26"/>
  <c r="X144" i="26"/>
  <c r="X145" i="26"/>
  <c r="X146" i="26"/>
  <c r="X147" i="26"/>
  <c r="X148" i="26"/>
  <c r="X149" i="26"/>
  <c r="X150" i="26"/>
  <c r="X151" i="26"/>
  <c r="X152" i="26"/>
  <c r="X153" i="26"/>
  <c r="X154" i="26"/>
  <c r="X155" i="26"/>
  <c r="X156" i="26"/>
  <c r="X157" i="26"/>
  <c r="X158" i="26"/>
  <c r="X159" i="26"/>
  <c r="X160" i="26"/>
  <c r="X161" i="26"/>
  <c r="X162" i="26"/>
  <c r="X163" i="26"/>
  <c r="X164" i="26"/>
  <c r="X165" i="26"/>
  <c r="X166" i="26"/>
  <c r="X167" i="26"/>
  <c r="X168" i="26"/>
  <c r="X169" i="26"/>
  <c r="X170" i="26"/>
  <c r="X171" i="26"/>
  <c r="X172" i="26"/>
  <c r="X173" i="26"/>
  <c r="X174" i="26"/>
  <c r="X175" i="26"/>
  <c r="X176" i="26"/>
  <c r="X177" i="26"/>
  <c r="X178" i="26"/>
  <c r="X179" i="26"/>
  <c r="X180" i="26"/>
  <c r="X181" i="26"/>
  <c r="X182" i="26"/>
  <c r="X183" i="26"/>
  <c r="X184" i="26"/>
  <c r="X185" i="26"/>
  <c r="X186" i="26"/>
  <c r="X187" i="26"/>
  <c r="X188" i="26"/>
  <c r="X189" i="26"/>
  <c r="X190" i="26"/>
  <c r="X191" i="26"/>
  <c r="X192" i="26"/>
  <c r="X193" i="26"/>
  <c r="X194" i="26"/>
  <c r="X195" i="26"/>
  <c r="X196" i="26"/>
  <c r="X197" i="26"/>
  <c r="X198" i="26"/>
  <c r="X199" i="26"/>
  <c r="X200" i="26"/>
  <c r="X201" i="26"/>
  <c r="X202" i="26"/>
  <c r="X203" i="26"/>
  <c r="X204" i="26"/>
  <c r="X4" i="26"/>
  <c r="AL5" i="26"/>
  <c r="AL6" i="26"/>
  <c r="AL7" i="26"/>
  <c r="AL8" i="26"/>
  <c r="AL9" i="26"/>
  <c r="AL10" i="26"/>
  <c r="AL11" i="26"/>
  <c r="AL12" i="26"/>
  <c r="AL13" i="26"/>
  <c r="AL14" i="26"/>
  <c r="AL15" i="26"/>
  <c r="AL16" i="26"/>
  <c r="AL17" i="26"/>
  <c r="AL18" i="26"/>
  <c r="AL19" i="26"/>
  <c r="AL20" i="26"/>
  <c r="AL21" i="26"/>
  <c r="AL22" i="26"/>
  <c r="AL23" i="26"/>
  <c r="AL24" i="26"/>
  <c r="AL25" i="26"/>
  <c r="AL26" i="26"/>
  <c r="AL27" i="26"/>
  <c r="AL28" i="26"/>
  <c r="AL29" i="26"/>
  <c r="AL30" i="26"/>
  <c r="AL31" i="26"/>
  <c r="AL32" i="26"/>
  <c r="AL33" i="26"/>
  <c r="AL34" i="26"/>
  <c r="AL35" i="26"/>
  <c r="AL36" i="26"/>
  <c r="AL37" i="26"/>
  <c r="AL38" i="26"/>
  <c r="AL39" i="26"/>
  <c r="AL40" i="26"/>
  <c r="AL41" i="26"/>
  <c r="AL42" i="26"/>
  <c r="AL43" i="26"/>
  <c r="AL44" i="26"/>
  <c r="AL45" i="26"/>
  <c r="AL46" i="26"/>
  <c r="AL47" i="26"/>
  <c r="AL48" i="26"/>
  <c r="AL49" i="26"/>
  <c r="AL50" i="26"/>
  <c r="AL51" i="26"/>
  <c r="AL52" i="26"/>
  <c r="AL53" i="26"/>
  <c r="AL54" i="26"/>
  <c r="AL4" i="26"/>
  <c r="H1513" i="26" l="1"/>
  <c r="I1512" i="26"/>
  <c r="H1509" i="26"/>
  <c r="I1508" i="26"/>
  <c r="H1505" i="26"/>
  <c r="I1504" i="26"/>
  <c r="H1501" i="26"/>
  <c r="I1500" i="26"/>
  <c r="H1497" i="26"/>
  <c r="I1496" i="26"/>
  <c r="H1493" i="26"/>
  <c r="I1492" i="26"/>
  <c r="H1489" i="26"/>
  <c r="I1488" i="26"/>
  <c r="H1485" i="26"/>
  <c r="I1484" i="26"/>
  <c r="H1481" i="26"/>
  <c r="I1480" i="26"/>
  <c r="H1477" i="26"/>
  <c r="I1476" i="26"/>
  <c r="H1473" i="26"/>
  <c r="I1472" i="26"/>
  <c r="H1469" i="26"/>
  <c r="I1468" i="26"/>
  <c r="H1465" i="26"/>
  <c r="I1464" i="26"/>
  <c r="H1461" i="26"/>
  <c r="I1460" i="26"/>
  <c r="H1457" i="26"/>
  <c r="I1456" i="26"/>
  <c r="H1453" i="26"/>
  <c r="I1452" i="26"/>
  <c r="H1449" i="26"/>
  <c r="I1448" i="26"/>
  <c r="I1446" i="26"/>
  <c r="H1445" i="26"/>
  <c r="I1444" i="26"/>
  <c r="I1442" i="26"/>
  <c r="H1441" i="26"/>
  <c r="I1440" i="26"/>
  <c r="I1438" i="26"/>
  <c r="H1437" i="26"/>
  <c r="I1436" i="26"/>
  <c r="I1434" i="26"/>
  <c r="H1433" i="26"/>
  <c r="I1432" i="26"/>
  <c r="I1430" i="26"/>
  <c r="H1429" i="26"/>
  <c r="I1428" i="26"/>
  <c r="I1426" i="26"/>
  <c r="I1425" i="26"/>
  <c r="H1425" i="26"/>
  <c r="I1424" i="26"/>
  <c r="H1424" i="26"/>
  <c r="I1423" i="26"/>
  <c r="H1423" i="26"/>
  <c r="I1422" i="26"/>
  <c r="H1422" i="26"/>
  <c r="I1421" i="26"/>
  <c r="H1421" i="26"/>
  <c r="I1420" i="26"/>
  <c r="H1420" i="26"/>
  <c r="I1419" i="26"/>
  <c r="H1419" i="26"/>
  <c r="I1418" i="26"/>
  <c r="H1418" i="26"/>
  <c r="I1417" i="26"/>
  <c r="H1417" i="26"/>
  <c r="I1416" i="26"/>
  <c r="H1416" i="26"/>
  <c r="I1415" i="26"/>
  <c r="H1415" i="26"/>
  <c r="I1414" i="26"/>
  <c r="H1414" i="26"/>
  <c r="I1413" i="26"/>
  <c r="H1413" i="26"/>
  <c r="I1412" i="26"/>
  <c r="H1412" i="26"/>
  <c r="I1411" i="26"/>
  <c r="H1411" i="26"/>
  <c r="I1410" i="26"/>
  <c r="H1410" i="26"/>
  <c r="I1409" i="26"/>
  <c r="H1409" i="26"/>
  <c r="I1408" i="26"/>
  <c r="H1408" i="26"/>
  <c r="I1407" i="26"/>
  <c r="H1407" i="26"/>
  <c r="I1406" i="26"/>
  <c r="H1406" i="26"/>
  <c r="I1405" i="26"/>
  <c r="H1405" i="26"/>
  <c r="I1404" i="26"/>
  <c r="H1404" i="26"/>
  <c r="I1403" i="26"/>
  <c r="H1403" i="26"/>
  <c r="I1402" i="26"/>
  <c r="H1402" i="26"/>
  <c r="I1401" i="26"/>
  <c r="H1401" i="26"/>
  <c r="I1400" i="26"/>
  <c r="H1400" i="26"/>
  <c r="I1399" i="26"/>
  <c r="H1399" i="26"/>
  <c r="I1398" i="26"/>
  <c r="H1398" i="26"/>
  <c r="I1397" i="26"/>
  <c r="H1397" i="26"/>
  <c r="I1396" i="26"/>
  <c r="H1396" i="26"/>
  <c r="I1395" i="26"/>
  <c r="H1395" i="26"/>
  <c r="I1394" i="26"/>
  <c r="H1394" i="26"/>
  <c r="I1393" i="26"/>
  <c r="H1393" i="26"/>
  <c r="I1392" i="26"/>
  <c r="H1392" i="26"/>
  <c r="I1391" i="26"/>
  <c r="H1391" i="26"/>
  <c r="I1390" i="26"/>
  <c r="H1390" i="26"/>
  <c r="I1389" i="26"/>
  <c r="H1389" i="26"/>
  <c r="I1388" i="26"/>
  <c r="H1388" i="26"/>
  <c r="I1387" i="26"/>
  <c r="H1387" i="26"/>
  <c r="I1386" i="26"/>
  <c r="H1386" i="26"/>
  <c r="I1385" i="26"/>
  <c r="H1385" i="26"/>
  <c r="I1384" i="26"/>
  <c r="H1384" i="26"/>
  <c r="I1383" i="26"/>
  <c r="H1383" i="26"/>
  <c r="I1382" i="26"/>
  <c r="H1382" i="26"/>
  <c r="I1381" i="26"/>
  <c r="H1381" i="26"/>
  <c r="I1380" i="26"/>
  <c r="H1380" i="26"/>
  <c r="I1379" i="26"/>
  <c r="H1379" i="26"/>
  <c r="I1378" i="26"/>
  <c r="H1378" i="26"/>
  <c r="I1377" i="26"/>
  <c r="H1377" i="26"/>
  <c r="I1376" i="26"/>
  <c r="H1376" i="26"/>
  <c r="I1375" i="26"/>
  <c r="H1375" i="26"/>
  <c r="I1374" i="26"/>
  <c r="H1374" i="26"/>
  <c r="I1373" i="26"/>
  <c r="H1373" i="26"/>
  <c r="I1372" i="26"/>
  <c r="H1372" i="26"/>
  <c r="I1371" i="26"/>
  <c r="H1371" i="26"/>
  <c r="I1370" i="26"/>
  <c r="H1370" i="26"/>
  <c r="I1369" i="26"/>
  <c r="H1369" i="26"/>
  <c r="I1368" i="26"/>
  <c r="H1368" i="26"/>
  <c r="I1367" i="26"/>
  <c r="H1367" i="26"/>
  <c r="I1366" i="26"/>
  <c r="H1366" i="26"/>
  <c r="I1365" i="26"/>
  <c r="H1365" i="26"/>
  <c r="I1364" i="26"/>
  <c r="H1364" i="26"/>
  <c r="I1363" i="26"/>
  <c r="H1363" i="26"/>
  <c r="I1362" i="26"/>
  <c r="H1362" i="26"/>
  <c r="I1361" i="26"/>
  <c r="H1361" i="26"/>
  <c r="I1360" i="26"/>
  <c r="H1360" i="26"/>
  <c r="I1359" i="26"/>
  <c r="H1359" i="26"/>
  <c r="I1358" i="26"/>
  <c r="H1358" i="26"/>
  <c r="I1357" i="26"/>
  <c r="H1357" i="26"/>
  <c r="I1356" i="26"/>
  <c r="H1356" i="26"/>
  <c r="I1355" i="26"/>
  <c r="H1355" i="26"/>
  <c r="I1354" i="26"/>
  <c r="H1354" i="26"/>
  <c r="I1353" i="26"/>
  <c r="H1353" i="26"/>
  <c r="I1352" i="26"/>
  <c r="H1352" i="26"/>
  <c r="I1351" i="26"/>
  <c r="H1351" i="26"/>
  <c r="I1350" i="26"/>
  <c r="H1350" i="26"/>
  <c r="I1349" i="26"/>
  <c r="H1349" i="26"/>
  <c r="I1348" i="26"/>
  <c r="H1348" i="26"/>
  <c r="I1347" i="26"/>
  <c r="H1347" i="26"/>
  <c r="I1346" i="26"/>
  <c r="H1346" i="26"/>
  <c r="I1345" i="26"/>
  <c r="H1345" i="26"/>
  <c r="I1344" i="26"/>
  <c r="H1344" i="26"/>
  <c r="I1343" i="26"/>
  <c r="H1343" i="26"/>
  <c r="I1342" i="26"/>
  <c r="H1342" i="26"/>
  <c r="I1341" i="26"/>
  <c r="H1341" i="26"/>
  <c r="I1340" i="26"/>
  <c r="H1340" i="26"/>
  <c r="I1339" i="26"/>
  <c r="H1339" i="26"/>
  <c r="I1338" i="26"/>
  <c r="H1338" i="26"/>
  <c r="I1337" i="26"/>
  <c r="H1337" i="26"/>
  <c r="I1336" i="26"/>
  <c r="H1336" i="26"/>
  <c r="I1335" i="26"/>
  <c r="H1335" i="26"/>
  <c r="I1334" i="26"/>
  <c r="H1334" i="26"/>
  <c r="I1333" i="26"/>
  <c r="H1333" i="26"/>
  <c r="I1332" i="26"/>
  <c r="H1332" i="26"/>
  <c r="I1331" i="26"/>
  <c r="H1331" i="26"/>
  <c r="I1330" i="26"/>
  <c r="H1330" i="26"/>
  <c r="I1329" i="26"/>
  <c r="H1329" i="26"/>
  <c r="I1328" i="26"/>
  <c r="H1328" i="26"/>
  <c r="I1327" i="26"/>
  <c r="H1327" i="26"/>
  <c r="I1326" i="26"/>
  <c r="H1326" i="26"/>
  <c r="I1325" i="26"/>
  <c r="H1325" i="26"/>
  <c r="I1324" i="26"/>
  <c r="H1324" i="26"/>
  <c r="I1323" i="26"/>
  <c r="H1323" i="26"/>
  <c r="I1322" i="26"/>
  <c r="H1322" i="26"/>
  <c r="I1321" i="26"/>
  <c r="H1321" i="26"/>
  <c r="I1320" i="26"/>
  <c r="H1320" i="26"/>
  <c r="I1319" i="26"/>
  <c r="H1319" i="26"/>
  <c r="I1318" i="26"/>
  <c r="H1318" i="26"/>
  <c r="I1317" i="26"/>
  <c r="H1317" i="26"/>
  <c r="I1316" i="26"/>
  <c r="H1316" i="26"/>
  <c r="I1315" i="26"/>
  <c r="H1315" i="26"/>
  <c r="I1314" i="26"/>
  <c r="H1314" i="26"/>
  <c r="I1313" i="26"/>
  <c r="H1313" i="26"/>
  <c r="I1312" i="26"/>
  <c r="H1312" i="26"/>
  <c r="I1311" i="26"/>
  <c r="H1311" i="26"/>
  <c r="I1310" i="26"/>
  <c r="H1310" i="26"/>
  <c r="I1309" i="26"/>
  <c r="H1309" i="26"/>
  <c r="I1308" i="26"/>
  <c r="H1308" i="26"/>
  <c r="I1307" i="26"/>
  <c r="H1307" i="26"/>
  <c r="I1306" i="26"/>
  <c r="H1306" i="26"/>
  <c r="I1305" i="26"/>
  <c r="H1305" i="26"/>
  <c r="I1304" i="26"/>
  <c r="H1304" i="26"/>
  <c r="I1303" i="26"/>
  <c r="H1303" i="26"/>
  <c r="I1302" i="26"/>
  <c r="H1302" i="26"/>
  <c r="I1301" i="26"/>
  <c r="H1301" i="26"/>
  <c r="I1300" i="26"/>
  <c r="H1300" i="26"/>
  <c r="I1299" i="26"/>
  <c r="H1299" i="26"/>
  <c r="I1298" i="26"/>
  <c r="H1298" i="26"/>
  <c r="I1297" i="26"/>
  <c r="H1297" i="26"/>
  <c r="I1296" i="26"/>
  <c r="H1296" i="26"/>
  <c r="I1295" i="26"/>
  <c r="H1295" i="26"/>
  <c r="I1294" i="26"/>
  <c r="H1294" i="26"/>
  <c r="I1293" i="26"/>
  <c r="H1293" i="26"/>
  <c r="I1292" i="26"/>
  <c r="H1292" i="26"/>
  <c r="I1291" i="26"/>
  <c r="H1291" i="26"/>
  <c r="I1290" i="26"/>
  <c r="H1290" i="26"/>
  <c r="I1289" i="26"/>
  <c r="H1289" i="26"/>
  <c r="I1288" i="26"/>
  <c r="H1288" i="26"/>
  <c r="I1287" i="26"/>
  <c r="H1287" i="26"/>
  <c r="I1286" i="26"/>
  <c r="H1286" i="26"/>
  <c r="I1285" i="26"/>
  <c r="H1285" i="26"/>
  <c r="I1284" i="26"/>
  <c r="H1284" i="26"/>
  <c r="I1283" i="26"/>
  <c r="H1283" i="26"/>
  <c r="I1282" i="26"/>
  <c r="H1282" i="26"/>
  <c r="I1281" i="26"/>
  <c r="H1281" i="26"/>
  <c r="I1280" i="26"/>
  <c r="H1280" i="26"/>
  <c r="I1279" i="26"/>
  <c r="H1279" i="26"/>
  <c r="I1278" i="26"/>
  <c r="H1278" i="26"/>
  <c r="I1277" i="26"/>
  <c r="H1277" i="26"/>
  <c r="I1276" i="26"/>
  <c r="H1276" i="26"/>
  <c r="I1275" i="26"/>
  <c r="H1275" i="26"/>
  <c r="I1274" i="26"/>
  <c r="H1274" i="26"/>
  <c r="I1273" i="26"/>
  <c r="H1273" i="26"/>
  <c r="I1272" i="26"/>
  <c r="H1272" i="26"/>
  <c r="I1271" i="26"/>
  <c r="H1271" i="26"/>
  <c r="I1270" i="26"/>
  <c r="H1270" i="26"/>
  <c r="I1269" i="26"/>
  <c r="H1269" i="26"/>
  <c r="I1268" i="26"/>
  <c r="H1268" i="26"/>
  <c r="I1267" i="26"/>
  <c r="H1267" i="26"/>
  <c r="I1266" i="26"/>
  <c r="H1266" i="26"/>
  <c r="I1265" i="26"/>
  <c r="H1265" i="26"/>
  <c r="I1264" i="26"/>
  <c r="H1264" i="26"/>
  <c r="I1263" i="26"/>
  <c r="H1263" i="26"/>
  <c r="I1262" i="26"/>
  <c r="H1262" i="26"/>
  <c r="I1261" i="26"/>
  <c r="H1261" i="26"/>
  <c r="I1260" i="26"/>
  <c r="H1260" i="26"/>
  <c r="I1259" i="26"/>
  <c r="H1259" i="26"/>
  <c r="I1258" i="26"/>
  <c r="H1258" i="26"/>
  <c r="I1257" i="26"/>
  <c r="H1257" i="26"/>
  <c r="I1256" i="26"/>
  <c r="H1256" i="26"/>
  <c r="I1255" i="26"/>
  <c r="H1255" i="26"/>
  <c r="I1254" i="26"/>
  <c r="H1254" i="26"/>
  <c r="I1253" i="26"/>
  <c r="H1253" i="26"/>
  <c r="I1252" i="26"/>
  <c r="H1252" i="26"/>
  <c r="I1251" i="26"/>
  <c r="H1251" i="26"/>
  <c r="I1250" i="26"/>
  <c r="H1250" i="26"/>
  <c r="I1249" i="26"/>
  <c r="H1249" i="26"/>
  <c r="I1248" i="26"/>
  <c r="H1248" i="26"/>
  <c r="I1247" i="26"/>
  <c r="H1247" i="26"/>
  <c r="I1246" i="26"/>
  <c r="H1246" i="26"/>
  <c r="I1245" i="26"/>
  <c r="H1245" i="26"/>
  <c r="I1244" i="26"/>
  <c r="H1244" i="26"/>
  <c r="I1243" i="26"/>
  <c r="H1243" i="26"/>
  <c r="I1242" i="26"/>
  <c r="H1242" i="26"/>
  <c r="I1241" i="26"/>
  <c r="H1241" i="26"/>
  <c r="I1240" i="26"/>
  <c r="H1240" i="26"/>
  <c r="I1239" i="26"/>
  <c r="H1239" i="26"/>
  <c r="I1238" i="26"/>
  <c r="H1238" i="26"/>
  <c r="I1237" i="26"/>
  <c r="H1237" i="26"/>
  <c r="I1236" i="26"/>
  <c r="H1236" i="26"/>
  <c r="I1235" i="26"/>
  <c r="H1235" i="26"/>
  <c r="I1234" i="26"/>
  <c r="H1234" i="26"/>
  <c r="I1233" i="26"/>
  <c r="H1233" i="26"/>
  <c r="I1232" i="26"/>
  <c r="H1232" i="26"/>
  <c r="I1231" i="26"/>
  <c r="H1231" i="26"/>
  <c r="I1230" i="26"/>
  <c r="H1230" i="26"/>
  <c r="I1229" i="26"/>
  <c r="H1229" i="26"/>
  <c r="I1228" i="26"/>
  <c r="H1228" i="26"/>
  <c r="I1227" i="26"/>
  <c r="H1227" i="26"/>
  <c r="I1226" i="26"/>
  <c r="H1226" i="26"/>
  <c r="I1225" i="26"/>
  <c r="H1225" i="26"/>
  <c r="I1224" i="26"/>
  <c r="H1224" i="26"/>
  <c r="I1223" i="26"/>
  <c r="H1223" i="26"/>
  <c r="I1222" i="26"/>
  <c r="H1222" i="26"/>
  <c r="I1221" i="26"/>
  <c r="H1221" i="26"/>
  <c r="I1220" i="26"/>
  <c r="H1220" i="26"/>
  <c r="I1219" i="26"/>
  <c r="H1219" i="26"/>
  <c r="I1218" i="26"/>
  <c r="H1218" i="26"/>
  <c r="I1217" i="26"/>
  <c r="H1217" i="26"/>
  <c r="I1216" i="26"/>
  <c r="H1216" i="26"/>
  <c r="I1215" i="26"/>
  <c r="H1215" i="26"/>
  <c r="I1214" i="26"/>
  <c r="H1214" i="26"/>
  <c r="I1213" i="26"/>
  <c r="H1213" i="26"/>
  <c r="I1212" i="26"/>
  <c r="H1212" i="26"/>
  <c r="I1211" i="26"/>
  <c r="H1211" i="26"/>
  <c r="H1210" i="26"/>
  <c r="I1210" i="26"/>
  <c r="AK56" i="26"/>
  <c r="AK57" i="26"/>
  <c r="AL57" i="26" s="1"/>
  <c r="AK58" i="26"/>
  <c r="AK59" i="26"/>
  <c r="AL59" i="26" s="1"/>
  <c r="AK60" i="26"/>
  <c r="AK61" i="26"/>
  <c r="AL61" i="26" s="1"/>
  <c r="AK62" i="26"/>
  <c r="AK63" i="26"/>
  <c r="AL63" i="26" s="1"/>
  <c r="AK64" i="26"/>
  <c r="AK65" i="26"/>
  <c r="AL65" i="26" s="1"/>
  <c r="AK66" i="26"/>
  <c r="AK67" i="26"/>
  <c r="AL67" i="26" s="1"/>
  <c r="AK68" i="26"/>
  <c r="AK69" i="26"/>
  <c r="AL69" i="26" s="1"/>
  <c r="AK74" i="26"/>
  <c r="AK76" i="26"/>
  <c r="AK82" i="26"/>
  <c r="AK84" i="26"/>
  <c r="AK55" i="26"/>
  <c r="AL55" i="26" s="1"/>
  <c r="AQ19" i="26"/>
  <c r="AQ18" i="26"/>
  <c r="AQ17" i="26"/>
  <c r="AQ16" i="26"/>
  <c r="AQ15" i="26"/>
  <c r="AQ14" i="26"/>
  <c r="AQ13" i="26"/>
  <c r="AQ12" i="26"/>
  <c r="AQ11" i="26"/>
  <c r="AQ10" i="26"/>
  <c r="AQ9" i="26"/>
  <c r="AQ8" i="26"/>
  <c r="I1514" i="26" s="1"/>
  <c r="AQ7" i="26"/>
  <c r="AQ6" i="26"/>
  <c r="AQ5" i="26"/>
  <c r="J1605" i="26" l="1"/>
  <c r="J1601" i="26"/>
  <c r="J1597" i="26"/>
  <c r="J1593" i="26"/>
  <c r="J1589" i="26"/>
  <c r="J1585" i="26"/>
  <c r="J1581" i="26"/>
  <c r="J1577" i="26"/>
  <c r="J1573" i="26"/>
  <c r="J1569" i="26"/>
  <c r="J1565" i="26"/>
  <c r="J1561" i="26"/>
  <c r="J1557" i="26"/>
  <c r="J1553" i="26"/>
  <c r="J1549" i="26"/>
  <c r="J1545" i="26"/>
  <c r="J1604" i="26"/>
  <c r="J1600" i="26"/>
  <c r="J1596" i="26"/>
  <c r="J1592" i="26"/>
  <c r="J1588" i="26"/>
  <c r="J1584" i="26"/>
  <c r="J1580" i="26"/>
  <c r="J1576" i="26"/>
  <c r="J1572" i="26"/>
  <c r="J1568" i="26"/>
  <c r="J1564" i="26"/>
  <c r="J1560" i="26"/>
  <c r="J1556" i="26"/>
  <c r="J1552" i="26"/>
  <c r="J1548" i="26"/>
  <c r="J1544" i="26"/>
  <c r="J1603" i="26"/>
  <c r="J1599" i="26"/>
  <c r="J1595" i="26"/>
  <c r="J1591" i="26"/>
  <c r="J1587" i="26"/>
  <c r="J1583" i="26"/>
  <c r="J1579" i="26"/>
  <c r="J1575" i="26"/>
  <c r="J1571" i="26"/>
  <c r="J1567" i="26"/>
  <c r="J1563" i="26"/>
  <c r="J1559" i="26"/>
  <c r="J1555" i="26"/>
  <c r="J1551" i="26"/>
  <c r="J1547" i="26"/>
  <c r="J1598" i="26"/>
  <c r="J1582" i="26"/>
  <c r="J1566" i="26"/>
  <c r="J1550" i="26"/>
  <c r="J1541" i="26"/>
  <c r="J1537" i="26"/>
  <c r="J1533" i="26"/>
  <c r="J1529" i="26"/>
  <c r="J1525" i="26"/>
  <c r="J1521" i="26"/>
  <c r="J1517" i="26"/>
  <c r="J1554" i="26"/>
  <c r="J1530" i="26"/>
  <c r="J1518" i="26"/>
  <c r="J1594" i="26"/>
  <c r="J1578" i="26"/>
  <c r="J1562" i="26"/>
  <c r="J1546" i="26"/>
  <c r="J1540" i="26"/>
  <c r="J1536" i="26"/>
  <c r="J1532" i="26"/>
  <c r="J1528" i="26"/>
  <c r="J1524" i="26"/>
  <c r="J1520" i="26"/>
  <c r="J1516" i="26"/>
  <c r="J1602" i="26"/>
  <c r="J1570" i="26"/>
  <c r="J1538" i="26"/>
  <c r="J1526" i="26"/>
  <c r="J1590" i="26"/>
  <c r="J1574" i="26"/>
  <c r="J1558" i="26"/>
  <c r="J1543" i="26"/>
  <c r="J1539" i="26"/>
  <c r="J1535" i="26"/>
  <c r="J1531" i="26"/>
  <c r="J1527" i="26"/>
  <c r="J1523" i="26"/>
  <c r="J1519" i="26"/>
  <c r="J1586" i="26"/>
  <c r="J1542" i="26"/>
  <c r="J1534" i="26"/>
  <c r="J1522" i="26"/>
  <c r="H1604" i="26"/>
  <c r="H1602" i="26"/>
  <c r="H1600" i="26"/>
  <c r="H1598" i="26"/>
  <c r="H1596" i="26"/>
  <c r="H1594" i="26"/>
  <c r="H1592" i="26"/>
  <c r="H1590" i="26"/>
  <c r="H1588" i="26"/>
  <c r="H1586" i="26"/>
  <c r="H1584" i="26"/>
  <c r="H1582" i="26"/>
  <c r="H1580" i="26"/>
  <c r="H1578" i="26"/>
  <c r="H1576" i="26"/>
  <c r="H1574" i="26"/>
  <c r="H1572" i="26"/>
  <c r="H1570" i="26"/>
  <c r="H1568" i="26"/>
  <c r="H1566" i="26"/>
  <c r="H1564" i="26"/>
  <c r="H1562" i="26"/>
  <c r="H1560" i="26"/>
  <c r="H1558" i="26"/>
  <c r="H1556" i="26"/>
  <c r="H1554" i="26"/>
  <c r="H1552" i="26"/>
  <c r="H1550" i="26"/>
  <c r="H1548" i="26"/>
  <c r="H1546" i="26"/>
  <c r="H1544" i="26"/>
  <c r="H1542" i="26"/>
  <c r="H1540" i="26"/>
  <c r="H1538" i="26"/>
  <c r="H1536" i="26"/>
  <c r="H1534" i="26"/>
  <c r="H1532" i="26"/>
  <c r="H1530" i="26"/>
  <c r="H1528" i="26"/>
  <c r="H1526" i="26"/>
  <c r="H1524" i="26"/>
  <c r="H1522" i="26"/>
  <c r="H1520" i="26"/>
  <c r="H1518" i="26"/>
  <c r="H1516" i="26"/>
  <c r="I1605" i="26"/>
  <c r="I1603" i="26"/>
  <c r="I1601" i="26"/>
  <c r="I1599" i="26"/>
  <c r="I1593" i="26"/>
  <c r="I1591" i="26"/>
  <c r="I1589" i="26"/>
  <c r="I1581" i="26"/>
  <c r="I1579" i="26"/>
  <c r="I1577" i="26"/>
  <c r="I1569" i="26"/>
  <c r="I1567" i="26"/>
  <c r="I1565" i="26"/>
  <c r="I1557" i="26"/>
  <c r="I1555" i="26"/>
  <c r="I1553" i="26"/>
  <c r="I1551" i="26"/>
  <c r="I1545" i="26"/>
  <c r="I1543" i="26"/>
  <c r="I1541" i="26"/>
  <c r="I1533" i="26"/>
  <c r="I1531" i="26"/>
  <c r="I1529" i="26"/>
  <c r="I1527" i="26"/>
  <c r="I1521" i="26"/>
  <c r="I1519" i="26"/>
  <c r="I1517" i="26"/>
  <c r="I1516" i="26"/>
  <c r="I1528" i="26"/>
  <c r="I1540" i="26"/>
  <c r="I1556" i="26"/>
  <c r="I1568" i="26"/>
  <c r="I1580" i="26"/>
  <c r="I1596" i="26"/>
  <c r="AK89" i="26"/>
  <c r="AL74" i="26"/>
  <c r="I1632" i="26" s="1"/>
  <c r="H1525" i="26"/>
  <c r="H1537" i="26"/>
  <c r="H1549" i="26"/>
  <c r="H1561" i="26"/>
  <c r="H1573" i="26"/>
  <c r="H1585" i="26"/>
  <c r="H1597" i="26"/>
  <c r="H1605" i="26"/>
  <c r="J1965" i="26"/>
  <c r="J1961" i="26"/>
  <c r="J1957" i="26"/>
  <c r="J1953" i="26"/>
  <c r="J1949" i="26"/>
  <c r="J1945" i="26"/>
  <c r="J1941" i="26"/>
  <c r="J1937" i="26"/>
  <c r="J1933" i="26"/>
  <c r="J1929" i="26"/>
  <c r="J1925" i="26"/>
  <c r="J1921" i="26"/>
  <c r="J1917" i="26"/>
  <c r="J1913" i="26"/>
  <c r="J1909" i="26"/>
  <c r="J1905" i="26"/>
  <c r="J1901" i="26"/>
  <c r="J1897" i="26"/>
  <c r="J1893" i="26"/>
  <c r="J1889" i="26"/>
  <c r="J1964" i="26"/>
  <c r="J1960" i="26"/>
  <c r="J1956" i="26"/>
  <c r="J1952" i="26"/>
  <c r="J1948" i="26"/>
  <c r="J1944" i="26"/>
  <c r="J1940" i="26"/>
  <c r="J1936" i="26"/>
  <c r="J1932" i="26"/>
  <c r="J1928" i="26"/>
  <c r="J1924" i="26"/>
  <c r="J1920" i="26"/>
  <c r="J1916" i="26"/>
  <c r="J1912" i="26"/>
  <c r="J1908" i="26"/>
  <c r="J1904" i="26"/>
  <c r="J1900" i="26"/>
  <c r="J1896" i="26"/>
  <c r="J1892" i="26"/>
  <c r="J1888" i="26"/>
  <c r="J1962" i="26"/>
  <c r="J1954" i="26"/>
  <c r="J1946" i="26"/>
  <c r="J1938" i="26"/>
  <c r="J1930" i="26"/>
  <c r="J1922" i="26"/>
  <c r="J1914" i="26"/>
  <c r="J1906" i="26"/>
  <c r="J1898" i="26"/>
  <c r="J1890" i="26"/>
  <c r="J1884" i="26"/>
  <c r="J1880" i="26"/>
  <c r="J1876" i="26"/>
  <c r="J1959" i="26"/>
  <c r="J1951" i="26"/>
  <c r="J1943" i="26"/>
  <c r="J1935" i="26"/>
  <c r="J1927" i="26"/>
  <c r="J1919" i="26"/>
  <c r="J1911" i="26"/>
  <c r="J1903" i="26"/>
  <c r="J1895" i="26"/>
  <c r="J1887" i="26"/>
  <c r="J1883" i="26"/>
  <c r="J1879" i="26"/>
  <c r="J1955" i="26"/>
  <c r="J1939" i="26"/>
  <c r="J1923" i="26"/>
  <c r="J1907" i="26"/>
  <c r="J1891" i="26"/>
  <c r="J1881" i="26"/>
  <c r="J1950" i="26"/>
  <c r="J1934" i="26"/>
  <c r="J1918" i="26"/>
  <c r="J1902" i="26"/>
  <c r="J1886" i="26"/>
  <c r="J1878" i="26"/>
  <c r="J1963" i="26"/>
  <c r="J1947" i="26"/>
  <c r="J1931" i="26"/>
  <c r="J1915" i="26"/>
  <c r="J1899" i="26"/>
  <c r="J1885" i="26"/>
  <c r="J1877" i="26"/>
  <c r="J1910" i="26"/>
  <c r="J1926" i="26"/>
  <c r="J1958" i="26"/>
  <c r="J1894" i="26"/>
  <c r="J1942" i="26"/>
  <c r="J1882" i="26"/>
  <c r="AK99" i="26"/>
  <c r="AL84" i="26"/>
  <c r="I1690" i="26" s="1"/>
  <c r="AK91" i="26"/>
  <c r="AL76" i="26"/>
  <c r="I1544" i="26"/>
  <c r="I1552" i="26"/>
  <c r="I1564" i="26"/>
  <c r="I1576" i="26"/>
  <c r="I1588" i="26"/>
  <c r="I1604" i="26"/>
  <c r="J2053" i="26"/>
  <c r="J2049" i="26"/>
  <c r="J2045" i="26"/>
  <c r="J2041" i="26"/>
  <c r="J2037" i="26"/>
  <c r="J2033" i="26"/>
  <c r="J2029" i="26"/>
  <c r="J2025" i="26"/>
  <c r="J2021" i="26"/>
  <c r="J2017" i="26"/>
  <c r="J2013" i="26"/>
  <c r="J2009" i="26"/>
  <c r="J2005" i="26"/>
  <c r="J2001" i="26"/>
  <c r="J1997" i="26"/>
  <c r="J1993" i="26"/>
  <c r="J1989" i="26"/>
  <c r="J1985" i="26"/>
  <c r="J1981" i="26"/>
  <c r="J1977" i="26"/>
  <c r="J1973" i="26"/>
  <c r="J1969" i="26"/>
  <c r="J2052" i="26"/>
  <c r="J2048" i="26"/>
  <c r="J2044" i="26"/>
  <c r="J2040" i="26"/>
  <c r="J2036" i="26"/>
  <c r="J2032" i="26"/>
  <c r="J2028" i="26"/>
  <c r="J2024" i="26"/>
  <c r="J2020" i="26"/>
  <c r="J2016" i="26"/>
  <c r="J2012" i="26"/>
  <c r="J2008" i="26"/>
  <c r="J2004" i="26"/>
  <c r="J2000" i="26"/>
  <c r="J1996" i="26"/>
  <c r="J1992" i="26"/>
  <c r="J1988" i="26"/>
  <c r="J1984" i="26"/>
  <c r="J1980" i="26"/>
  <c r="J1976" i="26"/>
  <c r="J1972" i="26"/>
  <c r="J1968" i="26"/>
  <c r="J2050" i="26"/>
  <c r="J2042" i="26"/>
  <c r="J2034" i="26"/>
  <c r="J2026" i="26"/>
  <c r="J2018" i="26"/>
  <c r="J2010" i="26"/>
  <c r="J2002" i="26"/>
  <c r="J1994" i="26"/>
  <c r="J1986" i="26"/>
  <c r="J1978" i="26"/>
  <c r="J1970" i="26"/>
  <c r="J2055" i="26"/>
  <c r="J2047" i="26"/>
  <c r="J2039" i="26"/>
  <c r="J2031" i="26"/>
  <c r="J2023" i="26"/>
  <c r="J2015" i="26"/>
  <c r="J2007" i="26"/>
  <c r="J1999" i="26"/>
  <c r="J1991" i="26"/>
  <c r="J1983" i="26"/>
  <c r="J1975" i="26"/>
  <c r="J1967" i="26"/>
  <c r="J2051" i="26"/>
  <c r="J2035" i="26"/>
  <c r="J2019" i="26"/>
  <c r="J2003" i="26"/>
  <c r="J1987" i="26"/>
  <c r="J1971" i="26"/>
  <c r="J2046" i="26"/>
  <c r="J2030" i="26"/>
  <c r="J2014" i="26"/>
  <c r="J1998" i="26"/>
  <c r="J1982" i="26"/>
  <c r="J1966" i="26"/>
  <c r="J2043" i="26"/>
  <c r="J2027" i="26"/>
  <c r="J2011" i="26"/>
  <c r="J1995" i="26"/>
  <c r="J1979" i="26"/>
  <c r="J2038" i="26"/>
  <c r="J1974" i="26"/>
  <c r="J2022" i="26"/>
  <c r="J1990" i="26"/>
  <c r="J2006" i="26"/>
  <c r="J2054" i="26"/>
  <c r="AK97" i="26"/>
  <c r="AL82" i="26"/>
  <c r="I1682" i="26" s="1"/>
  <c r="AK83" i="26"/>
  <c r="AL68" i="26"/>
  <c r="I1597" i="26" s="1"/>
  <c r="AK75" i="26"/>
  <c r="AL60" i="26"/>
  <c r="I1549" i="26" s="1"/>
  <c r="AK71" i="26"/>
  <c r="AL56" i="26"/>
  <c r="I1525" i="26" s="1"/>
  <c r="H1517" i="26"/>
  <c r="H1529" i="26"/>
  <c r="H1541" i="26"/>
  <c r="H1553" i="26"/>
  <c r="H1565" i="26"/>
  <c r="H1577" i="26"/>
  <c r="H1593" i="26"/>
  <c r="H1637" i="26"/>
  <c r="H1645" i="26"/>
  <c r="I1692" i="26"/>
  <c r="I1450" i="26"/>
  <c r="I1454" i="26"/>
  <c r="I1458" i="26"/>
  <c r="I1462" i="26"/>
  <c r="I1466" i="26"/>
  <c r="I1470" i="26"/>
  <c r="I1474" i="26"/>
  <c r="I1478" i="26"/>
  <c r="I1482" i="26"/>
  <c r="I1486" i="26"/>
  <c r="I1490" i="26"/>
  <c r="I1494" i="26"/>
  <c r="I1498" i="26"/>
  <c r="I1502" i="26"/>
  <c r="I1506" i="26"/>
  <c r="I1510" i="26"/>
  <c r="I1518" i="26"/>
  <c r="I1522" i="26"/>
  <c r="I1526" i="26"/>
  <c r="I1530" i="26"/>
  <c r="I1542" i="26"/>
  <c r="I1546" i="26"/>
  <c r="I1550" i="26"/>
  <c r="I1554" i="26"/>
  <c r="I1566" i="26"/>
  <c r="I1578" i="26"/>
  <c r="I1590" i="26"/>
  <c r="I1594" i="26"/>
  <c r="I1598" i="26"/>
  <c r="I1602" i="26"/>
  <c r="I1630" i="26"/>
  <c r="I1634" i="26"/>
  <c r="I1646" i="26"/>
  <c r="I1678" i="26"/>
  <c r="J2322" i="26"/>
  <c r="J2318" i="26"/>
  <c r="J2314" i="26"/>
  <c r="J2310" i="26"/>
  <c r="J2306" i="26"/>
  <c r="J2302" i="26"/>
  <c r="J2298" i="26"/>
  <c r="J2294" i="26"/>
  <c r="J2290" i="26"/>
  <c r="J2286" i="26"/>
  <c r="J2282" i="26"/>
  <c r="J2278" i="26"/>
  <c r="J2274" i="26"/>
  <c r="J2270" i="26"/>
  <c r="J2266" i="26"/>
  <c r="J2262" i="26"/>
  <c r="J2258" i="26"/>
  <c r="J2254" i="26"/>
  <c r="J2250" i="26"/>
  <c r="J2246" i="26"/>
  <c r="J2242" i="26"/>
  <c r="J2238" i="26"/>
  <c r="J2325" i="26"/>
  <c r="J2321" i="26"/>
  <c r="J2317" i="26"/>
  <c r="J2313" i="26"/>
  <c r="J2309" i="26"/>
  <c r="J2305" i="26"/>
  <c r="J2301" i="26"/>
  <c r="J2297" i="26"/>
  <c r="J2293" i="26"/>
  <c r="J2289" i="26"/>
  <c r="J2285" i="26"/>
  <c r="J2281" i="26"/>
  <c r="J2277" i="26"/>
  <c r="J2273" i="26"/>
  <c r="J2269" i="26"/>
  <c r="J2265" i="26"/>
  <c r="J2261" i="26"/>
  <c r="J2257" i="26"/>
  <c r="J2253" i="26"/>
  <c r="J2249" i="26"/>
  <c r="J2245" i="26"/>
  <c r="J2241" i="26"/>
  <c r="J2237" i="26"/>
  <c r="J2319" i="26"/>
  <c r="J2311" i="26"/>
  <c r="J2303" i="26"/>
  <c r="J2295" i="26"/>
  <c r="J2287" i="26"/>
  <c r="J2279" i="26"/>
  <c r="J2271" i="26"/>
  <c r="J2263" i="26"/>
  <c r="J2255" i="26"/>
  <c r="J2247" i="26"/>
  <c r="J2239" i="26"/>
  <c r="J2324" i="26"/>
  <c r="J2316" i="26"/>
  <c r="J2308" i="26"/>
  <c r="J2300" i="26"/>
  <c r="J2292" i="26"/>
  <c r="J2284" i="26"/>
  <c r="J2276" i="26"/>
  <c r="J2268" i="26"/>
  <c r="J2260" i="26"/>
  <c r="J2252" i="26"/>
  <c r="J2244" i="26"/>
  <c r="J2236" i="26"/>
  <c r="J2312" i="26"/>
  <c r="J2296" i="26"/>
  <c r="J2280" i="26"/>
  <c r="J2264" i="26"/>
  <c r="J2248" i="26"/>
  <c r="J2323" i="26"/>
  <c r="J2307" i="26"/>
  <c r="J2291" i="26"/>
  <c r="J2275" i="26"/>
  <c r="J2259" i="26"/>
  <c r="J2243" i="26"/>
  <c r="J2315" i="26"/>
  <c r="J2283" i="26"/>
  <c r="J2251" i="26"/>
  <c r="J2304" i="26"/>
  <c r="J2272" i="26"/>
  <c r="J2240" i="26"/>
  <c r="J2299" i="26"/>
  <c r="J2267" i="26"/>
  <c r="J2256" i="26"/>
  <c r="J2288" i="26"/>
  <c r="J2320" i="26"/>
  <c r="I1520" i="26"/>
  <c r="I1532" i="26"/>
  <c r="I1548" i="26"/>
  <c r="I1592" i="26"/>
  <c r="I1600" i="26"/>
  <c r="J1693" i="26"/>
  <c r="J1689" i="26"/>
  <c r="J1685" i="26"/>
  <c r="J1681" i="26"/>
  <c r="J1677" i="26"/>
  <c r="J1673" i="26"/>
  <c r="J1669" i="26"/>
  <c r="J1665" i="26"/>
  <c r="J1661" i="26"/>
  <c r="J1657" i="26"/>
  <c r="J1653" i="26"/>
  <c r="J1649" i="26"/>
  <c r="J1645" i="26"/>
  <c r="J1641" i="26"/>
  <c r="J1637" i="26"/>
  <c r="J1633" i="26"/>
  <c r="J1629" i="26"/>
  <c r="J1625" i="26"/>
  <c r="J1621" i="26"/>
  <c r="J1617" i="26"/>
  <c r="J1613" i="26"/>
  <c r="J1609" i="26"/>
  <c r="J1692" i="26"/>
  <c r="J1688" i="26"/>
  <c r="J1684" i="26"/>
  <c r="J1680" i="26"/>
  <c r="J1676" i="26"/>
  <c r="J1672" i="26"/>
  <c r="J1668" i="26"/>
  <c r="J1664" i="26"/>
  <c r="J1660" i="26"/>
  <c r="J1656" i="26"/>
  <c r="J1652" i="26"/>
  <c r="J1648" i="26"/>
  <c r="J1644" i="26"/>
  <c r="J1640" i="26"/>
  <c r="J1636" i="26"/>
  <c r="J1632" i="26"/>
  <c r="J1628" i="26"/>
  <c r="J1624" i="26"/>
  <c r="J1620" i="26"/>
  <c r="J1616" i="26"/>
  <c r="J1612" i="26"/>
  <c r="J1608" i="26"/>
  <c r="J1695" i="26"/>
  <c r="J1691" i="26"/>
  <c r="J1687" i="26"/>
  <c r="J1683" i="26"/>
  <c r="J1679" i="26"/>
  <c r="J1675" i="26"/>
  <c r="J1671" i="26"/>
  <c r="J1667" i="26"/>
  <c r="J1663" i="26"/>
  <c r="J1659" i="26"/>
  <c r="J1655" i="26"/>
  <c r="J1651" i="26"/>
  <c r="J1647" i="26"/>
  <c r="J1643" i="26"/>
  <c r="J1639" i="26"/>
  <c r="J1635" i="26"/>
  <c r="J1631" i="26"/>
  <c r="J1627" i="26"/>
  <c r="J1623" i="26"/>
  <c r="J1619" i="26"/>
  <c r="J1615" i="26"/>
  <c r="J1611" i="26"/>
  <c r="J1607" i="26"/>
  <c r="J1694" i="26"/>
  <c r="J1678" i="26"/>
  <c r="J1662" i="26"/>
  <c r="J1646" i="26"/>
  <c r="J1630" i="26"/>
  <c r="J1614" i="26"/>
  <c r="J1682" i="26"/>
  <c r="J1666" i="26"/>
  <c r="J1618" i="26"/>
  <c r="J1690" i="26"/>
  <c r="J1674" i="26"/>
  <c r="J1658" i="26"/>
  <c r="J1642" i="26"/>
  <c r="J1626" i="26"/>
  <c r="J1610" i="26"/>
  <c r="J1650" i="26"/>
  <c r="J1686" i="26"/>
  <c r="J1670" i="26"/>
  <c r="J1654" i="26"/>
  <c r="J1638" i="26"/>
  <c r="J1622" i="26"/>
  <c r="J1606" i="26"/>
  <c r="J1634" i="26"/>
  <c r="H1694" i="26"/>
  <c r="H1692" i="26"/>
  <c r="H1690" i="26"/>
  <c r="H1682" i="26"/>
  <c r="H1680" i="26"/>
  <c r="H1678" i="26"/>
  <c r="H1668" i="26"/>
  <c r="H1666" i="26"/>
  <c r="H1660" i="26"/>
  <c r="H1646" i="26"/>
  <c r="H1644" i="26"/>
  <c r="H1642" i="26"/>
  <c r="H1640" i="26"/>
  <c r="H1638" i="26"/>
  <c r="H1636" i="26"/>
  <c r="H1634" i="26"/>
  <c r="H1632" i="26"/>
  <c r="H1630" i="26"/>
  <c r="H1626" i="26"/>
  <c r="I1695" i="26"/>
  <c r="I1693" i="26"/>
  <c r="I1691" i="26"/>
  <c r="I1679" i="26"/>
  <c r="I1645" i="26"/>
  <c r="I1635" i="26"/>
  <c r="I1633" i="26"/>
  <c r="I1631" i="26"/>
  <c r="H1695" i="26"/>
  <c r="H1693" i="26"/>
  <c r="H1691" i="26"/>
  <c r="H1687" i="26"/>
  <c r="H1683" i="26"/>
  <c r="H1681" i="26"/>
  <c r="H1679" i="26"/>
  <c r="H1671" i="26"/>
  <c r="J2415" i="26"/>
  <c r="J2411" i="26"/>
  <c r="J2407" i="26"/>
  <c r="J2403" i="26"/>
  <c r="J2399" i="26"/>
  <c r="J2395" i="26"/>
  <c r="J2391" i="26"/>
  <c r="J2387" i="26"/>
  <c r="J2383" i="26"/>
  <c r="J2379" i="26"/>
  <c r="J2375" i="26"/>
  <c r="J2371" i="26"/>
  <c r="J2367" i="26"/>
  <c r="J2363" i="26"/>
  <c r="J2359" i="26"/>
  <c r="J2355" i="26"/>
  <c r="J2351" i="26"/>
  <c r="J2347" i="26"/>
  <c r="J2343" i="26"/>
  <c r="J2339" i="26"/>
  <c r="J2335" i="26"/>
  <c r="J2414" i="26"/>
  <c r="J2410" i="26"/>
  <c r="J2406" i="26"/>
  <c r="J2402" i="26"/>
  <c r="J2398" i="26"/>
  <c r="J2394" i="26"/>
  <c r="J2390" i="26"/>
  <c r="J2386" i="26"/>
  <c r="J2382" i="26"/>
  <c r="J2378" i="26"/>
  <c r="J2374" i="26"/>
  <c r="J2370" i="26"/>
  <c r="J2366" i="26"/>
  <c r="J2362" i="26"/>
  <c r="J2358" i="26"/>
  <c r="J2354" i="26"/>
  <c r="J2350" i="26"/>
  <c r="J2346" i="26"/>
  <c r="J2342" i="26"/>
  <c r="J2338" i="26"/>
  <c r="J2334" i="26"/>
  <c r="J2330" i="26"/>
  <c r="J2326" i="26"/>
  <c r="J2413" i="26"/>
  <c r="J2409" i="26"/>
  <c r="J2405" i="26"/>
  <c r="J2401" i="26"/>
  <c r="J2397" i="26"/>
  <c r="J2393" i="26"/>
  <c r="J2389" i="26"/>
  <c r="J2385" i="26"/>
  <c r="J2381" i="26"/>
  <c r="J2377" i="26"/>
  <c r="J2373" i="26"/>
  <c r="J2369" i="26"/>
  <c r="J2365" i="26"/>
  <c r="J2361" i="26"/>
  <c r="J2357" i="26"/>
  <c r="J2353" i="26"/>
  <c r="J2349" i="26"/>
  <c r="J2345" i="26"/>
  <c r="J2341" i="26"/>
  <c r="J2337" i="26"/>
  <c r="J2333" i="26"/>
  <c r="J2329" i="26"/>
  <c r="J2400" i="26"/>
  <c r="J2384" i="26"/>
  <c r="J2368" i="26"/>
  <c r="J2352" i="26"/>
  <c r="J2336" i="26"/>
  <c r="J2327" i="26"/>
  <c r="J2412" i="26"/>
  <c r="J2396" i="26"/>
  <c r="J2380" i="26"/>
  <c r="J2364" i="26"/>
  <c r="J2348" i="26"/>
  <c r="J2332" i="26"/>
  <c r="J2388" i="26"/>
  <c r="J2356" i="26"/>
  <c r="J2328" i="26"/>
  <c r="J2408" i="26"/>
  <c r="J2376" i="26"/>
  <c r="J2344" i="26"/>
  <c r="J2360" i="26"/>
  <c r="J2404" i="26"/>
  <c r="J2340" i="26"/>
  <c r="J2392" i="26"/>
  <c r="J2331" i="26"/>
  <c r="J2372" i="26"/>
  <c r="AK79" i="26"/>
  <c r="H1665" i="26" s="1"/>
  <c r="AL64" i="26"/>
  <c r="H1521" i="26"/>
  <c r="H1533" i="26"/>
  <c r="H1545" i="26"/>
  <c r="H1557" i="26"/>
  <c r="H1569" i="26"/>
  <c r="H1581" i="26"/>
  <c r="H1589" i="26"/>
  <c r="H1601" i="26"/>
  <c r="H1633" i="26"/>
  <c r="H1661" i="26"/>
  <c r="J1784" i="26"/>
  <c r="J1780" i="26"/>
  <c r="J1776" i="26"/>
  <c r="J1772" i="26"/>
  <c r="J1768" i="26"/>
  <c r="J1764" i="26"/>
  <c r="J1760" i="26"/>
  <c r="J1756" i="26"/>
  <c r="J1752" i="26"/>
  <c r="J1748" i="26"/>
  <c r="J1744" i="26"/>
  <c r="J1740" i="26"/>
  <c r="J1736" i="26"/>
  <c r="J1732" i="26"/>
  <c r="J1728" i="26"/>
  <c r="J1724" i="26"/>
  <c r="J1720" i="26"/>
  <c r="J1716" i="26"/>
  <c r="J1783" i="26"/>
  <c r="J1779" i="26"/>
  <c r="J1775" i="26"/>
  <c r="J1771" i="26"/>
  <c r="J1767" i="26"/>
  <c r="J1763" i="26"/>
  <c r="J1759" i="26"/>
  <c r="J1755" i="26"/>
  <c r="J1751" i="26"/>
  <c r="J1747" i="26"/>
  <c r="J1743" i="26"/>
  <c r="J1739" i="26"/>
  <c r="J1735" i="26"/>
  <c r="J1731" i="26"/>
  <c r="J1727" i="26"/>
  <c r="J1723" i="26"/>
  <c r="J1719" i="26"/>
  <c r="J1715" i="26"/>
  <c r="J1785" i="26"/>
  <c r="J1777" i="26"/>
  <c r="J1769" i="26"/>
  <c r="J1761" i="26"/>
  <c r="J1753" i="26"/>
  <c r="J1745" i="26"/>
  <c r="J1737" i="26"/>
  <c r="J1729" i="26"/>
  <c r="J1721" i="26"/>
  <c r="J1713" i="26"/>
  <c r="J1709" i="26"/>
  <c r="J1705" i="26"/>
  <c r="J1701" i="26"/>
  <c r="J1697" i="26"/>
  <c r="J1782" i="26"/>
  <c r="J1774" i="26"/>
  <c r="J1766" i="26"/>
  <c r="J1758" i="26"/>
  <c r="J1750" i="26"/>
  <c r="J1742" i="26"/>
  <c r="J1734" i="26"/>
  <c r="J1726" i="26"/>
  <c r="J1718" i="26"/>
  <c r="J1712" i="26"/>
  <c r="J1708" i="26"/>
  <c r="J1704" i="26"/>
  <c r="J1700" i="26"/>
  <c r="J1696" i="26"/>
  <c r="J1781" i="26"/>
  <c r="J1773" i="26"/>
  <c r="J1765" i="26"/>
  <c r="J1757" i="26"/>
  <c r="J1749" i="26"/>
  <c r="J1741" i="26"/>
  <c r="J1733" i="26"/>
  <c r="J1725" i="26"/>
  <c r="J1717" i="26"/>
  <c r="J1711" i="26"/>
  <c r="J1707" i="26"/>
  <c r="J1703" i="26"/>
  <c r="J1699" i="26"/>
  <c r="J1770" i="26"/>
  <c r="J1738" i="26"/>
  <c r="J1710" i="26"/>
  <c r="J1746" i="26"/>
  <c r="J1762" i="26"/>
  <c r="J1730" i="26"/>
  <c r="J1706" i="26"/>
  <c r="J1714" i="26"/>
  <c r="J1754" i="26"/>
  <c r="J1722" i="26"/>
  <c r="J1702" i="26"/>
  <c r="J1778" i="26"/>
  <c r="J1698" i="26"/>
  <c r="H1784" i="26"/>
  <c r="H1782" i="26"/>
  <c r="H1780" i="26"/>
  <c r="H1772" i="26"/>
  <c r="H1770" i="26"/>
  <c r="H1768" i="26"/>
  <c r="H1736" i="26"/>
  <c r="H1734" i="26"/>
  <c r="H1732" i="26"/>
  <c r="H1724" i="26"/>
  <c r="H1722" i="26"/>
  <c r="H1720" i="26"/>
  <c r="H1785" i="26"/>
  <c r="H1783" i="26"/>
  <c r="H1781" i="26"/>
  <c r="H1773" i="26"/>
  <c r="H1771" i="26"/>
  <c r="H1769" i="26"/>
  <c r="H1737" i="26"/>
  <c r="H1735" i="26"/>
  <c r="H1733" i="26"/>
  <c r="H1725" i="26"/>
  <c r="H1723" i="26"/>
  <c r="H1721" i="26"/>
  <c r="J2142" i="26"/>
  <c r="J2138" i="26"/>
  <c r="J2134" i="26"/>
  <c r="J2130" i="26"/>
  <c r="J2126" i="26"/>
  <c r="J2122" i="26"/>
  <c r="J2118" i="26"/>
  <c r="J2114" i="26"/>
  <c r="J2110" i="26"/>
  <c r="J2106" i="26"/>
  <c r="J2102" i="26"/>
  <c r="J2098" i="26"/>
  <c r="J2094" i="26"/>
  <c r="J2090" i="26"/>
  <c r="J2086" i="26"/>
  <c r="J2082" i="26"/>
  <c r="J2078" i="26"/>
  <c r="J2145" i="26"/>
  <c r="J2141" i="26"/>
  <c r="J2137" i="26"/>
  <c r="J2133" i="26"/>
  <c r="J2129" i="26"/>
  <c r="J2125" i="26"/>
  <c r="J2121" i="26"/>
  <c r="J2117" i="26"/>
  <c r="J2113" i="26"/>
  <c r="J2109" i="26"/>
  <c r="J2105" i="26"/>
  <c r="J2101" i="26"/>
  <c r="J2097" i="26"/>
  <c r="J2093" i="26"/>
  <c r="J2089" i="26"/>
  <c r="J2085" i="26"/>
  <c r="J2081" i="26"/>
  <c r="J2077" i="26"/>
  <c r="J2143" i="26"/>
  <c r="J2135" i="26"/>
  <c r="J2127" i="26"/>
  <c r="J2119" i="26"/>
  <c r="J2111" i="26"/>
  <c r="J2103" i="26"/>
  <c r="J2095" i="26"/>
  <c r="J2087" i="26"/>
  <c r="J2079" i="26"/>
  <c r="J2073" i="26"/>
  <c r="J2069" i="26"/>
  <c r="J2065" i="26"/>
  <c r="J2061" i="26"/>
  <c r="J2057" i="26"/>
  <c r="J2140" i="26"/>
  <c r="J2132" i="26"/>
  <c r="J2124" i="26"/>
  <c r="J2116" i="26"/>
  <c r="J2108" i="26"/>
  <c r="J2100" i="26"/>
  <c r="J2092" i="26"/>
  <c r="J2084" i="26"/>
  <c r="J2076" i="26"/>
  <c r="J2072" i="26"/>
  <c r="J2068" i="26"/>
  <c r="J2064" i="26"/>
  <c r="J2060" i="26"/>
  <c r="J2056" i="26"/>
  <c r="J2136" i="26"/>
  <c r="J2120" i="26"/>
  <c r="J2104" i="26"/>
  <c r="J2088" i="26"/>
  <c r="J2074" i="26"/>
  <c r="J2066" i="26"/>
  <c r="J2058" i="26"/>
  <c r="J2131" i="26"/>
  <c r="J2115" i="26"/>
  <c r="J2099" i="26"/>
  <c r="J2083" i="26"/>
  <c r="J2071" i="26"/>
  <c r="J2063" i="26"/>
  <c r="J2123" i="26"/>
  <c r="J2091" i="26"/>
  <c r="J2067" i="26"/>
  <c r="J2144" i="26"/>
  <c r="J2112" i="26"/>
  <c r="J2080" i="26"/>
  <c r="J2062" i="26"/>
  <c r="J2139" i="26"/>
  <c r="J2107" i="26"/>
  <c r="J2075" i="26"/>
  <c r="J2059" i="26"/>
  <c r="J2128" i="26"/>
  <c r="J2096" i="26"/>
  <c r="J2070" i="26"/>
  <c r="AK80" i="26"/>
  <c r="AK72" i="26"/>
  <c r="J1513" i="26"/>
  <c r="J1509" i="26"/>
  <c r="J1505" i="26"/>
  <c r="J1501" i="26"/>
  <c r="J1497" i="26"/>
  <c r="J1493" i="26"/>
  <c r="J1489" i="26"/>
  <c r="J1485" i="26"/>
  <c r="J1481" i="26"/>
  <c r="J1477" i="26"/>
  <c r="J1473" i="26"/>
  <c r="J1469" i="26"/>
  <c r="J1465" i="26"/>
  <c r="J1461" i="26"/>
  <c r="J1457" i="26"/>
  <c r="J1453" i="26"/>
  <c r="J1449" i="26"/>
  <c r="J1445" i="26"/>
  <c r="J1441" i="26"/>
  <c r="J1437" i="26"/>
  <c r="J1433" i="26"/>
  <c r="J1429" i="26"/>
  <c r="J1506" i="26"/>
  <c r="J1494" i="26"/>
  <c r="J1482" i="26"/>
  <c r="J1466" i="26"/>
  <c r="J1458" i="26"/>
  <c r="J1446" i="26"/>
  <c r="J1434" i="26"/>
  <c r="J1512" i="26"/>
  <c r="J1508" i="26"/>
  <c r="J1504" i="26"/>
  <c r="J1500" i="26"/>
  <c r="J1496" i="26"/>
  <c r="J1492" i="26"/>
  <c r="J1488" i="26"/>
  <c r="J1484" i="26"/>
  <c r="J1480" i="26"/>
  <c r="J1476" i="26"/>
  <c r="J1472" i="26"/>
  <c r="J1468" i="26"/>
  <c r="J1464" i="26"/>
  <c r="J1460" i="26"/>
  <c r="J1456" i="26"/>
  <c r="J1452" i="26"/>
  <c r="J1448" i="26"/>
  <c r="J1444" i="26"/>
  <c r="J1440" i="26"/>
  <c r="J1436" i="26"/>
  <c r="J1432" i="26"/>
  <c r="J1428" i="26"/>
  <c r="J1510" i="26"/>
  <c r="J1502" i="26"/>
  <c r="J1490" i="26"/>
  <c r="J1478" i="26"/>
  <c r="J1470" i="26"/>
  <c r="J1454" i="26"/>
  <c r="J1438" i="26"/>
  <c r="J1426" i="26"/>
  <c r="J1515" i="26"/>
  <c r="J1511" i="26"/>
  <c r="J1507" i="26"/>
  <c r="J1503" i="26"/>
  <c r="J1499" i="26"/>
  <c r="J1495" i="26"/>
  <c r="J1491" i="26"/>
  <c r="J1487" i="26"/>
  <c r="J1483" i="26"/>
  <c r="J1479" i="26"/>
  <c r="J1475" i="26"/>
  <c r="J1471" i="26"/>
  <c r="J1467" i="26"/>
  <c r="J1463" i="26"/>
  <c r="J1459" i="26"/>
  <c r="J1455" i="26"/>
  <c r="J1451" i="26"/>
  <c r="J1447" i="26"/>
  <c r="J1443" i="26"/>
  <c r="J1439" i="26"/>
  <c r="J1435" i="26"/>
  <c r="J1431" i="26"/>
  <c r="J1427" i="26"/>
  <c r="J1514" i="26"/>
  <c r="J1498" i="26"/>
  <c r="J1486" i="26"/>
  <c r="J1474" i="26"/>
  <c r="J1462" i="26"/>
  <c r="J1450" i="26"/>
  <c r="J1442" i="26"/>
  <c r="J1430" i="26"/>
  <c r="H1514" i="26"/>
  <c r="H1512" i="26"/>
  <c r="H1510" i="26"/>
  <c r="H1508" i="26"/>
  <c r="H1506" i="26"/>
  <c r="H1504" i="26"/>
  <c r="H1502" i="26"/>
  <c r="H1500" i="26"/>
  <c r="H1498" i="26"/>
  <c r="H1496" i="26"/>
  <c r="H1494" i="26"/>
  <c r="H1492" i="26"/>
  <c r="H1490" i="26"/>
  <c r="H1488" i="26"/>
  <c r="H1486" i="26"/>
  <c r="H1484" i="26"/>
  <c r="H1482" i="26"/>
  <c r="H1480" i="26"/>
  <c r="H1478" i="26"/>
  <c r="H1476" i="26"/>
  <c r="H1474" i="26"/>
  <c r="H1472" i="26"/>
  <c r="H1470" i="26"/>
  <c r="H1468" i="26"/>
  <c r="H1466" i="26"/>
  <c r="H1464" i="26"/>
  <c r="H1462" i="26"/>
  <c r="H1460" i="26"/>
  <c r="H1458" i="26"/>
  <c r="H1456" i="26"/>
  <c r="H1454" i="26"/>
  <c r="H1452" i="26"/>
  <c r="H1450" i="26"/>
  <c r="H1448" i="26"/>
  <c r="H1446" i="26"/>
  <c r="H1444" i="26"/>
  <c r="H1442" i="26"/>
  <c r="H1440" i="26"/>
  <c r="H1438" i="26"/>
  <c r="H1436" i="26"/>
  <c r="H1434" i="26"/>
  <c r="H1432" i="26"/>
  <c r="H1430" i="26"/>
  <c r="H1428" i="26"/>
  <c r="H1426" i="26"/>
  <c r="I1515" i="26"/>
  <c r="I1513" i="26"/>
  <c r="I1511" i="26"/>
  <c r="I1509" i="26"/>
  <c r="I1507" i="26"/>
  <c r="I1505" i="26"/>
  <c r="I1503" i="26"/>
  <c r="I1501" i="26"/>
  <c r="I1499" i="26"/>
  <c r="I1497" i="26"/>
  <c r="I1495" i="26"/>
  <c r="I1493" i="26"/>
  <c r="I1491" i="26"/>
  <c r="I1489" i="26"/>
  <c r="I1487" i="26"/>
  <c r="I1485" i="26"/>
  <c r="I1483" i="26"/>
  <c r="I1481" i="26"/>
  <c r="I1479" i="26"/>
  <c r="I1477" i="26"/>
  <c r="I1475" i="26"/>
  <c r="I1473" i="26"/>
  <c r="I1471" i="26"/>
  <c r="I1469" i="26"/>
  <c r="I1467" i="26"/>
  <c r="I1465" i="26"/>
  <c r="I1463" i="26"/>
  <c r="I1461" i="26"/>
  <c r="I1459" i="26"/>
  <c r="I1457" i="26"/>
  <c r="I1455" i="26"/>
  <c r="I1453" i="26"/>
  <c r="I1451" i="26"/>
  <c r="I1449" i="26"/>
  <c r="I1447" i="26"/>
  <c r="I1445" i="26"/>
  <c r="I1443" i="26"/>
  <c r="I1441" i="26"/>
  <c r="I1439" i="26"/>
  <c r="I1437" i="26"/>
  <c r="I1435" i="26"/>
  <c r="I1433" i="26"/>
  <c r="I1431" i="26"/>
  <c r="I1429" i="26"/>
  <c r="I1427" i="26"/>
  <c r="J1872" i="26"/>
  <c r="J1868" i="26"/>
  <c r="J1864" i="26"/>
  <c r="J1860" i="26"/>
  <c r="J1856" i="26"/>
  <c r="J1852" i="26"/>
  <c r="J1848" i="26"/>
  <c r="J1844" i="26"/>
  <c r="J1840" i="26"/>
  <c r="J1836" i="26"/>
  <c r="J1832" i="26"/>
  <c r="J1828" i="26"/>
  <c r="J1824" i="26"/>
  <c r="J1820" i="26"/>
  <c r="J1816" i="26"/>
  <c r="J1812" i="26"/>
  <c r="J1808" i="26"/>
  <c r="J1804" i="26"/>
  <c r="J1800" i="26"/>
  <c r="J1796" i="26"/>
  <c r="J1792" i="26"/>
  <c r="J1788" i="26"/>
  <c r="J1875" i="26"/>
  <c r="J1871" i="26"/>
  <c r="J1867" i="26"/>
  <c r="J1863" i="26"/>
  <c r="J1859" i="26"/>
  <c r="J1855" i="26"/>
  <c r="J1851" i="26"/>
  <c r="J1847" i="26"/>
  <c r="J1843" i="26"/>
  <c r="J1839" i="26"/>
  <c r="J1835" i="26"/>
  <c r="J1831" i="26"/>
  <c r="J1827" i="26"/>
  <c r="J1823" i="26"/>
  <c r="J1819" i="26"/>
  <c r="J1815" i="26"/>
  <c r="J1811" i="26"/>
  <c r="J1807" i="26"/>
  <c r="J1803" i="26"/>
  <c r="J1799" i="26"/>
  <c r="J1795" i="26"/>
  <c r="J1791" i="26"/>
  <c r="J1787" i="26"/>
  <c r="J1873" i="26"/>
  <c r="J1865" i="26"/>
  <c r="J1857" i="26"/>
  <c r="J1849" i="26"/>
  <c r="J1841" i="26"/>
  <c r="J1833" i="26"/>
  <c r="J1825" i="26"/>
  <c r="J1817" i="26"/>
  <c r="J1809" i="26"/>
  <c r="J1801" i="26"/>
  <c r="J1793" i="26"/>
  <c r="J1870" i="26"/>
  <c r="J1862" i="26"/>
  <c r="J1854" i="26"/>
  <c r="J1846" i="26"/>
  <c r="J1838" i="26"/>
  <c r="J1830" i="26"/>
  <c r="J1822" i="26"/>
  <c r="J1814" i="26"/>
  <c r="J1806" i="26"/>
  <c r="J1798" i="26"/>
  <c r="J1790" i="26"/>
  <c r="J1869" i="26"/>
  <c r="J1861" i="26"/>
  <c r="J1853" i="26"/>
  <c r="J1845" i="26"/>
  <c r="J1837" i="26"/>
  <c r="J1829" i="26"/>
  <c r="J1821" i="26"/>
  <c r="J1813" i="26"/>
  <c r="J1805" i="26"/>
  <c r="J1797" i="26"/>
  <c r="J1789" i="26"/>
  <c r="J1866" i="26"/>
  <c r="J1834" i="26"/>
  <c r="J1802" i="26"/>
  <c r="J1842" i="26"/>
  <c r="J1858" i="26"/>
  <c r="J1826" i="26"/>
  <c r="J1794" i="26"/>
  <c r="J1810" i="26"/>
  <c r="J1850" i="26"/>
  <c r="J1818" i="26"/>
  <c r="J1786" i="26"/>
  <c r="J1874" i="26"/>
  <c r="J2234" i="26"/>
  <c r="J2230" i="26"/>
  <c r="J2226" i="26"/>
  <c r="J2222" i="26"/>
  <c r="J2218" i="26"/>
  <c r="J2214" i="26"/>
  <c r="J2210" i="26"/>
  <c r="J2206" i="26"/>
  <c r="J2202" i="26"/>
  <c r="J2198" i="26"/>
  <c r="J2194" i="26"/>
  <c r="J2190" i="26"/>
  <c r="J2186" i="26"/>
  <c r="J2182" i="26"/>
  <c r="J2178" i="26"/>
  <c r="J2174" i="26"/>
  <c r="J2170" i="26"/>
  <c r="J2166" i="26"/>
  <c r="J2162" i="26"/>
  <c r="J2158" i="26"/>
  <c r="J2154" i="26"/>
  <c r="J2150" i="26"/>
  <c r="J2146" i="26"/>
  <c r="J2233" i="26"/>
  <c r="J2229" i="26"/>
  <c r="J2225" i="26"/>
  <c r="J2221" i="26"/>
  <c r="J2217" i="26"/>
  <c r="J2213" i="26"/>
  <c r="J2209" i="26"/>
  <c r="J2205" i="26"/>
  <c r="J2201" i="26"/>
  <c r="J2197" i="26"/>
  <c r="J2193" i="26"/>
  <c r="J2189" i="26"/>
  <c r="J2185" i="26"/>
  <c r="J2181" i="26"/>
  <c r="J2177" i="26"/>
  <c r="J2173" i="26"/>
  <c r="J2169" i="26"/>
  <c r="J2165" i="26"/>
  <c r="J2161" i="26"/>
  <c r="J2157" i="26"/>
  <c r="J2153" i="26"/>
  <c r="J2149" i="26"/>
  <c r="J2231" i="26"/>
  <c r="J2223" i="26"/>
  <c r="J2215" i="26"/>
  <c r="J2207" i="26"/>
  <c r="J2199" i="26"/>
  <c r="J2191" i="26"/>
  <c r="J2183" i="26"/>
  <c r="J2175" i="26"/>
  <c r="J2167" i="26"/>
  <c r="J2159" i="26"/>
  <c r="J2151" i="26"/>
  <c r="J2228" i="26"/>
  <c r="J2220" i="26"/>
  <c r="J2212" i="26"/>
  <c r="J2204" i="26"/>
  <c r="J2196" i="26"/>
  <c r="J2188" i="26"/>
  <c r="J2180" i="26"/>
  <c r="J2172" i="26"/>
  <c r="J2164" i="26"/>
  <c r="J2156" i="26"/>
  <c r="J2148" i="26"/>
  <c r="J2232" i="26"/>
  <c r="J2216" i="26"/>
  <c r="J2200" i="26"/>
  <c r="J2184" i="26"/>
  <c r="J2168" i="26"/>
  <c r="J2152" i="26"/>
  <c r="J2227" i="26"/>
  <c r="J2211" i="26"/>
  <c r="J2195" i="26"/>
  <c r="J2179" i="26"/>
  <c r="J2163" i="26"/>
  <c r="J2147" i="26"/>
  <c r="J2219" i="26"/>
  <c r="J2187" i="26"/>
  <c r="J2155" i="26"/>
  <c r="J2208" i="26"/>
  <c r="J2176" i="26"/>
  <c r="J2235" i="26"/>
  <c r="J2203" i="26"/>
  <c r="J2171" i="26"/>
  <c r="J2224" i="26"/>
  <c r="J2160" i="26"/>
  <c r="J2192" i="26"/>
  <c r="AK78" i="26"/>
  <c r="AK70" i="26"/>
  <c r="AK81" i="26"/>
  <c r="AL66" i="26"/>
  <c r="I1582" i="26" s="1"/>
  <c r="AK77" i="26"/>
  <c r="H1650" i="26" s="1"/>
  <c r="AL62" i="26"/>
  <c r="AK73" i="26"/>
  <c r="H1629" i="26" s="1"/>
  <c r="AL58" i="26"/>
  <c r="I1534" i="26" s="1"/>
  <c r="H1427" i="26"/>
  <c r="H1431" i="26"/>
  <c r="H1435" i="26"/>
  <c r="H1439" i="26"/>
  <c r="H1443" i="26"/>
  <c r="H1447" i="26"/>
  <c r="H1451" i="26"/>
  <c r="H1455" i="26"/>
  <c r="H1459" i="26"/>
  <c r="H1463" i="26"/>
  <c r="H1467" i="26"/>
  <c r="H1471" i="26"/>
  <c r="H1475" i="26"/>
  <c r="H1479" i="26"/>
  <c r="H1483" i="26"/>
  <c r="H1487" i="26"/>
  <c r="H1491" i="26"/>
  <c r="H1495" i="26"/>
  <c r="H1499" i="26"/>
  <c r="H1503" i="26"/>
  <c r="H1507" i="26"/>
  <c r="H1511" i="26"/>
  <c r="H1515" i="26"/>
  <c r="H1519" i="26"/>
  <c r="H1523" i="26"/>
  <c r="H1527" i="26"/>
  <c r="H1531" i="26"/>
  <c r="H1535" i="26"/>
  <c r="H1539" i="26"/>
  <c r="H1543" i="26"/>
  <c r="H1547" i="26"/>
  <c r="H1551" i="26"/>
  <c r="H1555" i="26"/>
  <c r="H1559" i="26"/>
  <c r="H1563" i="26"/>
  <c r="H1567" i="26"/>
  <c r="H1571" i="26"/>
  <c r="H1575" i="26"/>
  <c r="H1579" i="26"/>
  <c r="H1583" i="26"/>
  <c r="H1587" i="26"/>
  <c r="H1591" i="26"/>
  <c r="H1595" i="26"/>
  <c r="H1599" i="26"/>
  <c r="H1603" i="26"/>
  <c r="H1607" i="26"/>
  <c r="H1615" i="26"/>
  <c r="H1619" i="26"/>
  <c r="H1623" i="26"/>
  <c r="H1627" i="26"/>
  <c r="H1631" i="26"/>
  <c r="H1635" i="26"/>
  <c r="H1639" i="26"/>
  <c r="H1643" i="26"/>
  <c r="H1647" i="26"/>
  <c r="H1651" i="26"/>
  <c r="H1655" i="26"/>
  <c r="H1663" i="26"/>
  <c r="H1667" i="26"/>
  <c r="I1680" i="26"/>
  <c r="J219" i="26"/>
  <c r="J218" i="26"/>
  <c r="J217" i="26"/>
  <c r="J216" i="26"/>
  <c r="J215" i="26"/>
  <c r="J214" i="26"/>
  <c r="J213" i="26"/>
  <c r="J212" i="26"/>
  <c r="J211" i="26"/>
  <c r="J210" i="26"/>
  <c r="J209" i="26"/>
  <c r="J208" i="26"/>
  <c r="J207" i="26"/>
  <c r="J206" i="26"/>
  <c r="J205" i="26"/>
  <c r="J204" i="26"/>
  <c r="J203" i="26"/>
  <c r="J202" i="26"/>
  <c r="J201" i="26"/>
  <c r="J200" i="26"/>
  <c r="J199" i="26"/>
  <c r="J198" i="26"/>
  <c r="J197" i="26"/>
  <c r="J196" i="26"/>
  <c r="J195" i="26"/>
  <c r="J194" i="26"/>
  <c r="J193" i="26"/>
  <c r="J192" i="26"/>
  <c r="J191" i="26"/>
  <c r="J190" i="26"/>
  <c r="J189" i="26"/>
  <c r="J188" i="26"/>
  <c r="J187" i="26"/>
  <c r="J186" i="26"/>
  <c r="J185" i="26"/>
  <c r="J184" i="26"/>
  <c r="J183" i="26"/>
  <c r="J182" i="26"/>
  <c r="J181" i="26"/>
  <c r="J180" i="26"/>
  <c r="J179" i="26"/>
  <c r="J178" i="26"/>
  <c r="J177" i="26"/>
  <c r="J176" i="26"/>
  <c r="J175" i="26"/>
  <c r="J174" i="26"/>
  <c r="J173" i="26"/>
  <c r="J172" i="26"/>
  <c r="J171" i="26"/>
  <c r="J170" i="26"/>
  <c r="J169" i="26"/>
  <c r="J168" i="26"/>
  <c r="J167" i="26"/>
  <c r="J166" i="26"/>
  <c r="J165" i="26"/>
  <c r="J164" i="26"/>
  <c r="J163" i="26"/>
  <c r="J162" i="26"/>
  <c r="J161" i="26"/>
  <c r="J160" i="26"/>
  <c r="J159" i="26"/>
  <c r="J158" i="26"/>
  <c r="J157" i="26"/>
  <c r="J156" i="26"/>
  <c r="J155" i="26"/>
  <c r="J154" i="26"/>
  <c r="J153" i="26"/>
  <c r="J152" i="26"/>
  <c r="J151" i="26"/>
  <c r="J150" i="26"/>
  <c r="J149" i="26"/>
  <c r="J148" i="26"/>
  <c r="J147" i="26"/>
  <c r="J146" i="26"/>
  <c r="J145" i="26"/>
  <c r="J144" i="26"/>
  <c r="J143" i="26"/>
  <c r="J142" i="26"/>
  <c r="J141" i="26"/>
  <c r="J140" i="26"/>
  <c r="J139" i="26"/>
  <c r="J138" i="26"/>
  <c r="J137" i="26"/>
  <c r="J136" i="26"/>
  <c r="J135" i="26"/>
  <c r="J134" i="26"/>
  <c r="J133" i="26"/>
  <c r="J132" i="26"/>
  <c r="J131" i="26"/>
  <c r="J130" i="26"/>
  <c r="J129" i="26"/>
  <c r="J128" i="26"/>
  <c r="J127" i="26"/>
  <c r="J126" i="26"/>
  <c r="J125" i="26"/>
  <c r="J124" i="26"/>
  <c r="J123" i="26"/>
  <c r="J122" i="26"/>
  <c r="J121" i="26"/>
  <c r="J120" i="26"/>
  <c r="J119" i="26"/>
  <c r="J118" i="26"/>
  <c r="J117" i="26"/>
  <c r="J116" i="26"/>
  <c r="J115" i="26"/>
  <c r="J114" i="26"/>
  <c r="J113" i="26"/>
  <c r="J112" i="26"/>
  <c r="J111" i="26"/>
  <c r="J110" i="26"/>
  <c r="J109" i="26"/>
  <c r="J108" i="26"/>
  <c r="J107" i="26"/>
  <c r="J106" i="26"/>
  <c r="J105" i="26"/>
  <c r="J104" i="26"/>
  <c r="J103" i="26"/>
  <c r="J102" i="26"/>
  <c r="J101" i="26"/>
  <c r="J100" i="26"/>
  <c r="J99" i="26"/>
  <c r="J98" i="26"/>
  <c r="J97" i="26"/>
  <c r="J96" i="26"/>
  <c r="J95" i="26"/>
  <c r="J94" i="26"/>
  <c r="J93" i="26"/>
  <c r="J92" i="26"/>
  <c r="J91" i="26"/>
  <c r="J90" i="26"/>
  <c r="J89" i="26"/>
  <c r="J88" i="26"/>
  <c r="J87" i="26"/>
  <c r="J86" i="26"/>
  <c r="J85" i="26"/>
  <c r="J84" i="26"/>
  <c r="J83" i="26"/>
  <c r="J82" i="26"/>
  <c r="J81" i="26"/>
  <c r="J80" i="26"/>
  <c r="J79" i="26"/>
  <c r="J78" i="26"/>
  <c r="J77" i="26"/>
  <c r="J76" i="26"/>
  <c r="J75" i="26"/>
  <c r="J74" i="26"/>
  <c r="J73" i="26"/>
  <c r="J72" i="26"/>
  <c r="J71" i="26"/>
  <c r="J70" i="26"/>
  <c r="J69" i="26"/>
  <c r="J68" i="26"/>
  <c r="J67" i="26"/>
  <c r="J66" i="26"/>
  <c r="J65" i="26"/>
  <c r="J64" i="26"/>
  <c r="J63" i="26"/>
  <c r="J62" i="26"/>
  <c r="J61" i="26"/>
  <c r="J60" i="26"/>
  <c r="J59" i="26"/>
  <c r="J58" i="26"/>
  <c r="J57" i="26"/>
  <c r="J56" i="26"/>
  <c r="J55" i="26"/>
  <c r="J54" i="26"/>
  <c r="J53" i="26"/>
  <c r="J52" i="26"/>
  <c r="J51" i="26"/>
  <c r="J50" i="26"/>
  <c r="J49" i="26"/>
  <c r="J48" i="26"/>
  <c r="J47" i="26"/>
  <c r="J46" i="26"/>
  <c r="J27" i="26"/>
  <c r="J26" i="26"/>
  <c r="J25" i="26"/>
  <c r="J24" i="26"/>
  <c r="J23" i="26"/>
  <c r="J22" i="26"/>
  <c r="J21" i="26"/>
  <c r="J20" i="26"/>
  <c r="J19" i="26"/>
  <c r="J18" i="26"/>
  <c r="J17" i="26"/>
  <c r="J16" i="26"/>
  <c r="J15" i="26"/>
  <c r="J14" i="26"/>
  <c r="J13" i="26"/>
  <c r="J12" i="26"/>
  <c r="J11" i="26"/>
  <c r="J10" i="26"/>
  <c r="J7" i="26"/>
  <c r="J6" i="26"/>
  <c r="J5" i="26"/>
  <c r="J4" i="26"/>
  <c r="I219" i="26"/>
  <c r="I218" i="26"/>
  <c r="I217" i="26"/>
  <c r="I216" i="26"/>
  <c r="I215" i="26"/>
  <c r="I214" i="26"/>
  <c r="I213" i="26"/>
  <c r="I212" i="26"/>
  <c r="I211" i="26"/>
  <c r="I210" i="26"/>
  <c r="I209" i="26"/>
  <c r="I208" i="26"/>
  <c r="I207" i="26"/>
  <c r="I206" i="26"/>
  <c r="I205" i="26"/>
  <c r="I204" i="26"/>
  <c r="I203" i="26"/>
  <c r="I202" i="26"/>
  <c r="I201" i="26"/>
  <c r="I200" i="26"/>
  <c r="I199" i="26"/>
  <c r="I198" i="26"/>
  <c r="I197" i="26"/>
  <c r="I196" i="26"/>
  <c r="I195" i="26"/>
  <c r="I194" i="26"/>
  <c r="I193" i="26"/>
  <c r="I192" i="26"/>
  <c r="I191" i="26"/>
  <c r="I190" i="26"/>
  <c r="I189" i="26"/>
  <c r="I188" i="26"/>
  <c r="I187" i="26"/>
  <c r="I186" i="26"/>
  <c r="I185" i="26"/>
  <c r="I184" i="26"/>
  <c r="I183" i="26"/>
  <c r="I182" i="26"/>
  <c r="I181" i="26"/>
  <c r="I180" i="26"/>
  <c r="I179" i="26"/>
  <c r="I178" i="26"/>
  <c r="I177" i="26"/>
  <c r="I176" i="26"/>
  <c r="I175" i="26"/>
  <c r="I174" i="26"/>
  <c r="I173" i="26"/>
  <c r="I172" i="26"/>
  <c r="I171" i="26"/>
  <c r="I170" i="26"/>
  <c r="I169" i="26"/>
  <c r="I168" i="26"/>
  <c r="I167" i="26"/>
  <c r="I166" i="26"/>
  <c r="I165" i="26"/>
  <c r="I164" i="26"/>
  <c r="I163" i="26"/>
  <c r="I162" i="26"/>
  <c r="I161" i="26"/>
  <c r="I160" i="26"/>
  <c r="I159" i="26"/>
  <c r="I158" i="26"/>
  <c r="I157" i="26"/>
  <c r="I156" i="26"/>
  <c r="I155" i="26"/>
  <c r="I154" i="26"/>
  <c r="I153" i="26"/>
  <c r="I152" i="26"/>
  <c r="I151" i="26"/>
  <c r="I150" i="26"/>
  <c r="I149" i="26"/>
  <c r="I148" i="26"/>
  <c r="I147" i="26"/>
  <c r="I146" i="26"/>
  <c r="I145" i="26"/>
  <c r="I144" i="26"/>
  <c r="I143" i="26"/>
  <c r="I142" i="26"/>
  <c r="I141" i="26"/>
  <c r="I140" i="26"/>
  <c r="I139" i="26"/>
  <c r="I138" i="26"/>
  <c r="I137" i="26"/>
  <c r="I136" i="26"/>
  <c r="I135" i="26"/>
  <c r="I134" i="26"/>
  <c r="I133" i="26"/>
  <c r="I132" i="26"/>
  <c r="I131" i="26"/>
  <c r="I130" i="26"/>
  <c r="I129" i="26"/>
  <c r="I128" i="26"/>
  <c r="I127" i="26"/>
  <c r="I126" i="26"/>
  <c r="I125" i="26"/>
  <c r="I124" i="26"/>
  <c r="I123" i="26"/>
  <c r="I122" i="26"/>
  <c r="I121" i="26"/>
  <c r="I120" i="26"/>
  <c r="I119" i="26"/>
  <c r="I118" i="26"/>
  <c r="I117" i="26"/>
  <c r="I116" i="26"/>
  <c r="I115" i="26"/>
  <c r="I114" i="26"/>
  <c r="I113" i="26"/>
  <c r="I112" i="26"/>
  <c r="I111" i="26"/>
  <c r="I110" i="26"/>
  <c r="I109" i="26"/>
  <c r="I108" i="26"/>
  <c r="I107" i="26"/>
  <c r="I106" i="26"/>
  <c r="I105" i="26"/>
  <c r="I104" i="26"/>
  <c r="I103" i="26"/>
  <c r="I102" i="26"/>
  <c r="I101" i="26"/>
  <c r="I100" i="26"/>
  <c r="I99" i="26"/>
  <c r="I98" i="26"/>
  <c r="I97" i="26"/>
  <c r="I96" i="26"/>
  <c r="I95" i="26"/>
  <c r="I94" i="26"/>
  <c r="I93" i="26"/>
  <c r="I92" i="26"/>
  <c r="I91" i="26"/>
  <c r="I90" i="26"/>
  <c r="I89" i="26"/>
  <c r="I88" i="26"/>
  <c r="I87" i="26"/>
  <c r="I86" i="26"/>
  <c r="I85" i="26"/>
  <c r="I84" i="26"/>
  <c r="I83" i="26"/>
  <c r="I82" i="26"/>
  <c r="I81" i="26"/>
  <c r="I80" i="26"/>
  <c r="I79" i="26"/>
  <c r="I78" i="26"/>
  <c r="I77" i="26"/>
  <c r="I76" i="26"/>
  <c r="I75" i="26"/>
  <c r="I74" i="26"/>
  <c r="I73" i="26"/>
  <c r="I72" i="26"/>
  <c r="I71" i="26"/>
  <c r="I70" i="26"/>
  <c r="I69" i="26"/>
  <c r="I68" i="26"/>
  <c r="I67" i="26"/>
  <c r="I66" i="26"/>
  <c r="I65" i="26"/>
  <c r="I64" i="26"/>
  <c r="I63" i="26"/>
  <c r="I62" i="26"/>
  <c r="I61" i="26"/>
  <c r="I60" i="26"/>
  <c r="I59" i="26"/>
  <c r="I58" i="26"/>
  <c r="I57" i="26"/>
  <c r="I56" i="26"/>
  <c r="I55" i="26"/>
  <c r="I54" i="26"/>
  <c r="I53" i="26"/>
  <c r="I52" i="26"/>
  <c r="I51" i="26"/>
  <c r="I50" i="26"/>
  <c r="I49" i="26"/>
  <c r="I48" i="26"/>
  <c r="I47" i="26"/>
  <c r="I46" i="26"/>
  <c r="I27" i="26"/>
  <c r="I26" i="26"/>
  <c r="I25" i="26"/>
  <c r="I24" i="26"/>
  <c r="I23" i="26"/>
  <c r="I22" i="26"/>
  <c r="I21" i="26"/>
  <c r="I20" i="26"/>
  <c r="I19" i="26"/>
  <c r="I18" i="26"/>
  <c r="I17" i="26"/>
  <c r="I16" i="26"/>
  <c r="I15" i="26"/>
  <c r="I14" i="26"/>
  <c r="I13" i="26"/>
  <c r="I12" i="26"/>
  <c r="I11" i="26"/>
  <c r="I10" i="26"/>
  <c r="I7" i="26"/>
  <c r="I6" i="26"/>
  <c r="I5" i="26"/>
  <c r="I4" i="26"/>
  <c r="H219" i="26"/>
  <c r="H218" i="26"/>
  <c r="H217" i="26"/>
  <c r="H216" i="26"/>
  <c r="H215" i="26"/>
  <c r="H214" i="26"/>
  <c r="H213" i="26"/>
  <c r="H212" i="26"/>
  <c r="H211" i="26"/>
  <c r="H210" i="26"/>
  <c r="H209" i="26"/>
  <c r="H208" i="26"/>
  <c r="H207" i="26"/>
  <c r="H206" i="26"/>
  <c r="H205" i="26"/>
  <c r="H204" i="26"/>
  <c r="H203" i="26"/>
  <c r="H202" i="26"/>
  <c r="H201" i="26"/>
  <c r="H200" i="26"/>
  <c r="H199" i="26"/>
  <c r="H198" i="26"/>
  <c r="H197" i="26"/>
  <c r="H196" i="26"/>
  <c r="H195" i="26"/>
  <c r="H194" i="26"/>
  <c r="H193" i="26"/>
  <c r="H192" i="26"/>
  <c r="H191" i="26"/>
  <c r="H190" i="26"/>
  <c r="H189" i="26"/>
  <c r="H188" i="26"/>
  <c r="H187" i="26"/>
  <c r="H186" i="26"/>
  <c r="H185" i="26"/>
  <c r="H184" i="26"/>
  <c r="H183" i="26"/>
  <c r="H182" i="26"/>
  <c r="H181" i="26"/>
  <c r="H180" i="26"/>
  <c r="H179" i="26"/>
  <c r="H178" i="26"/>
  <c r="H177" i="26"/>
  <c r="H176" i="26"/>
  <c r="H175" i="26"/>
  <c r="H174" i="26"/>
  <c r="H173" i="26"/>
  <c r="H172" i="26"/>
  <c r="H171" i="26"/>
  <c r="H170" i="26"/>
  <c r="H169" i="26"/>
  <c r="H168" i="26"/>
  <c r="H167" i="26"/>
  <c r="H166" i="26"/>
  <c r="H165" i="26"/>
  <c r="H164" i="26"/>
  <c r="H163" i="26"/>
  <c r="H162" i="26"/>
  <c r="H161" i="26"/>
  <c r="H160" i="26"/>
  <c r="H159" i="26"/>
  <c r="H158" i="26"/>
  <c r="H157" i="26"/>
  <c r="H156" i="26"/>
  <c r="H155" i="26"/>
  <c r="H154" i="26"/>
  <c r="H153" i="26"/>
  <c r="H152" i="26"/>
  <c r="H151" i="26"/>
  <c r="H150" i="26"/>
  <c r="H149" i="26"/>
  <c r="H148" i="26"/>
  <c r="H147" i="26"/>
  <c r="H146" i="26"/>
  <c r="H145" i="26"/>
  <c r="H144" i="26"/>
  <c r="H143" i="26"/>
  <c r="H142" i="26"/>
  <c r="H141" i="26"/>
  <c r="H140" i="26"/>
  <c r="H139" i="26"/>
  <c r="H138" i="26"/>
  <c r="H137" i="26"/>
  <c r="H136" i="26"/>
  <c r="H135" i="26"/>
  <c r="H134" i="26"/>
  <c r="H133" i="26"/>
  <c r="H132" i="26"/>
  <c r="H131" i="26"/>
  <c r="H130" i="26"/>
  <c r="H129" i="26"/>
  <c r="H128" i="26"/>
  <c r="H127" i="26"/>
  <c r="H126" i="26"/>
  <c r="H125" i="26"/>
  <c r="H124" i="26"/>
  <c r="H123" i="26"/>
  <c r="H122" i="26"/>
  <c r="H121" i="26"/>
  <c r="H120" i="26"/>
  <c r="H119" i="26"/>
  <c r="H118" i="26"/>
  <c r="H117" i="26"/>
  <c r="H116" i="26"/>
  <c r="H115" i="26"/>
  <c r="H114" i="26"/>
  <c r="H113" i="26"/>
  <c r="H112" i="26"/>
  <c r="H111" i="26"/>
  <c r="H110" i="26"/>
  <c r="H109" i="26"/>
  <c r="H108" i="26"/>
  <c r="H107" i="26"/>
  <c r="H106" i="26"/>
  <c r="H105" i="26"/>
  <c r="H104" i="26"/>
  <c r="H103" i="26"/>
  <c r="H102" i="26"/>
  <c r="H101" i="26"/>
  <c r="H100" i="26"/>
  <c r="H99" i="26"/>
  <c r="H98" i="26"/>
  <c r="H97" i="26"/>
  <c r="H96" i="26"/>
  <c r="H95" i="26"/>
  <c r="H94" i="26"/>
  <c r="H93" i="26"/>
  <c r="H92" i="26"/>
  <c r="H91" i="26"/>
  <c r="H90" i="26"/>
  <c r="H89" i="26"/>
  <c r="H88" i="26"/>
  <c r="H87" i="26"/>
  <c r="H86" i="26"/>
  <c r="H85" i="26"/>
  <c r="H84" i="26"/>
  <c r="H83" i="26"/>
  <c r="H82" i="26"/>
  <c r="H81" i="26"/>
  <c r="H80" i="26"/>
  <c r="H79" i="26"/>
  <c r="H78" i="26"/>
  <c r="H77" i="26"/>
  <c r="H76" i="26"/>
  <c r="H75" i="26"/>
  <c r="H74" i="26"/>
  <c r="H73" i="26"/>
  <c r="H72" i="26"/>
  <c r="H71" i="26"/>
  <c r="H70" i="26"/>
  <c r="H69" i="26"/>
  <c r="H68" i="26"/>
  <c r="H67" i="26"/>
  <c r="H66" i="26"/>
  <c r="H65" i="26"/>
  <c r="H64" i="26"/>
  <c r="H63" i="26"/>
  <c r="H62" i="26"/>
  <c r="H61" i="26"/>
  <c r="H60" i="26"/>
  <c r="H59" i="26"/>
  <c r="H58" i="26"/>
  <c r="H57" i="26"/>
  <c r="H56" i="26"/>
  <c r="H55" i="26"/>
  <c r="H54" i="26"/>
  <c r="H53" i="26"/>
  <c r="H52" i="26"/>
  <c r="H51" i="26"/>
  <c r="H50" i="26"/>
  <c r="H49" i="26"/>
  <c r="H48" i="26"/>
  <c r="H47" i="26"/>
  <c r="H46" i="26"/>
  <c r="H27" i="26"/>
  <c r="H26" i="26"/>
  <c r="H25" i="26"/>
  <c r="H24" i="26"/>
  <c r="H23" i="26"/>
  <c r="H22" i="26"/>
  <c r="H21" i="26"/>
  <c r="H20" i="26"/>
  <c r="H19" i="26"/>
  <c r="H18" i="26"/>
  <c r="H17" i="26"/>
  <c r="H16" i="26"/>
  <c r="H15" i="26"/>
  <c r="H14" i="26"/>
  <c r="H13" i="26"/>
  <c r="H12" i="26"/>
  <c r="H11" i="26"/>
  <c r="H10" i="26"/>
  <c r="H7" i="26"/>
  <c r="H6" i="26"/>
  <c r="H5" i="26"/>
  <c r="H4" i="26"/>
  <c r="I1560" i="26" l="1"/>
  <c r="I1563" i="26"/>
  <c r="I1558" i="26"/>
  <c r="I1561" i="26"/>
  <c r="I1562" i="26"/>
  <c r="AK87" i="26"/>
  <c r="AL72" i="26"/>
  <c r="H1621" i="26"/>
  <c r="H1622" i="26"/>
  <c r="H1620" i="26"/>
  <c r="H1649" i="26"/>
  <c r="AK86" i="26"/>
  <c r="AL71" i="26"/>
  <c r="H1613" i="26"/>
  <c r="H1616" i="26"/>
  <c r="H1614" i="26"/>
  <c r="H1617" i="26"/>
  <c r="H1612" i="26"/>
  <c r="AK98" i="26"/>
  <c r="AL83" i="26"/>
  <c r="H1688" i="26"/>
  <c r="H1685" i="26"/>
  <c r="H1686" i="26"/>
  <c r="H1684" i="26"/>
  <c r="H1689" i="26"/>
  <c r="AK85" i="26"/>
  <c r="AL70" i="26"/>
  <c r="H1608" i="26"/>
  <c r="H1606" i="26"/>
  <c r="I1573" i="26"/>
  <c r="I1570" i="26"/>
  <c r="I1571" i="26"/>
  <c r="I1574" i="26"/>
  <c r="I1572" i="26"/>
  <c r="AK93" i="26"/>
  <c r="AL78" i="26"/>
  <c r="H1657" i="26"/>
  <c r="H1656" i="26"/>
  <c r="H1654" i="26"/>
  <c r="I1538" i="26"/>
  <c r="I1539" i="26"/>
  <c r="I1536" i="26"/>
  <c r="I1537" i="26"/>
  <c r="H1610" i="26"/>
  <c r="I1644" i="26"/>
  <c r="I1643" i="26"/>
  <c r="I1642" i="26"/>
  <c r="I1647" i="26"/>
  <c r="AK92" i="26"/>
  <c r="AL77" i="26"/>
  <c r="H1648" i="26"/>
  <c r="H1653" i="26"/>
  <c r="H1652" i="26"/>
  <c r="I1586" i="26"/>
  <c r="I1587" i="26"/>
  <c r="I1585" i="26"/>
  <c r="I1584" i="26"/>
  <c r="H1659" i="26"/>
  <c r="H1611" i="26"/>
  <c r="AK88" i="26"/>
  <c r="AL73" i="26"/>
  <c r="H1624" i="26"/>
  <c r="H1625" i="26"/>
  <c r="H1628" i="26"/>
  <c r="AK96" i="26"/>
  <c r="AL81" i="26"/>
  <c r="H1672" i="26"/>
  <c r="H1677" i="26"/>
  <c r="H1675" i="26"/>
  <c r="H1676" i="26"/>
  <c r="H1673" i="26"/>
  <c r="H1609" i="26"/>
  <c r="H1618" i="26"/>
  <c r="H1658" i="26"/>
  <c r="H1674" i="26"/>
  <c r="I1535" i="26"/>
  <c r="I1559" i="26"/>
  <c r="I1575" i="26"/>
  <c r="I1583" i="26"/>
  <c r="AK106" i="26"/>
  <c r="AL91" i="26"/>
  <c r="AK95" i="26"/>
  <c r="AL80" i="26"/>
  <c r="AK94" i="26"/>
  <c r="AL79" i="26"/>
  <c r="I1681" i="26"/>
  <c r="H1662" i="26"/>
  <c r="H1670" i="26"/>
  <c r="H1669" i="26"/>
  <c r="AK90" i="26"/>
  <c r="AL75" i="26"/>
  <c r="AK112" i="26"/>
  <c r="AL97" i="26"/>
  <c r="I1523" i="26"/>
  <c r="I1547" i="26"/>
  <c r="I1595" i="26"/>
  <c r="I1683" i="26"/>
  <c r="H1664" i="26"/>
  <c r="I1524" i="26"/>
  <c r="AK114" i="26"/>
  <c r="AL99" i="26"/>
  <c r="H1641" i="26"/>
  <c r="AK104" i="26"/>
  <c r="AL89" i="26"/>
  <c r="I1694" i="26"/>
  <c r="S21" i="26"/>
  <c r="S22" i="26"/>
  <c r="S25" i="26"/>
  <c r="S26" i="26"/>
  <c r="S7" i="26"/>
  <c r="S8" i="26"/>
  <c r="S11" i="26"/>
  <c r="S12" i="26"/>
  <c r="S15" i="26"/>
  <c r="S16" i="26"/>
  <c r="S4" i="26"/>
  <c r="T4" i="26" s="1"/>
  <c r="AC6" i="26"/>
  <c r="AC7" i="26"/>
  <c r="AC8" i="26"/>
  <c r="AC9" i="26"/>
  <c r="AC10" i="26"/>
  <c r="AC11" i="26"/>
  <c r="S20" i="26" s="1"/>
  <c r="AC12" i="26"/>
  <c r="AC13" i="26"/>
  <c r="AC14" i="26"/>
  <c r="AC15" i="26"/>
  <c r="AC16" i="26"/>
  <c r="AC17" i="26"/>
  <c r="AC18" i="26"/>
  <c r="AC19" i="26"/>
  <c r="AC5" i="26"/>
  <c r="L2415" i="26"/>
  <c r="L2414" i="26"/>
  <c r="L2413" i="26"/>
  <c r="L2412" i="26"/>
  <c r="L2411" i="26"/>
  <c r="L2410" i="26"/>
  <c r="L2409" i="26"/>
  <c r="L2408" i="26"/>
  <c r="L2407" i="26"/>
  <c r="L2406" i="26"/>
  <c r="L2405" i="26"/>
  <c r="L2404" i="26"/>
  <c r="L2403" i="26"/>
  <c r="L2402" i="26"/>
  <c r="L2401" i="26"/>
  <c r="L2400" i="26"/>
  <c r="L2399" i="26"/>
  <c r="L2398" i="26"/>
  <c r="L2397" i="26"/>
  <c r="L2396" i="26"/>
  <c r="L2395" i="26"/>
  <c r="L2394" i="26"/>
  <c r="L2393" i="26"/>
  <c r="L2392" i="26"/>
  <c r="L2391" i="26"/>
  <c r="L2390" i="26"/>
  <c r="L2389" i="26"/>
  <c r="L2388" i="26"/>
  <c r="L2387" i="26"/>
  <c r="L2386" i="26"/>
  <c r="L2385" i="26"/>
  <c r="L2384" i="26"/>
  <c r="L2383" i="26"/>
  <c r="L2382" i="26"/>
  <c r="L2381" i="26"/>
  <c r="L2380" i="26"/>
  <c r="L2379" i="26"/>
  <c r="L2378" i="26"/>
  <c r="L2377" i="26"/>
  <c r="L2376" i="26"/>
  <c r="L2375" i="26"/>
  <c r="L2374" i="26"/>
  <c r="L2373" i="26"/>
  <c r="L2372" i="26"/>
  <c r="L2371" i="26"/>
  <c r="L2370" i="26"/>
  <c r="L2369" i="26"/>
  <c r="L2368" i="26"/>
  <c r="L2367" i="26"/>
  <c r="L2366" i="26"/>
  <c r="L2365" i="26"/>
  <c r="L2364" i="26"/>
  <c r="L2363" i="26"/>
  <c r="L2362" i="26"/>
  <c r="L2361" i="26"/>
  <c r="L2360" i="26"/>
  <c r="L2359" i="26"/>
  <c r="L2358" i="26"/>
  <c r="L2357" i="26"/>
  <c r="L2356" i="26"/>
  <c r="L2355" i="26"/>
  <c r="L2354" i="26"/>
  <c r="L2353" i="26"/>
  <c r="L2352" i="26"/>
  <c r="L2351" i="26"/>
  <c r="L2350" i="26"/>
  <c r="L2349" i="26"/>
  <c r="L2348" i="26"/>
  <c r="L2347" i="26"/>
  <c r="L2346" i="26"/>
  <c r="L2345" i="26"/>
  <c r="L2344" i="26"/>
  <c r="L2343" i="26"/>
  <c r="L2342" i="26"/>
  <c r="L2341" i="26"/>
  <c r="L2340" i="26"/>
  <c r="L2339" i="26"/>
  <c r="L2338" i="26"/>
  <c r="L2337" i="26"/>
  <c r="L2336" i="26"/>
  <c r="L2335" i="26"/>
  <c r="L2334" i="26"/>
  <c r="L2333" i="26"/>
  <c r="L2332" i="26"/>
  <c r="L2331" i="26"/>
  <c r="L2330" i="26"/>
  <c r="L2329" i="26"/>
  <c r="L2328" i="26"/>
  <c r="L2327" i="26"/>
  <c r="L2326" i="26"/>
  <c r="L2325" i="26"/>
  <c r="L2324" i="26"/>
  <c r="L2323" i="26"/>
  <c r="L2322" i="26"/>
  <c r="L2321" i="26"/>
  <c r="L2320" i="26"/>
  <c r="L2319" i="26"/>
  <c r="L2318" i="26"/>
  <c r="L2317" i="26"/>
  <c r="L2316" i="26"/>
  <c r="L2315" i="26"/>
  <c r="L2314" i="26"/>
  <c r="L2313" i="26"/>
  <c r="L2312" i="26"/>
  <c r="L2311" i="26"/>
  <c r="L2310" i="26"/>
  <c r="L2309" i="26"/>
  <c r="L2308" i="26"/>
  <c r="L2307" i="26"/>
  <c r="L2306" i="26"/>
  <c r="L2305" i="26"/>
  <c r="L2304" i="26"/>
  <c r="L2303" i="26"/>
  <c r="L2302" i="26"/>
  <c r="L2301" i="26"/>
  <c r="L2300" i="26"/>
  <c r="L2299" i="26"/>
  <c r="L2298" i="26"/>
  <c r="L2297" i="26"/>
  <c r="L2296" i="26"/>
  <c r="L2295" i="26"/>
  <c r="L2294" i="26"/>
  <c r="L2293" i="26"/>
  <c r="L2292" i="26"/>
  <c r="L2291" i="26"/>
  <c r="L2290" i="26"/>
  <c r="L2289" i="26"/>
  <c r="L2288" i="26"/>
  <c r="L2287" i="26"/>
  <c r="L2286" i="26"/>
  <c r="L2285" i="26"/>
  <c r="L2284" i="26"/>
  <c r="L2283" i="26"/>
  <c r="L2282" i="26"/>
  <c r="L2281" i="26"/>
  <c r="L2280" i="26"/>
  <c r="L2279" i="26"/>
  <c r="L2278" i="26"/>
  <c r="L2277" i="26"/>
  <c r="L2276" i="26"/>
  <c r="L2275" i="26"/>
  <c r="L2274" i="26"/>
  <c r="L2273" i="26"/>
  <c r="L2272" i="26"/>
  <c r="L2271" i="26"/>
  <c r="L2270" i="26"/>
  <c r="L2269" i="26"/>
  <c r="L2268" i="26"/>
  <c r="L2267" i="26"/>
  <c r="L2266" i="26"/>
  <c r="L2265" i="26"/>
  <c r="L2264" i="26"/>
  <c r="L2263" i="26"/>
  <c r="L2262" i="26"/>
  <c r="L2261" i="26"/>
  <c r="L2260" i="26"/>
  <c r="L2259" i="26"/>
  <c r="L2258" i="26"/>
  <c r="L2257" i="26"/>
  <c r="L2256" i="26"/>
  <c r="L2255" i="26"/>
  <c r="L2254" i="26"/>
  <c r="L2253" i="26"/>
  <c r="L2252" i="26"/>
  <c r="L2251" i="26"/>
  <c r="L2250" i="26"/>
  <c r="L2249" i="26"/>
  <c r="L2248" i="26"/>
  <c r="L2247" i="26"/>
  <c r="L2246" i="26"/>
  <c r="L2245" i="26"/>
  <c r="L2244" i="26"/>
  <c r="L2243" i="26"/>
  <c r="L2242" i="26"/>
  <c r="L2241" i="26"/>
  <c r="L2240" i="26"/>
  <c r="L2239" i="26"/>
  <c r="L2238" i="26"/>
  <c r="L2237" i="26"/>
  <c r="L2236" i="26"/>
  <c r="L2235" i="26"/>
  <c r="L2234" i="26"/>
  <c r="L2233" i="26"/>
  <c r="L2232" i="26"/>
  <c r="L2231" i="26"/>
  <c r="L2230" i="26"/>
  <c r="L2229" i="26"/>
  <c r="L2228" i="26"/>
  <c r="L2227" i="26"/>
  <c r="L2226" i="26"/>
  <c r="L2225" i="26"/>
  <c r="L2224" i="26"/>
  <c r="L2223" i="26"/>
  <c r="L2222" i="26"/>
  <c r="L2221" i="26"/>
  <c r="L2220" i="26"/>
  <c r="L2219" i="26"/>
  <c r="L2218" i="26"/>
  <c r="L2217" i="26"/>
  <c r="L2216" i="26"/>
  <c r="L2215" i="26"/>
  <c r="L2214" i="26"/>
  <c r="L2213" i="26"/>
  <c r="L2212" i="26"/>
  <c r="L2211" i="26"/>
  <c r="L2210" i="26"/>
  <c r="L2209" i="26"/>
  <c r="L2208" i="26"/>
  <c r="L2207" i="26"/>
  <c r="L2206" i="26"/>
  <c r="L2205" i="26"/>
  <c r="L2204" i="26"/>
  <c r="L2203" i="26"/>
  <c r="L2202" i="26"/>
  <c r="L2201" i="26"/>
  <c r="L2200" i="26"/>
  <c r="L2199" i="26"/>
  <c r="L2198" i="26"/>
  <c r="L2197" i="26"/>
  <c r="L2196" i="26"/>
  <c r="L2195" i="26"/>
  <c r="L2194" i="26"/>
  <c r="L2193" i="26"/>
  <c r="L2192" i="26"/>
  <c r="L2191" i="26"/>
  <c r="L2190" i="26"/>
  <c r="L2189" i="26"/>
  <c r="L2188" i="26"/>
  <c r="L2187" i="26"/>
  <c r="L2186" i="26"/>
  <c r="L2185" i="26"/>
  <c r="L2184" i="26"/>
  <c r="L2183" i="26"/>
  <c r="L2182" i="26"/>
  <c r="L2181" i="26"/>
  <c r="L2180" i="26"/>
  <c r="L2179" i="26"/>
  <c r="L2178" i="26"/>
  <c r="L2177" i="26"/>
  <c r="L2176" i="26"/>
  <c r="L2175" i="26"/>
  <c r="L2174" i="26"/>
  <c r="L2173" i="26"/>
  <c r="L2172" i="26"/>
  <c r="L2171" i="26"/>
  <c r="L2170" i="26"/>
  <c r="L2169" i="26"/>
  <c r="L2168" i="26"/>
  <c r="L2167" i="26"/>
  <c r="L2166" i="26"/>
  <c r="L2165" i="26"/>
  <c r="L2164" i="26"/>
  <c r="L2163" i="26"/>
  <c r="L2162" i="26"/>
  <c r="L2161" i="26"/>
  <c r="L2160" i="26"/>
  <c r="L2159" i="26"/>
  <c r="L2158" i="26"/>
  <c r="L2157" i="26"/>
  <c r="L2156" i="26"/>
  <c r="L2155" i="26"/>
  <c r="L2154" i="26"/>
  <c r="L2153" i="26"/>
  <c r="L2152" i="26"/>
  <c r="L2151" i="26"/>
  <c r="L2150" i="26"/>
  <c r="L2149" i="26"/>
  <c r="L2148" i="26"/>
  <c r="L2147" i="26"/>
  <c r="L2146" i="26"/>
  <c r="L2145" i="26"/>
  <c r="L2144" i="26"/>
  <c r="L2143" i="26"/>
  <c r="L2142" i="26"/>
  <c r="L2141" i="26"/>
  <c r="L2140" i="26"/>
  <c r="L2139" i="26"/>
  <c r="L2138" i="26"/>
  <c r="L2137" i="26"/>
  <c r="L2136" i="26"/>
  <c r="L2135" i="26"/>
  <c r="L2134" i="26"/>
  <c r="L2133" i="26"/>
  <c r="L2132" i="26"/>
  <c r="L2131" i="26"/>
  <c r="L2130" i="26"/>
  <c r="L2129" i="26"/>
  <c r="L2128" i="26"/>
  <c r="L2127" i="26"/>
  <c r="L2126" i="26"/>
  <c r="L2125" i="26"/>
  <c r="L2124" i="26"/>
  <c r="L2123" i="26"/>
  <c r="L2122" i="26"/>
  <c r="L2121" i="26"/>
  <c r="L2120" i="26"/>
  <c r="L2119" i="26"/>
  <c r="L2118" i="26"/>
  <c r="L2117" i="26"/>
  <c r="L2116" i="26"/>
  <c r="L2115" i="26"/>
  <c r="L2114" i="26"/>
  <c r="L2113" i="26"/>
  <c r="L2112" i="26"/>
  <c r="L2111" i="26"/>
  <c r="L2110" i="26"/>
  <c r="L2109" i="26"/>
  <c r="L2108" i="26"/>
  <c r="L2107" i="26"/>
  <c r="L2106" i="26"/>
  <c r="L2105" i="26"/>
  <c r="L2104" i="26"/>
  <c r="L2103" i="26"/>
  <c r="L2102" i="26"/>
  <c r="L2101" i="26"/>
  <c r="L2100" i="26"/>
  <c r="L2099" i="26"/>
  <c r="L2098" i="26"/>
  <c r="L2097" i="26"/>
  <c r="L2096" i="26"/>
  <c r="L2095" i="26"/>
  <c r="L2094" i="26"/>
  <c r="L2093" i="26"/>
  <c r="L2092" i="26"/>
  <c r="L2091" i="26"/>
  <c r="L2090" i="26"/>
  <c r="L2089" i="26"/>
  <c r="L2088" i="26"/>
  <c r="L2087" i="26"/>
  <c r="L2086" i="26"/>
  <c r="L2085" i="26"/>
  <c r="L2084" i="26"/>
  <c r="L2083" i="26"/>
  <c r="L2082" i="26"/>
  <c r="L2081" i="26"/>
  <c r="L2080" i="26"/>
  <c r="L2079" i="26"/>
  <c r="L2078" i="26"/>
  <c r="L2077" i="26"/>
  <c r="L2076" i="26"/>
  <c r="L2075" i="26"/>
  <c r="L2074" i="26"/>
  <c r="L2073" i="26"/>
  <c r="L2072" i="26"/>
  <c r="L2071" i="26"/>
  <c r="L2070" i="26"/>
  <c r="L2069" i="26"/>
  <c r="L2068" i="26"/>
  <c r="L2067" i="26"/>
  <c r="L2066" i="26"/>
  <c r="L2065" i="26"/>
  <c r="L2064" i="26"/>
  <c r="L2063" i="26"/>
  <c r="L2062" i="26"/>
  <c r="L2061" i="26"/>
  <c r="L2060" i="26"/>
  <c r="L2059" i="26"/>
  <c r="L2058" i="26"/>
  <c r="L2057" i="26"/>
  <c r="L2056" i="26"/>
  <c r="L2055" i="26"/>
  <c r="L2054" i="26"/>
  <c r="L2053" i="26"/>
  <c r="L2052" i="26"/>
  <c r="L2051" i="26"/>
  <c r="L2050" i="26"/>
  <c r="L2049" i="26"/>
  <c r="L2048" i="26"/>
  <c r="L2047" i="26"/>
  <c r="L2046" i="26"/>
  <c r="L2045" i="26"/>
  <c r="L2044" i="26"/>
  <c r="L2043" i="26"/>
  <c r="L2042" i="26"/>
  <c r="L2041" i="26"/>
  <c r="L2040" i="26"/>
  <c r="L2039" i="26"/>
  <c r="L2038" i="26"/>
  <c r="L2037" i="26"/>
  <c r="L2036" i="26"/>
  <c r="L2035" i="26"/>
  <c r="L2034" i="26"/>
  <c r="L2033" i="26"/>
  <c r="L2032" i="26"/>
  <c r="L2031" i="26"/>
  <c r="L2030" i="26"/>
  <c r="L2029" i="26"/>
  <c r="L2028" i="26"/>
  <c r="L2027" i="26"/>
  <c r="L2026" i="26"/>
  <c r="L2025" i="26"/>
  <c r="L2024" i="26"/>
  <c r="L2023" i="26"/>
  <c r="L2022" i="26"/>
  <c r="L2021" i="26"/>
  <c r="L2020" i="26"/>
  <c r="L2019" i="26"/>
  <c r="L2018" i="26"/>
  <c r="L2017" i="26"/>
  <c r="L2016" i="26"/>
  <c r="L2015" i="26"/>
  <c r="L2014" i="26"/>
  <c r="L2013" i="26"/>
  <c r="L2012" i="26"/>
  <c r="L2011" i="26"/>
  <c r="L2010" i="26"/>
  <c r="L2009" i="26"/>
  <c r="L2008" i="26"/>
  <c r="L2007" i="26"/>
  <c r="L2006" i="26"/>
  <c r="L2005" i="26"/>
  <c r="L2004" i="26"/>
  <c r="L2003" i="26"/>
  <c r="L2002" i="26"/>
  <c r="L2001" i="26"/>
  <c r="L2000" i="26"/>
  <c r="L1999" i="26"/>
  <c r="L1998" i="26"/>
  <c r="L1997" i="26"/>
  <c r="L1996" i="26"/>
  <c r="L1995" i="26"/>
  <c r="L1994" i="26"/>
  <c r="L1993" i="26"/>
  <c r="L1992" i="26"/>
  <c r="L1991" i="26"/>
  <c r="L1990" i="26"/>
  <c r="L1989" i="26"/>
  <c r="L1988" i="26"/>
  <c r="L1987" i="26"/>
  <c r="L1986" i="26"/>
  <c r="L1985" i="26"/>
  <c r="L1984" i="26"/>
  <c r="L1983" i="26"/>
  <c r="L1982" i="26"/>
  <c r="L1981" i="26"/>
  <c r="L1980" i="26"/>
  <c r="L1979" i="26"/>
  <c r="L1978" i="26"/>
  <c r="L1977" i="26"/>
  <c r="L1976" i="26"/>
  <c r="L1975" i="26"/>
  <c r="L1974" i="26"/>
  <c r="L1973" i="26"/>
  <c r="L1972" i="26"/>
  <c r="L1971" i="26"/>
  <c r="L1970" i="26"/>
  <c r="L1969" i="26"/>
  <c r="L1968" i="26"/>
  <c r="L1967" i="26"/>
  <c r="L1966" i="26"/>
  <c r="L1965" i="26"/>
  <c r="L1964" i="26"/>
  <c r="L1963" i="26"/>
  <c r="L1962" i="26"/>
  <c r="L1961" i="26"/>
  <c r="L1960" i="26"/>
  <c r="L1959" i="26"/>
  <c r="L1958" i="26"/>
  <c r="L1957" i="26"/>
  <c r="L1956" i="26"/>
  <c r="L1955" i="26"/>
  <c r="L1954" i="26"/>
  <c r="L1953" i="26"/>
  <c r="L1952" i="26"/>
  <c r="L1951" i="26"/>
  <c r="L1950" i="26"/>
  <c r="L1949" i="26"/>
  <c r="L1948" i="26"/>
  <c r="L1947" i="26"/>
  <c r="L1946" i="26"/>
  <c r="L1945" i="26"/>
  <c r="L1944" i="26"/>
  <c r="L1943" i="26"/>
  <c r="L1942" i="26"/>
  <c r="L1941" i="26"/>
  <c r="L1940" i="26"/>
  <c r="L1939" i="26"/>
  <c r="L1938" i="26"/>
  <c r="L1937" i="26"/>
  <c r="L1936" i="26"/>
  <c r="L1935" i="26"/>
  <c r="L1934" i="26"/>
  <c r="L1933" i="26"/>
  <c r="L1932" i="26"/>
  <c r="L1931" i="26"/>
  <c r="L1930" i="26"/>
  <c r="L1929" i="26"/>
  <c r="L1928" i="26"/>
  <c r="L1927" i="26"/>
  <c r="L1926" i="26"/>
  <c r="L1925" i="26"/>
  <c r="L1924" i="26"/>
  <c r="L1923" i="26"/>
  <c r="L1922" i="26"/>
  <c r="L1921" i="26"/>
  <c r="L1920" i="26"/>
  <c r="L1919" i="26"/>
  <c r="L1918" i="26"/>
  <c r="L1917" i="26"/>
  <c r="L1916" i="26"/>
  <c r="L1915" i="26"/>
  <c r="L1914" i="26"/>
  <c r="L1913" i="26"/>
  <c r="L1912" i="26"/>
  <c r="L1911" i="26"/>
  <c r="L1910" i="26"/>
  <c r="L1909" i="26"/>
  <c r="L1908" i="26"/>
  <c r="L1907" i="26"/>
  <c r="L1906" i="26"/>
  <c r="L1905" i="26"/>
  <c r="L1904" i="26"/>
  <c r="L1903" i="26"/>
  <c r="L1902" i="26"/>
  <c r="L1901" i="26"/>
  <c r="L1900" i="26"/>
  <c r="L1899" i="26"/>
  <c r="L1898" i="26"/>
  <c r="L1897" i="26"/>
  <c r="L1896" i="26"/>
  <c r="L1895" i="26"/>
  <c r="L1894" i="26"/>
  <c r="L1893" i="26"/>
  <c r="L1892" i="26"/>
  <c r="L1891" i="26"/>
  <c r="L1890" i="26"/>
  <c r="L1889" i="26"/>
  <c r="L1888" i="26"/>
  <c r="L1887" i="26"/>
  <c r="L1886" i="26"/>
  <c r="L1885" i="26"/>
  <c r="L1884" i="26"/>
  <c r="L1883" i="26"/>
  <c r="L1882" i="26"/>
  <c r="L1881" i="26"/>
  <c r="L1880" i="26"/>
  <c r="L1879" i="26"/>
  <c r="L1878" i="26"/>
  <c r="L1877" i="26"/>
  <c r="L1876" i="26"/>
  <c r="L1875" i="26"/>
  <c r="L1874" i="26"/>
  <c r="L1873" i="26"/>
  <c r="L1872" i="26"/>
  <c r="L1871" i="26"/>
  <c r="L1870" i="26"/>
  <c r="L1869" i="26"/>
  <c r="L1868" i="26"/>
  <c r="L1867" i="26"/>
  <c r="L1866" i="26"/>
  <c r="L1865" i="26"/>
  <c r="L1864" i="26"/>
  <c r="L1863" i="26"/>
  <c r="L1862" i="26"/>
  <c r="L1861" i="26"/>
  <c r="L1860" i="26"/>
  <c r="L1859" i="26"/>
  <c r="L1858" i="26"/>
  <c r="L1857" i="26"/>
  <c r="L1856" i="26"/>
  <c r="L1855" i="26"/>
  <c r="L1854" i="26"/>
  <c r="L1853" i="26"/>
  <c r="L1852" i="26"/>
  <c r="L1851" i="26"/>
  <c r="L1850" i="26"/>
  <c r="L1849" i="26"/>
  <c r="L1848" i="26"/>
  <c r="L1847" i="26"/>
  <c r="L1846" i="26"/>
  <c r="L1845" i="26"/>
  <c r="L1844" i="26"/>
  <c r="L1843" i="26"/>
  <c r="L1842" i="26"/>
  <c r="L1841" i="26"/>
  <c r="L1840" i="26"/>
  <c r="L1839" i="26"/>
  <c r="L1838" i="26"/>
  <c r="L1837" i="26"/>
  <c r="L1836" i="26"/>
  <c r="L1835" i="26"/>
  <c r="L1834" i="26"/>
  <c r="L1833" i="26"/>
  <c r="L1832" i="26"/>
  <c r="L1831" i="26"/>
  <c r="L1830" i="26"/>
  <c r="L1829" i="26"/>
  <c r="L1828" i="26"/>
  <c r="L1827" i="26"/>
  <c r="L1826" i="26"/>
  <c r="L1825" i="26"/>
  <c r="L1824" i="26"/>
  <c r="L1823" i="26"/>
  <c r="L1822" i="26"/>
  <c r="L1821" i="26"/>
  <c r="L1820" i="26"/>
  <c r="L1819" i="26"/>
  <c r="L1818" i="26"/>
  <c r="L1817" i="26"/>
  <c r="L1816" i="26"/>
  <c r="L1815" i="26"/>
  <c r="L1814" i="26"/>
  <c r="L1813" i="26"/>
  <c r="L1812" i="26"/>
  <c r="L1811" i="26"/>
  <c r="L1810" i="26"/>
  <c r="L1809" i="26"/>
  <c r="L1808" i="26"/>
  <c r="L1807" i="26"/>
  <c r="L1806" i="26"/>
  <c r="L1805" i="26"/>
  <c r="L1804" i="26"/>
  <c r="L1803" i="26"/>
  <c r="L1802" i="26"/>
  <c r="L1801" i="26"/>
  <c r="L1800" i="26"/>
  <c r="L1799" i="26"/>
  <c r="L1798" i="26"/>
  <c r="L1797" i="26"/>
  <c r="L1796" i="26"/>
  <c r="L1795" i="26"/>
  <c r="L1794" i="26"/>
  <c r="L1793" i="26"/>
  <c r="L1792" i="26"/>
  <c r="L1791" i="26"/>
  <c r="L1790" i="26"/>
  <c r="L1789" i="26"/>
  <c r="L1788" i="26"/>
  <c r="L1787" i="26"/>
  <c r="L1786" i="26"/>
  <c r="L1785" i="26"/>
  <c r="L1784" i="26"/>
  <c r="L1783" i="26"/>
  <c r="L1782" i="26"/>
  <c r="L1781" i="26"/>
  <c r="L1780" i="26"/>
  <c r="L1779" i="26"/>
  <c r="L1778" i="26"/>
  <c r="L1777" i="26"/>
  <c r="L1776" i="26"/>
  <c r="L1775" i="26"/>
  <c r="L1774" i="26"/>
  <c r="L1773" i="26"/>
  <c r="L1772" i="26"/>
  <c r="L1771" i="26"/>
  <c r="L1770" i="26"/>
  <c r="L1769" i="26"/>
  <c r="L1768" i="26"/>
  <c r="L1767" i="26"/>
  <c r="L1766" i="26"/>
  <c r="L1765" i="26"/>
  <c r="L1764" i="26"/>
  <c r="L1763" i="26"/>
  <c r="L1762" i="26"/>
  <c r="L1761" i="26"/>
  <c r="L1760" i="26"/>
  <c r="L1759" i="26"/>
  <c r="L1758" i="26"/>
  <c r="L1757" i="26"/>
  <c r="L1756" i="26"/>
  <c r="L1755" i="26"/>
  <c r="L1754" i="26"/>
  <c r="L1753" i="26"/>
  <c r="L1752" i="26"/>
  <c r="L1751" i="26"/>
  <c r="L1750" i="26"/>
  <c r="L1749" i="26"/>
  <c r="L1748" i="26"/>
  <c r="L1747" i="26"/>
  <c r="L1746" i="26"/>
  <c r="L1745" i="26"/>
  <c r="L1744" i="26"/>
  <c r="L1743" i="26"/>
  <c r="L1742" i="26"/>
  <c r="L1741" i="26"/>
  <c r="L1740" i="26"/>
  <c r="L1739" i="26"/>
  <c r="L1738" i="26"/>
  <c r="L1737" i="26"/>
  <c r="L1736" i="26"/>
  <c r="L1735" i="26"/>
  <c r="L1734" i="26"/>
  <c r="L1733" i="26"/>
  <c r="L1732" i="26"/>
  <c r="L1731" i="26"/>
  <c r="L1730" i="26"/>
  <c r="L1729" i="26"/>
  <c r="L1728" i="26"/>
  <c r="L1727" i="26"/>
  <c r="L1726" i="26"/>
  <c r="L1725" i="26"/>
  <c r="L1724" i="26"/>
  <c r="L1723" i="26"/>
  <c r="L1722" i="26"/>
  <c r="L1721" i="26"/>
  <c r="L1720" i="26"/>
  <c r="L1719" i="26"/>
  <c r="L1718" i="26"/>
  <c r="L1717" i="26"/>
  <c r="L1716" i="26"/>
  <c r="L1715" i="26"/>
  <c r="L1714" i="26"/>
  <c r="L1713" i="26"/>
  <c r="L1712" i="26"/>
  <c r="L1711" i="26"/>
  <c r="L1710" i="26"/>
  <c r="L1709" i="26"/>
  <c r="L1708" i="26"/>
  <c r="L1707" i="26"/>
  <c r="L1706" i="26"/>
  <c r="L1705" i="26"/>
  <c r="L1704" i="26"/>
  <c r="L1703" i="26"/>
  <c r="L1702" i="26"/>
  <c r="L1701" i="26"/>
  <c r="L1700" i="26"/>
  <c r="L1699" i="26"/>
  <c r="L1698" i="26"/>
  <c r="L1697" i="26"/>
  <c r="L1696" i="26"/>
  <c r="L1695" i="26"/>
  <c r="L1694" i="26"/>
  <c r="L1693" i="26"/>
  <c r="L1692" i="26"/>
  <c r="L1691" i="26"/>
  <c r="L1690" i="26"/>
  <c r="L1689" i="26"/>
  <c r="L1688" i="26"/>
  <c r="L1687" i="26"/>
  <c r="L1686" i="26"/>
  <c r="L1685" i="26"/>
  <c r="L1684" i="26"/>
  <c r="L1683" i="26"/>
  <c r="L1682" i="26"/>
  <c r="L1681" i="26"/>
  <c r="L1680" i="26"/>
  <c r="L1679" i="26"/>
  <c r="L1678" i="26"/>
  <c r="L1677" i="26"/>
  <c r="L1676" i="26"/>
  <c r="L1675" i="26"/>
  <c r="L1674" i="26"/>
  <c r="L1673" i="26"/>
  <c r="L1672" i="26"/>
  <c r="L1671" i="26"/>
  <c r="L1670" i="26"/>
  <c r="L1669" i="26"/>
  <c r="L1668" i="26"/>
  <c r="L1667" i="26"/>
  <c r="L1666" i="26"/>
  <c r="L1665" i="26"/>
  <c r="L1664" i="26"/>
  <c r="L1663" i="26"/>
  <c r="L1662" i="26"/>
  <c r="L1661" i="26"/>
  <c r="L1660" i="26"/>
  <c r="L1659" i="26"/>
  <c r="L1658" i="26"/>
  <c r="L1657" i="26"/>
  <c r="L1656" i="26"/>
  <c r="L1655" i="26"/>
  <c r="L1654" i="26"/>
  <c r="L1653" i="26"/>
  <c r="L1652" i="26"/>
  <c r="L1651" i="26"/>
  <c r="L1650" i="26"/>
  <c r="L1649" i="26"/>
  <c r="L1648" i="26"/>
  <c r="L1647" i="26"/>
  <c r="L1646" i="26"/>
  <c r="L1645" i="26"/>
  <c r="L1644" i="26"/>
  <c r="L1643" i="26"/>
  <c r="L1642" i="26"/>
  <c r="L1641" i="26"/>
  <c r="L1640" i="26"/>
  <c r="L1639" i="26"/>
  <c r="L1638" i="26"/>
  <c r="L1637" i="26"/>
  <c r="L1636" i="26"/>
  <c r="L1635" i="26"/>
  <c r="L1634" i="26"/>
  <c r="L1633" i="26"/>
  <c r="L1632" i="26"/>
  <c r="L1631" i="26"/>
  <c r="L1630" i="26"/>
  <c r="L1629" i="26"/>
  <c r="L1628" i="26"/>
  <c r="L1627" i="26"/>
  <c r="L1626" i="26"/>
  <c r="L1625" i="26"/>
  <c r="L1624" i="26"/>
  <c r="L1623" i="26"/>
  <c r="L1622" i="26"/>
  <c r="L1621" i="26"/>
  <c r="L1620" i="26"/>
  <c r="L1619" i="26"/>
  <c r="L1618" i="26"/>
  <c r="L1617" i="26"/>
  <c r="L1616" i="26"/>
  <c r="L1615" i="26"/>
  <c r="L1614" i="26"/>
  <c r="L1613" i="26"/>
  <c r="L1612" i="26"/>
  <c r="L1611" i="26"/>
  <c r="L1610" i="26"/>
  <c r="L1609" i="26"/>
  <c r="L1608" i="26"/>
  <c r="L1607" i="26"/>
  <c r="L1606" i="26"/>
  <c r="L1605" i="26"/>
  <c r="L1604" i="26"/>
  <c r="L1603" i="26"/>
  <c r="L1602" i="26"/>
  <c r="L1601" i="26"/>
  <c r="L1600" i="26"/>
  <c r="L1599" i="26"/>
  <c r="L1598" i="26"/>
  <c r="L1597" i="26"/>
  <c r="L1596" i="26"/>
  <c r="L1595" i="26"/>
  <c r="L1594" i="26"/>
  <c r="L1593" i="26"/>
  <c r="L1592" i="26"/>
  <c r="L1591" i="26"/>
  <c r="L1590" i="26"/>
  <c r="L1589" i="26"/>
  <c r="L1588" i="26"/>
  <c r="L1587" i="26"/>
  <c r="L1586" i="26"/>
  <c r="L1585" i="26"/>
  <c r="L1584" i="26"/>
  <c r="L1583" i="26"/>
  <c r="L1582" i="26"/>
  <c r="L1581" i="26"/>
  <c r="L1580" i="26"/>
  <c r="L1579" i="26"/>
  <c r="L1578" i="26"/>
  <c r="L1577" i="26"/>
  <c r="L1576" i="26"/>
  <c r="L1575" i="26"/>
  <c r="L1574" i="26"/>
  <c r="L1573" i="26"/>
  <c r="L1572" i="26"/>
  <c r="L1571" i="26"/>
  <c r="L1570" i="26"/>
  <c r="L1569" i="26"/>
  <c r="L1568" i="26"/>
  <c r="L1567" i="26"/>
  <c r="L1566" i="26"/>
  <c r="L1565" i="26"/>
  <c r="L1564" i="26"/>
  <c r="L1563" i="26"/>
  <c r="L1562" i="26"/>
  <c r="L1561" i="26"/>
  <c r="L1560" i="26"/>
  <c r="L1559" i="26"/>
  <c r="L1558" i="26"/>
  <c r="L1557" i="26"/>
  <c r="L1556" i="26"/>
  <c r="L1555" i="26"/>
  <c r="L1554" i="26"/>
  <c r="L1553" i="26"/>
  <c r="L1552" i="26"/>
  <c r="L1551" i="26"/>
  <c r="L1550" i="26"/>
  <c r="L1549" i="26"/>
  <c r="L1548" i="26"/>
  <c r="L1547" i="26"/>
  <c r="L1546" i="26"/>
  <c r="L1545" i="26"/>
  <c r="L1544" i="26"/>
  <c r="L1543" i="26"/>
  <c r="L1542" i="26"/>
  <c r="L1541" i="26"/>
  <c r="L1540" i="26"/>
  <c r="L1539" i="26"/>
  <c r="L1538" i="26"/>
  <c r="L1537" i="26"/>
  <c r="L1536" i="26"/>
  <c r="L1535" i="26"/>
  <c r="L1534" i="26"/>
  <c r="L1533" i="26"/>
  <c r="L1532" i="26"/>
  <c r="L1531" i="26"/>
  <c r="L1530" i="26"/>
  <c r="L1529" i="26"/>
  <c r="L1528" i="26"/>
  <c r="L1527" i="26"/>
  <c r="L1526" i="26"/>
  <c r="L1525" i="26"/>
  <c r="L1524" i="26"/>
  <c r="L1523" i="26"/>
  <c r="L1522" i="26"/>
  <c r="L1521" i="26"/>
  <c r="L1520" i="26"/>
  <c r="L1519" i="26"/>
  <c r="L1518" i="26"/>
  <c r="L1517" i="26"/>
  <c r="L1516" i="26"/>
  <c r="L1515" i="26"/>
  <c r="L1514" i="26"/>
  <c r="L1513" i="26"/>
  <c r="L1512" i="26"/>
  <c r="L1511" i="26"/>
  <c r="L1510" i="26"/>
  <c r="L1509" i="26"/>
  <c r="L1508" i="26"/>
  <c r="L1507" i="26"/>
  <c r="L1506" i="26"/>
  <c r="L1505" i="26"/>
  <c r="L1504" i="26"/>
  <c r="L1503" i="26"/>
  <c r="L1502" i="26"/>
  <c r="L1501" i="26"/>
  <c r="L1500" i="26"/>
  <c r="L1499" i="26"/>
  <c r="L1498" i="26"/>
  <c r="L1497" i="26"/>
  <c r="L1496" i="26"/>
  <c r="L1495" i="26"/>
  <c r="L1494" i="26"/>
  <c r="L1493" i="26"/>
  <c r="L1492" i="26"/>
  <c r="L1491" i="26"/>
  <c r="L1490" i="26"/>
  <c r="L1489" i="26"/>
  <c r="L1488" i="26"/>
  <c r="L1487" i="26"/>
  <c r="L1486" i="26"/>
  <c r="L1485" i="26"/>
  <c r="L1484" i="26"/>
  <c r="L1483" i="26"/>
  <c r="L1482" i="26"/>
  <c r="L1481" i="26"/>
  <c r="L1480" i="26"/>
  <c r="L1479" i="26"/>
  <c r="L1478" i="26"/>
  <c r="L1477" i="26"/>
  <c r="L1476" i="26"/>
  <c r="L1475" i="26"/>
  <c r="L1474" i="26"/>
  <c r="L1473" i="26"/>
  <c r="L1472" i="26"/>
  <c r="L1471" i="26"/>
  <c r="L1470" i="26"/>
  <c r="L1469" i="26"/>
  <c r="L1468" i="26"/>
  <c r="L1467" i="26"/>
  <c r="L1466" i="26"/>
  <c r="L1465" i="26"/>
  <c r="L1464" i="26"/>
  <c r="L1463" i="26"/>
  <c r="L1462" i="26"/>
  <c r="L1461" i="26"/>
  <c r="L1460" i="26"/>
  <c r="L1459" i="26"/>
  <c r="L1458" i="26"/>
  <c r="L1457" i="26"/>
  <c r="L1456" i="26"/>
  <c r="L1455" i="26"/>
  <c r="L1454" i="26"/>
  <c r="L1453" i="26"/>
  <c r="L1452" i="26"/>
  <c r="L1451" i="26"/>
  <c r="L1450" i="26"/>
  <c r="L1449" i="26"/>
  <c r="L1448" i="26"/>
  <c r="L1447" i="26"/>
  <c r="L1446" i="26"/>
  <c r="L1445" i="26"/>
  <c r="L1444" i="26"/>
  <c r="L1443" i="26"/>
  <c r="L1442" i="26"/>
  <c r="L1441" i="26"/>
  <c r="L1440" i="26"/>
  <c r="L1439" i="26"/>
  <c r="L1438" i="26"/>
  <c r="L1437" i="26"/>
  <c r="L1436" i="26"/>
  <c r="L1435" i="26"/>
  <c r="L1434" i="26"/>
  <c r="L1433" i="26"/>
  <c r="L1432" i="26"/>
  <c r="L1431" i="26"/>
  <c r="L1430" i="26"/>
  <c r="L1429" i="26"/>
  <c r="L1428" i="26"/>
  <c r="L1427" i="26"/>
  <c r="L1426" i="26"/>
  <c r="L1425" i="26"/>
  <c r="L1424" i="26"/>
  <c r="L1423" i="26"/>
  <c r="L1422" i="26"/>
  <c r="L1421" i="26"/>
  <c r="L1420" i="26"/>
  <c r="L1419" i="26"/>
  <c r="L1418" i="26"/>
  <c r="L1417" i="26"/>
  <c r="L1416" i="26"/>
  <c r="L1415" i="26"/>
  <c r="L1414" i="26"/>
  <c r="L1413" i="26"/>
  <c r="L1412" i="26"/>
  <c r="L1411" i="26"/>
  <c r="L1410" i="26"/>
  <c r="L1409" i="26"/>
  <c r="L1408" i="26"/>
  <c r="L1407" i="26"/>
  <c r="L1406" i="26"/>
  <c r="L1405" i="26"/>
  <c r="L1404" i="26"/>
  <c r="L1403" i="26"/>
  <c r="L1402" i="26"/>
  <c r="L1401" i="26"/>
  <c r="L1400" i="26"/>
  <c r="L1399" i="26"/>
  <c r="L1398" i="26"/>
  <c r="L1397" i="26"/>
  <c r="L1396" i="26"/>
  <c r="L1395" i="26"/>
  <c r="L1394" i="26"/>
  <c r="L1393" i="26"/>
  <c r="L1392" i="26"/>
  <c r="L1391" i="26"/>
  <c r="L1390" i="26"/>
  <c r="L1389" i="26"/>
  <c r="L1388" i="26"/>
  <c r="L1387" i="26"/>
  <c r="L1386" i="26"/>
  <c r="L1385" i="26"/>
  <c r="L1384" i="26"/>
  <c r="L1383" i="26"/>
  <c r="L1382" i="26"/>
  <c r="L1381" i="26"/>
  <c r="L1380" i="26"/>
  <c r="L1379" i="26"/>
  <c r="L1378" i="26"/>
  <c r="L1377" i="26"/>
  <c r="L1376" i="26"/>
  <c r="L1375" i="26"/>
  <c r="L1374" i="26"/>
  <c r="L1373" i="26"/>
  <c r="L1372" i="26"/>
  <c r="L1371" i="26"/>
  <c r="L1370" i="26"/>
  <c r="L1369" i="26"/>
  <c r="L1368" i="26"/>
  <c r="L1367" i="26"/>
  <c r="L1366" i="26"/>
  <c r="L1365" i="26"/>
  <c r="L1364" i="26"/>
  <c r="L1363" i="26"/>
  <c r="L1362" i="26"/>
  <c r="L1361" i="26"/>
  <c r="L1360" i="26"/>
  <c r="L1359" i="26"/>
  <c r="L1358" i="26"/>
  <c r="L1357" i="26"/>
  <c r="L1356" i="26"/>
  <c r="L1355" i="26"/>
  <c r="L1354" i="26"/>
  <c r="L1353" i="26"/>
  <c r="L1352" i="26"/>
  <c r="L1351" i="26"/>
  <c r="L1350" i="26"/>
  <c r="L1349" i="26"/>
  <c r="L1348" i="26"/>
  <c r="L1347" i="26"/>
  <c r="L1346" i="26"/>
  <c r="L1345" i="26"/>
  <c r="L1344" i="26"/>
  <c r="L1343" i="26"/>
  <c r="L1342" i="26"/>
  <c r="L1341" i="26"/>
  <c r="L1340" i="26"/>
  <c r="L1339" i="26"/>
  <c r="L1338" i="26"/>
  <c r="L1337" i="26"/>
  <c r="L1336" i="26"/>
  <c r="L1335" i="26"/>
  <c r="L1334" i="26"/>
  <c r="L1333" i="26"/>
  <c r="L1332" i="26"/>
  <c r="L1331" i="26"/>
  <c r="L1330" i="26"/>
  <c r="L1329" i="26"/>
  <c r="L1328" i="26"/>
  <c r="L1327" i="26"/>
  <c r="L1326" i="26"/>
  <c r="L1325" i="26"/>
  <c r="L1324" i="26"/>
  <c r="L1323" i="26"/>
  <c r="L1322" i="26"/>
  <c r="L1321" i="26"/>
  <c r="L1320" i="26"/>
  <c r="L1319" i="26"/>
  <c r="L1318" i="26"/>
  <c r="L1317" i="26"/>
  <c r="L1316" i="26"/>
  <c r="L1315" i="26"/>
  <c r="L1314" i="26"/>
  <c r="L1313" i="26"/>
  <c r="L1312" i="26"/>
  <c r="L1311" i="26"/>
  <c r="L1310" i="26"/>
  <c r="L1309" i="26"/>
  <c r="L1308" i="26"/>
  <c r="L1307" i="26"/>
  <c r="L1306" i="26"/>
  <c r="L1305" i="26"/>
  <c r="L1304" i="26"/>
  <c r="L1303" i="26"/>
  <c r="L1302" i="26"/>
  <c r="L1301" i="26"/>
  <c r="L1300" i="26"/>
  <c r="L1299" i="26"/>
  <c r="L1298" i="26"/>
  <c r="L1297" i="26"/>
  <c r="L1296" i="26"/>
  <c r="L1295" i="26"/>
  <c r="L1294" i="26"/>
  <c r="L1293" i="26"/>
  <c r="L1292" i="26"/>
  <c r="L1291" i="26"/>
  <c r="L1290" i="26"/>
  <c r="L1289" i="26"/>
  <c r="L1288" i="26"/>
  <c r="L1287" i="26"/>
  <c r="L1286" i="26"/>
  <c r="L1285" i="26"/>
  <c r="L1284" i="26"/>
  <c r="L1283" i="26"/>
  <c r="L1282" i="26"/>
  <c r="L1281" i="26"/>
  <c r="L1280" i="26"/>
  <c r="L1279" i="26"/>
  <c r="L1278" i="26"/>
  <c r="L1277" i="26"/>
  <c r="L1276" i="26"/>
  <c r="L1275" i="26"/>
  <c r="L1274" i="26"/>
  <c r="L1273" i="26"/>
  <c r="L1272" i="26"/>
  <c r="L1271" i="26"/>
  <c r="L1270" i="26"/>
  <c r="L1269" i="26"/>
  <c r="L1268" i="26"/>
  <c r="L1267" i="26"/>
  <c r="L1266" i="26"/>
  <c r="L1265" i="26"/>
  <c r="L1264" i="26"/>
  <c r="L1263" i="26"/>
  <c r="L1262" i="26"/>
  <c r="L1261" i="26"/>
  <c r="L1260" i="26"/>
  <c r="L1259" i="26"/>
  <c r="L1258" i="26"/>
  <c r="L1257" i="26"/>
  <c r="L1256" i="26"/>
  <c r="L1255" i="26"/>
  <c r="L1254" i="26"/>
  <c r="L1253" i="26"/>
  <c r="L1252" i="26"/>
  <c r="L1251" i="26"/>
  <c r="L1250" i="26"/>
  <c r="L1249" i="26"/>
  <c r="L1248" i="26"/>
  <c r="L1247" i="26"/>
  <c r="L1246" i="26"/>
  <c r="L1245" i="26"/>
  <c r="L1244" i="26"/>
  <c r="L1243" i="26"/>
  <c r="L1242" i="26"/>
  <c r="L1241" i="26"/>
  <c r="L1240" i="26"/>
  <c r="L1239" i="26"/>
  <c r="L1238" i="26"/>
  <c r="L1237" i="26"/>
  <c r="L1236" i="26"/>
  <c r="L1235" i="26"/>
  <c r="L1234" i="26"/>
  <c r="L1233" i="26"/>
  <c r="L1232" i="26"/>
  <c r="L1231" i="26"/>
  <c r="L1230" i="26"/>
  <c r="L1229" i="26"/>
  <c r="L1228" i="26"/>
  <c r="L1227" i="26"/>
  <c r="L1226" i="26"/>
  <c r="L1225" i="26"/>
  <c r="L1224" i="26"/>
  <c r="L1223" i="26"/>
  <c r="L1222" i="26"/>
  <c r="L1221" i="26"/>
  <c r="L1220" i="26"/>
  <c r="L1219" i="26"/>
  <c r="L1218" i="26"/>
  <c r="L1217" i="26"/>
  <c r="L1216" i="26"/>
  <c r="L1215" i="26"/>
  <c r="L1214" i="26"/>
  <c r="L1213" i="26"/>
  <c r="L1212" i="26"/>
  <c r="L1211" i="26"/>
  <c r="L1210" i="26"/>
  <c r="L1209" i="26"/>
  <c r="L1208" i="26"/>
  <c r="L1207" i="26"/>
  <c r="L1206" i="26"/>
  <c r="L1205" i="26"/>
  <c r="L1204" i="26"/>
  <c r="L1203" i="26"/>
  <c r="L1202" i="26"/>
  <c r="L1201" i="26"/>
  <c r="L1200" i="26"/>
  <c r="L1199" i="26"/>
  <c r="L1198" i="26"/>
  <c r="L1197" i="26"/>
  <c r="L1196" i="26"/>
  <c r="L1195" i="26"/>
  <c r="L1194" i="26"/>
  <c r="L1193" i="26"/>
  <c r="L1192" i="26"/>
  <c r="L1191" i="26"/>
  <c r="L1190" i="26"/>
  <c r="L1189" i="26"/>
  <c r="L1188" i="26"/>
  <c r="L1187" i="26"/>
  <c r="L1186" i="26"/>
  <c r="L1185" i="26"/>
  <c r="L1184" i="26"/>
  <c r="L1183" i="26"/>
  <c r="L1182" i="26"/>
  <c r="L1181" i="26"/>
  <c r="L1180" i="26"/>
  <c r="L1179" i="26"/>
  <c r="L1178" i="26"/>
  <c r="L1177" i="26"/>
  <c r="L1176" i="26"/>
  <c r="L1175" i="26"/>
  <c r="L1174" i="26"/>
  <c r="L1173" i="26"/>
  <c r="L1172" i="26"/>
  <c r="L1171" i="26"/>
  <c r="L1170" i="26"/>
  <c r="L1169" i="26"/>
  <c r="L1168" i="26"/>
  <c r="L1167" i="26"/>
  <c r="L1166" i="26"/>
  <c r="L1165" i="26"/>
  <c r="L1164" i="26"/>
  <c r="L1163" i="26"/>
  <c r="L1162" i="26"/>
  <c r="L1161" i="26"/>
  <c r="L1160" i="26"/>
  <c r="L1159" i="26"/>
  <c r="L1158" i="26"/>
  <c r="L1157" i="26"/>
  <c r="L1156" i="26"/>
  <c r="L1155" i="26"/>
  <c r="L1154" i="26"/>
  <c r="L1153" i="26"/>
  <c r="L1152" i="26"/>
  <c r="L1151" i="26"/>
  <c r="L1150" i="26"/>
  <c r="L1149" i="26"/>
  <c r="L1148" i="26"/>
  <c r="L1147" i="26"/>
  <c r="L1146" i="26"/>
  <c r="L1145" i="26"/>
  <c r="L1144" i="26"/>
  <c r="L1143" i="26"/>
  <c r="L1142" i="26"/>
  <c r="L1141" i="26"/>
  <c r="L1140" i="26"/>
  <c r="L1139" i="26"/>
  <c r="L1138" i="26"/>
  <c r="L1137" i="26"/>
  <c r="L1136" i="26"/>
  <c r="L1135" i="26"/>
  <c r="L1134" i="26"/>
  <c r="L1133" i="26"/>
  <c r="L1132" i="26"/>
  <c r="L1131" i="26"/>
  <c r="L1130" i="26"/>
  <c r="L1129" i="26"/>
  <c r="L1128" i="26"/>
  <c r="L1127" i="26"/>
  <c r="L1126" i="26"/>
  <c r="L1125" i="26"/>
  <c r="L1124" i="26"/>
  <c r="L1123" i="26"/>
  <c r="L1122" i="26"/>
  <c r="L1121" i="26"/>
  <c r="L1120" i="26"/>
  <c r="L1119" i="26"/>
  <c r="L1118" i="26"/>
  <c r="L1117" i="26"/>
  <c r="L1116" i="26"/>
  <c r="L1115" i="26"/>
  <c r="L1114" i="26"/>
  <c r="L1113" i="26"/>
  <c r="L1112" i="26"/>
  <c r="L1111" i="26"/>
  <c r="L1110" i="26"/>
  <c r="L1109" i="26"/>
  <c r="L1108" i="26"/>
  <c r="L1107" i="26"/>
  <c r="L1106" i="26"/>
  <c r="L1105" i="26"/>
  <c r="L1104" i="26"/>
  <c r="L1103" i="26"/>
  <c r="L1102" i="26"/>
  <c r="L1101" i="26"/>
  <c r="L1100" i="26"/>
  <c r="L1099" i="26"/>
  <c r="L1098" i="26"/>
  <c r="L1097" i="26"/>
  <c r="L1096" i="26"/>
  <c r="L1095" i="26"/>
  <c r="L1094" i="26"/>
  <c r="L1093" i="26"/>
  <c r="L1092" i="26"/>
  <c r="L1091" i="26"/>
  <c r="L1090" i="26"/>
  <c r="L1089" i="26"/>
  <c r="L1088" i="26"/>
  <c r="L1087" i="26"/>
  <c r="L1086" i="26"/>
  <c r="L1085" i="26"/>
  <c r="L1084" i="26"/>
  <c r="L1083" i="26"/>
  <c r="L1082" i="26"/>
  <c r="L1081" i="26"/>
  <c r="L1080" i="26"/>
  <c r="L1079" i="26"/>
  <c r="L1078" i="26"/>
  <c r="L1077" i="26"/>
  <c r="L1076" i="26"/>
  <c r="L1075" i="26"/>
  <c r="L1074" i="26"/>
  <c r="L1073" i="26"/>
  <c r="L1072" i="26"/>
  <c r="L1071" i="26"/>
  <c r="L1070" i="26"/>
  <c r="L1069" i="26"/>
  <c r="L1068" i="26"/>
  <c r="L1067" i="26"/>
  <c r="L1066" i="26"/>
  <c r="L1065" i="26"/>
  <c r="L1064" i="26"/>
  <c r="L1063" i="26"/>
  <c r="L1062" i="26"/>
  <c r="L1061" i="26"/>
  <c r="L1060" i="26"/>
  <c r="L1059" i="26"/>
  <c r="L1058" i="26"/>
  <c r="L1057" i="26"/>
  <c r="L1056" i="26"/>
  <c r="L1055" i="26"/>
  <c r="L1054" i="26"/>
  <c r="L1053" i="26"/>
  <c r="L1052" i="26"/>
  <c r="L1051" i="26"/>
  <c r="L1050" i="26"/>
  <c r="L1049" i="26"/>
  <c r="L1048" i="26"/>
  <c r="L1047" i="26"/>
  <c r="L1046" i="26"/>
  <c r="L1045" i="26"/>
  <c r="L1044" i="26"/>
  <c r="L1043" i="26"/>
  <c r="L1042" i="26"/>
  <c r="L1041" i="26"/>
  <c r="L1040" i="26"/>
  <c r="L1039" i="26"/>
  <c r="L1038" i="26"/>
  <c r="L1037" i="26"/>
  <c r="L1036" i="26"/>
  <c r="L1035" i="26"/>
  <c r="L1034" i="26"/>
  <c r="L1033" i="26"/>
  <c r="L1032" i="26"/>
  <c r="L1031" i="26"/>
  <c r="L1030" i="26"/>
  <c r="L1029" i="26"/>
  <c r="L1028" i="26"/>
  <c r="L1027" i="26"/>
  <c r="L1026" i="26"/>
  <c r="L1025" i="26"/>
  <c r="L1024" i="26"/>
  <c r="L1023" i="26"/>
  <c r="L1022" i="26"/>
  <c r="L1021" i="26"/>
  <c r="L1020" i="26"/>
  <c r="L1019" i="26"/>
  <c r="L1018" i="26"/>
  <c r="L1017" i="26"/>
  <c r="L1016" i="26"/>
  <c r="L1015" i="26"/>
  <c r="L1014" i="26"/>
  <c r="L1013" i="26"/>
  <c r="L1012" i="26"/>
  <c r="L1011" i="26"/>
  <c r="L1010" i="26"/>
  <c r="L1009" i="26"/>
  <c r="L1008" i="26"/>
  <c r="L1007" i="26"/>
  <c r="L1006" i="26"/>
  <c r="L1005" i="26"/>
  <c r="L1004" i="26"/>
  <c r="L1003" i="26"/>
  <c r="L1002" i="26"/>
  <c r="L1001" i="26"/>
  <c r="L1000" i="26"/>
  <c r="L999" i="26"/>
  <c r="L998" i="26"/>
  <c r="L997" i="26"/>
  <c r="L996" i="26"/>
  <c r="L995" i="26"/>
  <c r="L994" i="26"/>
  <c r="L993" i="26"/>
  <c r="L992" i="26"/>
  <c r="L991" i="26"/>
  <c r="L990" i="26"/>
  <c r="L989" i="26"/>
  <c r="L988" i="26"/>
  <c r="L987" i="26"/>
  <c r="L986" i="26"/>
  <c r="L985" i="26"/>
  <c r="L984" i="26"/>
  <c r="L983" i="26"/>
  <c r="L982" i="26"/>
  <c r="L981" i="26"/>
  <c r="L980" i="26"/>
  <c r="L979" i="26"/>
  <c r="L978" i="26"/>
  <c r="L977" i="26"/>
  <c r="L976" i="26"/>
  <c r="L975" i="26"/>
  <c r="L974" i="26"/>
  <c r="L973" i="26"/>
  <c r="L972" i="26"/>
  <c r="L971" i="26"/>
  <c r="L970" i="26"/>
  <c r="L969" i="26"/>
  <c r="L968" i="26"/>
  <c r="L967" i="26"/>
  <c r="L966" i="26"/>
  <c r="L965" i="26"/>
  <c r="L964" i="26"/>
  <c r="L963" i="26"/>
  <c r="L962" i="26"/>
  <c r="L961" i="26"/>
  <c r="L960" i="26"/>
  <c r="L959" i="26"/>
  <c r="L958" i="26"/>
  <c r="L957" i="26"/>
  <c r="L956" i="26"/>
  <c r="L955" i="26"/>
  <c r="L954" i="26"/>
  <c r="L953" i="26"/>
  <c r="L952" i="26"/>
  <c r="L951" i="26"/>
  <c r="L950" i="26"/>
  <c r="L949" i="26"/>
  <c r="L948" i="26"/>
  <c r="L947" i="26"/>
  <c r="L946" i="26"/>
  <c r="L945" i="26"/>
  <c r="L944" i="26"/>
  <c r="L943" i="26"/>
  <c r="L942" i="26"/>
  <c r="L941" i="26"/>
  <c r="L940" i="26"/>
  <c r="L939" i="26"/>
  <c r="L938" i="26"/>
  <c r="L937" i="26"/>
  <c r="L936" i="26"/>
  <c r="L935" i="26"/>
  <c r="L934" i="26"/>
  <c r="L933" i="26"/>
  <c r="L932" i="26"/>
  <c r="L931" i="26"/>
  <c r="L930" i="26"/>
  <c r="L929" i="26"/>
  <c r="L928" i="26"/>
  <c r="L927" i="26"/>
  <c r="L926" i="26"/>
  <c r="L925" i="26"/>
  <c r="L924" i="26"/>
  <c r="L923" i="26"/>
  <c r="L922" i="26"/>
  <c r="L921" i="26"/>
  <c r="L920" i="26"/>
  <c r="L919" i="26"/>
  <c r="L918" i="26"/>
  <c r="L917" i="26"/>
  <c r="L916" i="26"/>
  <c r="L915" i="26"/>
  <c r="L914" i="26"/>
  <c r="L913" i="26"/>
  <c r="L912" i="26"/>
  <c r="L911" i="26"/>
  <c r="L910" i="26"/>
  <c r="L909" i="26"/>
  <c r="L908" i="26"/>
  <c r="L907" i="26"/>
  <c r="L906" i="26"/>
  <c r="L905" i="26"/>
  <c r="L904" i="26"/>
  <c r="L903" i="26"/>
  <c r="L902" i="26"/>
  <c r="L901" i="26"/>
  <c r="L900" i="26"/>
  <c r="L899" i="26"/>
  <c r="L898" i="26"/>
  <c r="L897" i="26"/>
  <c r="L896" i="26"/>
  <c r="L895" i="26"/>
  <c r="L894" i="26"/>
  <c r="L893" i="26"/>
  <c r="L892" i="26"/>
  <c r="L891" i="26"/>
  <c r="L890" i="26"/>
  <c r="L889" i="26"/>
  <c r="L888" i="26"/>
  <c r="L887" i="26"/>
  <c r="L886" i="26"/>
  <c r="L885" i="26"/>
  <c r="L884" i="26"/>
  <c r="L883" i="26"/>
  <c r="L882" i="26"/>
  <c r="L881" i="26"/>
  <c r="L880" i="26"/>
  <c r="L879" i="26"/>
  <c r="L878" i="26"/>
  <c r="L877" i="26"/>
  <c r="L876" i="26"/>
  <c r="L875" i="26"/>
  <c r="L874" i="26"/>
  <c r="L873" i="26"/>
  <c r="L872" i="26"/>
  <c r="L871" i="26"/>
  <c r="L870" i="26"/>
  <c r="L869" i="26"/>
  <c r="L868" i="26"/>
  <c r="L867" i="26"/>
  <c r="L866" i="26"/>
  <c r="L865" i="26"/>
  <c r="L864" i="26"/>
  <c r="L863" i="26"/>
  <c r="L862" i="26"/>
  <c r="L861" i="26"/>
  <c r="L860" i="26"/>
  <c r="L859" i="26"/>
  <c r="L858" i="26"/>
  <c r="L857" i="26"/>
  <c r="L856" i="26"/>
  <c r="L855" i="26"/>
  <c r="L854" i="26"/>
  <c r="L853" i="26"/>
  <c r="L852" i="26"/>
  <c r="L851" i="26"/>
  <c r="L850" i="26"/>
  <c r="L849" i="26"/>
  <c r="L848" i="26"/>
  <c r="L847" i="26"/>
  <c r="L846" i="26"/>
  <c r="L845" i="26"/>
  <c r="L844" i="26"/>
  <c r="L843" i="26"/>
  <c r="L842" i="26"/>
  <c r="L841" i="26"/>
  <c r="L840" i="26"/>
  <c r="L839" i="26"/>
  <c r="L838" i="26"/>
  <c r="L837" i="26"/>
  <c r="L836" i="26"/>
  <c r="L835" i="26"/>
  <c r="L834" i="26"/>
  <c r="L833" i="26"/>
  <c r="L832" i="26"/>
  <c r="L831" i="26"/>
  <c r="L830" i="26"/>
  <c r="L829" i="26"/>
  <c r="L828" i="26"/>
  <c r="L827" i="26"/>
  <c r="L826" i="26"/>
  <c r="L825" i="26"/>
  <c r="L824" i="26"/>
  <c r="L823" i="26"/>
  <c r="L822" i="26"/>
  <c r="L821" i="26"/>
  <c r="L820" i="26"/>
  <c r="L819" i="26"/>
  <c r="L818" i="26"/>
  <c r="L817" i="26"/>
  <c r="L816" i="26"/>
  <c r="L815" i="26"/>
  <c r="L814" i="26"/>
  <c r="L813" i="26"/>
  <c r="L812" i="26"/>
  <c r="L811" i="26"/>
  <c r="L810" i="26"/>
  <c r="L809" i="26"/>
  <c r="L808" i="26"/>
  <c r="L807" i="26"/>
  <c r="L806" i="26"/>
  <c r="L805" i="26"/>
  <c r="L804" i="26"/>
  <c r="L803" i="26"/>
  <c r="L802" i="26"/>
  <c r="L801" i="26"/>
  <c r="L800" i="26"/>
  <c r="L799" i="26"/>
  <c r="L798" i="26"/>
  <c r="L797" i="26"/>
  <c r="L796" i="26"/>
  <c r="L795" i="26"/>
  <c r="L794" i="26"/>
  <c r="L793" i="26"/>
  <c r="L792" i="26"/>
  <c r="L791" i="26"/>
  <c r="L790" i="26"/>
  <c r="L789" i="26"/>
  <c r="L788" i="26"/>
  <c r="L787" i="26"/>
  <c r="L786" i="26"/>
  <c r="L785" i="26"/>
  <c r="L784" i="26"/>
  <c r="L783" i="26"/>
  <c r="L782" i="26"/>
  <c r="L781" i="26"/>
  <c r="L780" i="26"/>
  <c r="L779" i="26"/>
  <c r="L778" i="26"/>
  <c r="L777" i="26"/>
  <c r="L776" i="26"/>
  <c r="L775" i="26"/>
  <c r="L774" i="26"/>
  <c r="L773" i="26"/>
  <c r="L772" i="26"/>
  <c r="L771" i="26"/>
  <c r="L770" i="26"/>
  <c r="L769" i="26"/>
  <c r="L768" i="26"/>
  <c r="L767" i="26"/>
  <c r="L766" i="26"/>
  <c r="L765" i="26"/>
  <c r="L764" i="26"/>
  <c r="L763" i="26"/>
  <c r="L762" i="26"/>
  <c r="L761" i="26"/>
  <c r="L760" i="26"/>
  <c r="L759" i="26"/>
  <c r="L758" i="26"/>
  <c r="L757" i="26"/>
  <c r="L756" i="26"/>
  <c r="L755" i="26"/>
  <c r="L754" i="26"/>
  <c r="L753" i="26"/>
  <c r="L752" i="26"/>
  <c r="L751" i="26"/>
  <c r="L750" i="26"/>
  <c r="L749" i="26"/>
  <c r="L748" i="26"/>
  <c r="L747" i="26"/>
  <c r="L746" i="26"/>
  <c r="L745" i="26"/>
  <c r="L744" i="26"/>
  <c r="L743" i="26"/>
  <c r="L742" i="26"/>
  <c r="L741" i="26"/>
  <c r="L740" i="26"/>
  <c r="L739" i="26"/>
  <c r="L738" i="26"/>
  <c r="L737" i="26"/>
  <c r="L736" i="26"/>
  <c r="L735" i="26"/>
  <c r="L734" i="26"/>
  <c r="L733" i="26"/>
  <c r="L732" i="26"/>
  <c r="L731" i="26"/>
  <c r="L730" i="26"/>
  <c r="L729" i="26"/>
  <c r="L728" i="26"/>
  <c r="L727" i="26"/>
  <c r="L726" i="26"/>
  <c r="L725" i="26"/>
  <c r="L724" i="26"/>
  <c r="L723" i="26"/>
  <c r="L722" i="26"/>
  <c r="L721" i="26"/>
  <c r="L720" i="26"/>
  <c r="L719" i="26"/>
  <c r="L718" i="26"/>
  <c r="L717" i="26"/>
  <c r="L716" i="26"/>
  <c r="L715" i="26"/>
  <c r="L714" i="26"/>
  <c r="L713" i="26"/>
  <c r="L712" i="26"/>
  <c r="L711" i="26"/>
  <c r="L710" i="26"/>
  <c r="L709" i="26"/>
  <c r="L708" i="26"/>
  <c r="L707" i="26"/>
  <c r="L706" i="26"/>
  <c r="L705" i="26"/>
  <c r="L704" i="26"/>
  <c r="L703" i="26"/>
  <c r="L702" i="26"/>
  <c r="L701" i="26"/>
  <c r="L700" i="26"/>
  <c r="L699" i="26"/>
  <c r="L698" i="26"/>
  <c r="L697" i="26"/>
  <c r="L696" i="26"/>
  <c r="L695" i="26"/>
  <c r="L694" i="26"/>
  <c r="L693" i="26"/>
  <c r="L692" i="26"/>
  <c r="L691" i="26"/>
  <c r="L690" i="26"/>
  <c r="L689" i="26"/>
  <c r="L688" i="26"/>
  <c r="L687" i="26"/>
  <c r="L686" i="26"/>
  <c r="L685" i="26"/>
  <c r="L684" i="26"/>
  <c r="L683" i="26"/>
  <c r="L682" i="26"/>
  <c r="L681" i="26"/>
  <c r="L680" i="26"/>
  <c r="L679" i="26"/>
  <c r="L678" i="26"/>
  <c r="L677" i="26"/>
  <c r="L676" i="26"/>
  <c r="L675" i="26"/>
  <c r="L674" i="26"/>
  <c r="L673" i="26"/>
  <c r="L672" i="26"/>
  <c r="L671" i="26"/>
  <c r="L670" i="26"/>
  <c r="L669" i="26"/>
  <c r="L668" i="26"/>
  <c r="L667" i="26"/>
  <c r="L666" i="26"/>
  <c r="L665" i="26"/>
  <c r="L664" i="26"/>
  <c r="L663" i="26"/>
  <c r="L662" i="26"/>
  <c r="L661" i="26"/>
  <c r="L660" i="26"/>
  <c r="L659" i="26"/>
  <c r="L658" i="26"/>
  <c r="L657" i="26"/>
  <c r="L656" i="26"/>
  <c r="L655" i="26"/>
  <c r="L654" i="26"/>
  <c r="L653" i="26"/>
  <c r="L652" i="26"/>
  <c r="L651" i="26"/>
  <c r="L650" i="26"/>
  <c r="L649" i="26"/>
  <c r="L648" i="26"/>
  <c r="L647" i="26"/>
  <c r="L646" i="26"/>
  <c r="L645" i="26"/>
  <c r="L644" i="26"/>
  <c r="L643" i="26"/>
  <c r="L642" i="26"/>
  <c r="L641" i="26"/>
  <c r="L640" i="26"/>
  <c r="L639" i="26"/>
  <c r="L638" i="26"/>
  <c r="L637" i="26"/>
  <c r="L636" i="26"/>
  <c r="L635" i="26"/>
  <c r="L634" i="26"/>
  <c r="L633" i="26"/>
  <c r="L632" i="26"/>
  <c r="L631" i="26"/>
  <c r="L630" i="26"/>
  <c r="L629" i="26"/>
  <c r="L628" i="26"/>
  <c r="L627" i="26"/>
  <c r="L626" i="26"/>
  <c r="L625" i="26"/>
  <c r="L624" i="26"/>
  <c r="L623" i="26"/>
  <c r="L622" i="26"/>
  <c r="L621" i="26"/>
  <c r="L620" i="26"/>
  <c r="L619" i="26"/>
  <c r="L618" i="26"/>
  <c r="L617" i="26"/>
  <c r="L616" i="26"/>
  <c r="L615" i="26"/>
  <c r="L614" i="26"/>
  <c r="L613" i="26"/>
  <c r="L612" i="26"/>
  <c r="L611" i="26"/>
  <c r="L610" i="26"/>
  <c r="L609" i="26"/>
  <c r="L608" i="26"/>
  <c r="L607" i="26"/>
  <c r="L606" i="26"/>
  <c r="L605" i="26"/>
  <c r="L604" i="26"/>
  <c r="L603" i="26"/>
  <c r="L602" i="26"/>
  <c r="L601" i="26"/>
  <c r="L600" i="26"/>
  <c r="L599" i="26"/>
  <c r="L598" i="26"/>
  <c r="L597" i="26"/>
  <c r="L596" i="26"/>
  <c r="L595" i="26"/>
  <c r="L594" i="26"/>
  <c r="L593" i="26"/>
  <c r="L592" i="26"/>
  <c r="L591" i="26"/>
  <c r="L590" i="26"/>
  <c r="L589" i="26"/>
  <c r="L588" i="26"/>
  <c r="L587" i="26"/>
  <c r="L586" i="26"/>
  <c r="L585" i="26"/>
  <c r="L584" i="26"/>
  <c r="L583" i="26"/>
  <c r="L582" i="26"/>
  <c r="L581" i="26"/>
  <c r="L580" i="26"/>
  <c r="L579" i="26"/>
  <c r="L578" i="26"/>
  <c r="L577" i="26"/>
  <c r="L576" i="26"/>
  <c r="L575" i="26"/>
  <c r="L574" i="26"/>
  <c r="L573" i="26"/>
  <c r="L572" i="26"/>
  <c r="L571" i="26"/>
  <c r="L570" i="26"/>
  <c r="L569" i="26"/>
  <c r="L568" i="26"/>
  <c r="L567" i="26"/>
  <c r="L566" i="26"/>
  <c r="L565" i="26"/>
  <c r="L564" i="26"/>
  <c r="L563" i="26"/>
  <c r="L562" i="26"/>
  <c r="L561" i="26"/>
  <c r="L560" i="26"/>
  <c r="L559" i="26"/>
  <c r="L558" i="26"/>
  <c r="L557" i="26"/>
  <c r="L556" i="26"/>
  <c r="L555" i="26"/>
  <c r="L554" i="26"/>
  <c r="L553" i="26"/>
  <c r="L552" i="26"/>
  <c r="L551" i="26"/>
  <c r="L550" i="26"/>
  <c r="L549" i="26"/>
  <c r="L548" i="26"/>
  <c r="L547" i="26"/>
  <c r="L546" i="26"/>
  <c r="L545" i="26"/>
  <c r="L544" i="26"/>
  <c r="L543" i="26"/>
  <c r="L542" i="26"/>
  <c r="L541" i="26"/>
  <c r="L540" i="26"/>
  <c r="L539" i="26"/>
  <c r="L538" i="26"/>
  <c r="L537" i="26"/>
  <c r="L536" i="26"/>
  <c r="L535" i="26"/>
  <c r="L534" i="26"/>
  <c r="L533" i="26"/>
  <c r="L532" i="26"/>
  <c r="L531" i="26"/>
  <c r="L530" i="26"/>
  <c r="L529" i="26"/>
  <c r="L528" i="26"/>
  <c r="L527" i="26"/>
  <c r="L526" i="26"/>
  <c r="L525" i="26"/>
  <c r="L524" i="26"/>
  <c r="L523" i="26"/>
  <c r="L522" i="26"/>
  <c r="L521" i="26"/>
  <c r="L520" i="26"/>
  <c r="L519" i="26"/>
  <c r="L518" i="26"/>
  <c r="L517" i="26"/>
  <c r="L516" i="26"/>
  <c r="L515" i="26"/>
  <c r="L514" i="26"/>
  <c r="L513" i="26"/>
  <c r="L512" i="26"/>
  <c r="L511" i="26"/>
  <c r="L510" i="26"/>
  <c r="L509" i="26"/>
  <c r="L508" i="26"/>
  <c r="L507" i="26"/>
  <c r="L506" i="26"/>
  <c r="L505" i="26"/>
  <c r="L504" i="26"/>
  <c r="L503" i="26"/>
  <c r="L502" i="26"/>
  <c r="L501" i="26"/>
  <c r="L500" i="26"/>
  <c r="L499" i="26"/>
  <c r="L498" i="26"/>
  <c r="L497" i="26"/>
  <c r="L496" i="26"/>
  <c r="L495" i="26"/>
  <c r="L494" i="26"/>
  <c r="L493" i="26"/>
  <c r="L492" i="26"/>
  <c r="L491" i="26"/>
  <c r="L490" i="26"/>
  <c r="L489" i="26"/>
  <c r="L488" i="26"/>
  <c r="L487" i="26"/>
  <c r="L486" i="26"/>
  <c r="L485" i="26"/>
  <c r="L484" i="26"/>
  <c r="L483" i="26"/>
  <c r="L482" i="26"/>
  <c r="L481" i="26"/>
  <c r="L480" i="26"/>
  <c r="L479" i="26"/>
  <c r="L478" i="26"/>
  <c r="L477" i="26"/>
  <c r="L476" i="26"/>
  <c r="L475" i="26"/>
  <c r="L474" i="26"/>
  <c r="L473" i="26"/>
  <c r="L472" i="26"/>
  <c r="L471" i="26"/>
  <c r="L470" i="26"/>
  <c r="L469" i="26"/>
  <c r="L468" i="26"/>
  <c r="L467" i="26"/>
  <c r="L466" i="26"/>
  <c r="L465" i="26"/>
  <c r="L464" i="26"/>
  <c r="L463" i="26"/>
  <c r="L462" i="26"/>
  <c r="L461" i="26"/>
  <c r="L460" i="26"/>
  <c r="L459" i="26"/>
  <c r="L458" i="26"/>
  <c r="L457" i="26"/>
  <c r="L456" i="26"/>
  <c r="L455" i="26"/>
  <c r="L454" i="26"/>
  <c r="L453" i="26"/>
  <c r="L452" i="26"/>
  <c r="L451" i="26"/>
  <c r="L450" i="26"/>
  <c r="L449" i="26"/>
  <c r="L448" i="26"/>
  <c r="L447" i="26"/>
  <c r="L446" i="26"/>
  <c r="L445" i="26"/>
  <c r="L444" i="26"/>
  <c r="L443" i="26"/>
  <c r="L442" i="26"/>
  <c r="L441" i="26"/>
  <c r="L440" i="26"/>
  <c r="L439" i="26"/>
  <c r="L438" i="26"/>
  <c r="L437" i="26"/>
  <c r="L436" i="26"/>
  <c r="L435" i="26"/>
  <c r="L434" i="26"/>
  <c r="L433" i="26"/>
  <c r="L432" i="26"/>
  <c r="L431" i="26"/>
  <c r="L430" i="26"/>
  <c r="L429" i="26"/>
  <c r="L428" i="26"/>
  <c r="L427" i="26"/>
  <c r="L426" i="26"/>
  <c r="L425" i="26"/>
  <c r="L424" i="26"/>
  <c r="L423" i="26"/>
  <c r="L422" i="26"/>
  <c r="L421" i="26"/>
  <c r="L420" i="26"/>
  <c r="L419" i="26"/>
  <c r="L418" i="26"/>
  <c r="L417" i="26"/>
  <c r="L416" i="26"/>
  <c r="L415" i="26"/>
  <c r="L414" i="26"/>
  <c r="L413" i="26"/>
  <c r="L412" i="26"/>
  <c r="L411" i="26"/>
  <c r="L410" i="26"/>
  <c r="L409" i="26"/>
  <c r="L408" i="26"/>
  <c r="L407" i="26"/>
  <c r="L406" i="26"/>
  <c r="L405" i="26"/>
  <c r="L404" i="26"/>
  <c r="L403" i="26"/>
  <c r="L402" i="26"/>
  <c r="L401" i="26"/>
  <c r="L400" i="26"/>
  <c r="L399" i="26"/>
  <c r="L398" i="26"/>
  <c r="L397" i="26"/>
  <c r="L396" i="26"/>
  <c r="L395" i="26"/>
  <c r="L394" i="26"/>
  <c r="L393" i="26"/>
  <c r="L392" i="26"/>
  <c r="L391" i="26"/>
  <c r="L390" i="26"/>
  <c r="L389" i="26"/>
  <c r="L388" i="26"/>
  <c r="L387" i="26"/>
  <c r="L386" i="26"/>
  <c r="L385" i="26"/>
  <c r="L384" i="26"/>
  <c r="L383" i="26"/>
  <c r="L382" i="26"/>
  <c r="L381" i="26"/>
  <c r="L380" i="26"/>
  <c r="L379" i="26"/>
  <c r="L378" i="26"/>
  <c r="L377" i="26"/>
  <c r="L376" i="26"/>
  <c r="L375" i="26"/>
  <c r="L374" i="26"/>
  <c r="L373" i="26"/>
  <c r="L372" i="26"/>
  <c r="L371" i="26"/>
  <c r="L370" i="26"/>
  <c r="L369" i="26"/>
  <c r="L368" i="26"/>
  <c r="L367" i="26"/>
  <c r="L366" i="26"/>
  <c r="L365" i="26"/>
  <c r="L364" i="26"/>
  <c r="L363" i="26"/>
  <c r="L362" i="26"/>
  <c r="L361" i="26"/>
  <c r="L360" i="26"/>
  <c r="L359" i="26"/>
  <c r="L358" i="26"/>
  <c r="L357" i="26"/>
  <c r="L356" i="26"/>
  <c r="L355" i="26"/>
  <c r="L354" i="26"/>
  <c r="L353" i="26"/>
  <c r="L352" i="26"/>
  <c r="L351" i="26"/>
  <c r="L350" i="26"/>
  <c r="L349" i="26"/>
  <c r="L348" i="26"/>
  <c r="L347" i="26"/>
  <c r="L346" i="26"/>
  <c r="L345" i="26"/>
  <c r="L344" i="26"/>
  <c r="L343" i="26"/>
  <c r="L342" i="26"/>
  <c r="L341" i="26"/>
  <c r="L340" i="26"/>
  <c r="L339" i="26"/>
  <c r="L338" i="26"/>
  <c r="L337" i="26"/>
  <c r="L336" i="26"/>
  <c r="L335" i="26"/>
  <c r="L334" i="26"/>
  <c r="L333" i="26"/>
  <c r="L332" i="26"/>
  <c r="L331" i="26"/>
  <c r="L330" i="26"/>
  <c r="L329" i="26"/>
  <c r="L328" i="26"/>
  <c r="L327" i="26"/>
  <c r="L326" i="26"/>
  <c r="L325" i="26"/>
  <c r="L324" i="26"/>
  <c r="L323" i="26"/>
  <c r="L322" i="26"/>
  <c r="L321" i="26"/>
  <c r="L320" i="26"/>
  <c r="L319" i="26"/>
  <c r="L318" i="26"/>
  <c r="L317" i="26"/>
  <c r="L316" i="26"/>
  <c r="L315" i="26"/>
  <c r="L314" i="26"/>
  <c r="L313" i="26"/>
  <c r="L312" i="26"/>
  <c r="L311" i="26"/>
  <c r="L310" i="26"/>
  <c r="L309" i="26"/>
  <c r="L308" i="26"/>
  <c r="L307" i="26"/>
  <c r="L306" i="26"/>
  <c r="L305" i="26"/>
  <c r="L304" i="26"/>
  <c r="L303" i="26"/>
  <c r="L302" i="26"/>
  <c r="L301" i="26"/>
  <c r="L300" i="26"/>
  <c r="L299" i="26"/>
  <c r="L298" i="26"/>
  <c r="L297" i="26"/>
  <c r="L296" i="26"/>
  <c r="L295" i="26"/>
  <c r="L294" i="26"/>
  <c r="L293" i="26"/>
  <c r="L292" i="26"/>
  <c r="L291" i="26"/>
  <c r="L290" i="26"/>
  <c r="L289" i="26"/>
  <c r="L288" i="26"/>
  <c r="L287" i="26"/>
  <c r="L286" i="26"/>
  <c r="L285" i="26"/>
  <c r="L284" i="26"/>
  <c r="L283" i="26"/>
  <c r="L282" i="26"/>
  <c r="L281" i="26"/>
  <c r="L280" i="26"/>
  <c r="L279" i="26"/>
  <c r="L278" i="26"/>
  <c r="L277" i="26"/>
  <c r="L276" i="26"/>
  <c r="L275" i="26"/>
  <c r="L274" i="26"/>
  <c r="L273" i="26"/>
  <c r="L272" i="26"/>
  <c r="L271" i="26"/>
  <c r="L270" i="26"/>
  <c r="L269" i="26"/>
  <c r="L268" i="26"/>
  <c r="L267" i="26"/>
  <c r="L266" i="26"/>
  <c r="L265" i="26"/>
  <c r="L264" i="26"/>
  <c r="L263" i="26"/>
  <c r="L262" i="26"/>
  <c r="L261" i="26"/>
  <c r="L260" i="26"/>
  <c r="L259" i="26"/>
  <c r="L258" i="26"/>
  <c r="L257" i="26"/>
  <c r="L256" i="26"/>
  <c r="L255" i="26"/>
  <c r="L254" i="26"/>
  <c r="L253" i="26"/>
  <c r="L252" i="26"/>
  <c r="L251" i="26"/>
  <c r="L250" i="26"/>
  <c r="L249" i="26"/>
  <c r="L248" i="26"/>
  <c r="L247" i="26"/>
  <c r="L246" i="26"/>
  <c r="L245" i="26"/>
  <c r="L244" i="26"/>
  <c r="L243" i="26"/>
  <c r="L242" i="26"/>
  <c r="L241" i="26"/>
  <c r="L240" i="26"/>
  <c r="L239" i="26"/>
  <c r="L238" i="26"/>
  <c r="L237" i="26"/>
  <c r="L236" i="26"/>
  <c r="L235" i="26"/>
  <c r="L234" i="26"/>
  <c r="L233" i="26"/>
  <c r="L232" i="26"/>
  <c r="L231" i="26"/>
  <c r="L230" i="26"/>
  <c r="L229" i="26"/>
  <c r="L228" i="26"/>
  <c r="L227" i="26"/>
  <c r="L226" i="26"/>
  <c r="L225" i="26"/>
  <c r="L224" i="26"/>
  <c r="L223" i="26"/>
  <c r="L222" i="26"/>
  <c r="L221" i="26"/>
  <c r="L220" i="26"/>
  <c r="A2415" i="26"/>
  <c r="A2414" i="26"/>
  <c r="A2413" i="26"/>
  <c r="A2412" i="26"/>
  <c r="A2411" i="26"/>
  <c r="A2410" i="26"/>
  <c r="A2409" i="26"/>
  <c r="A2408" i="26"/>
  <c r="A2407" i="26"/>
  <c r="A2406" i="26"/>
  <c r="A2405" i="26"/>
  <c r="A2404" i="26"/>
  <c r="A2403" i="26"/>
  <c r="A2402" i="26"/>
  <c r="A2401" i="26"/>
  <c r="A2400" i="26"/>
  <c r="A2399" i="26"/>
  <c r="A2398" i="26"/>
  <c r="A2397" i="26"/>
  <c r="A2396" i="26"/>
  <c r="A2395" i="26"/>
  <c r="A2394" i="26"/>
  <c r="A2393" i="26"/>
  <c r="A2392" i="26"/>
  <c r="A2391" i="26"/>
  <c r="A2390" i="26"/>
  <c r="A2389" i="26"/>
  <c r="A2388" i="26"/>
  <c r="A2387" i="26"/>
  <c r="A2386" i="26"/>
  <c r="A2385" i="26"/>
  <c r="A2384" i="26"/>
  <c r="A2383" i="26"/>
  <c r="A2382" i="26"/>
  <c r="A2381" i="26"/>
  <c r="A2380" i="26"/>
  <c r="A2379" i="26"/>
  <c r="A2378" i="26"/>
  <c r="A2377" i="26"/>
  <c r="A2376" i="26"/>
  <c r="A2375" i="26"/>
  <c r="A2374" i="26"/>
  <c r="A2373" i="26"/>
  <c r="A2372" i="26"/>
  <c r="A2371" i="26"/>
  <c r="A2370" i="26"/>
  <c r="A2369" i="26"/>
  <c r="A2368" i="26"/>
  <c r="A2367" i="26"/>
  <c r="A2366" i="26"/>
  <c r="A2365" i="26"/>
  <c r="A2364" i="26"/>
  <c r="A2363" i="26"/>
  <c r="A2362" i="26"/>
  <c r="A2361" i="26"/>
  <c r="A2360" i="26"/>
  <c r="A2359" i="26"/>
  <c r="A2358" i="26"/>
  <c r="A2357" i="26"/>
  <c r="A2356" i="26"/>
  <c r="A2355" i="26"/>
  <c r="A2354" i="26"/>
  <c r="A2353" i="26"/>
  <c r="A2352" i="26"/>
  <c r="A2351" i="26"/>
  <c r="A2350" i="26"/>
  <c r="A2349" i="26"/>
  <c r="A2348" i="26"/>
  <c r="A2347" i="26"/>
  <c r="A2346" i="26"/>
  <c r="A2345" i="26"/>
  <c r="A2344" i="26"/>
  <c r="A2343" i="26"/>
  <c r="A2342" i="26"/>
  <c r="A2341" i="26"/>
  <c r="A2340" i="26"/>
  <c r="A2339" i="26"/>
  <c r="A2338" i="26"/>
  <c r="A2337" i="26"/>
  <c r="A2336" i="26"/>
  <c r="A2335" i="26"/>
  <c r="A2334" i="26"/>
  <c r="A2333" i="26"/>
  <c r="A2332" i="26"/>
  <c r="A2331" i="26"/>
  <c r="A2330" i="26"/>
  <c r="A2329" i="26"/>
  <c r="A2328" i="26"/>
  <c r="A2327" i="26"/>
  <c r="A2326" i="26"/>
  <c r="A2325" i="26"/>
  <c r="A2324" i="26"/>
  <c r="A2323" i="26"/>
  <c r="A2322" i="26"/>
  <c r="A2321" i="26"/>
  <c r="A2320" i="26"/>
  <c r="A2319" i="26"/>
  <c r="A2318" i="26"/>
  <c r="A2317" i="26"/>
  <c r="A2316" i="26"/>
  <c r="A2315" i="26"/>
  <c r="A2314" i="26"/>
  <c r="A2313" i="26"/>
  <c r="A2312" i="26"/>
  <c r="A2311" i="26"/>
  <c r="A2310" i="26"/>
  <c r="A2309" i="26"/>
  <c r="A2308" i="26"/>
  <c r="A2307" i="26"/>
  <c r="A2306" i="26"/>
  <c r="A2305" i="26"/>
  <c r="A2304" i="26"/>
  <c r="A2303" i="26"/>
  <c r="A2302" i="26"/>
  <c r="A2301" i="26"/>
  <c r="A2300" i="26"/>
  <c r="A2299" i="26"/>
  <c r="A2298" i="26"/>
  <c r="A2297" i="26"/>
  <c r="A2296" i="26"/>
  <c r="A2295" i="26"/>
  <c r="A2294" i="26"/>
  <c r="A2293" i="26"/>
  <c r="A2292" i="26"/>
  <c r="A2291" i="26"/>
  <c r="A2290" i="26"/>
  <c r="A2289" i="26"/>
  <c r="A2288" i="26"/>
  <c r="A2287" i="26"/>
  <c r="A2286" i="26"/>
  <c r="A2285" i="26"/>
  <c r="A2284" i="26"/>
  <c r="A2283" i="26"/>
  <c r="A2282" i="26"/>
  <c r="A2281" i="26"/>
  <c r="A2280" i="26"/>
  <c r="A2279" i="26"/>
  <c r="A2278" i="26"/>
  <c r="A2277" i="26"/>
  <c r="A2276" i="26"/>
  <c r="A2275" i="26"/>
  <c r="A2274" i="26"/>
  <c r="A2273" i="26"/>
  <c r="A2272" i="26"/>
  <c r="A2271" i="26"/>
  <c r="A2270" i="26"/>
  <c r="A2269" i="26"/>
  <c r="A2268" i="26"/>
  <c r="A2267" i="26"/>
  <c r="A2266" i="26"/>
  <c r="A2265" i="26"/>
  <c r="A2264" i="26"/>
  <c r="A2263" i="26"/>
  <c r="A2262" i="26"/>
  <c r="A2261" i="26"/>
  <c r="A2260" i="26"/>
  <c r="A2259" i="26"/>
  <c r="A2258" i="26"/>
  <c r="A2257" i="26"/>
  <c r="A2256" i="26"/>
  <c r="A2255" i="26"/>
  <c r="A2254" i="26"/>
  <c r="A2253" i="26"/>
  <c r="A2252" i="26"/>
  <c r="A2251" i="26"/>
  <c r="A2250" i="26"/>
  <c r="A2249" i="26"/>
  <c r="A2248" i="26"/>
  <c r="A2247" i="26"/>
  <c r="A2246" i="26"/>
  <c r="A2245" i="26"/>
  <c r="A2244" i="26"/>
  <c r="A2243" i="26"/>
  <c r="A2242" i="26"/>
  <c r="A2241" i="26"/>
  <c r="A2240" i="26"/>
  <c r="A2239" i="26"/>
  <c r="A2238" i="26"/>
  <c r="A2237" i="26"/>
  <c r="A2236" i="26"/>
  <c r="A2235" i="26"/>
  <c r="A2234" i="26"/>
  <c r="A2233" i="26"/>
  <c r="A2232" i="26"/>
  <c r="A2231" i="26"/>
  <c r="A2230" i="26"/>
  <c r="A2229" i="26"/>
  <c r="A2228" i="26"/>
  <c r="A2227" i="26"/>
  <c r="A2226" i="26"/>
  <c r="A2225" i="26"/>
  <c r="A2224" i="26"/>
  <c r="A2223" i="26"/>
  <c r="A2222" i="26"/>
  <c r="A2221" i="26"/>
  <c r="A2220" i="26"/>
  <c r="A2219" i="26"/>
  <c r="A2218" i="26"/>
  <c r="A2217" i="26"/>
  <c r="A2216" i="26"/>
  <c r="A2215" i="26"/>
  <c r="A2214" i="26"/>
  <c r="A2213" i="26"/>
  <c r="A2212" i="26"/>
  <c r="A2211" i="26"/>
  <c r="A2210" i="26"/>
  <c r="A2209" i="26"/>
  <c r="A2208" i="26"/>
  <c r="A2207" i="26"/>
  <c r="A2206" i="26"/>
  <c r="A2205" i="26"/>
  <c r="A2204" i="26"/>
  <c r="A2203" i="26"/>
  <c r="A2202" i="26"/>
  <c r="A2201" i="26"/>
  <c r="A2200" i="26"/>
  <c r="A2199" i="26"/>
  <c r="A2198" i="26"/>
  <c r="A2197" i="26"/>
  <c r="A2196" i="26"/>
  <c r="A2195" i="26"/>
  <c r="A2194" i="26"/>
  <c r="A2193" i="26"/>
  <c r="A2192" i="26"/>
  <c r="A2191" i="26"/>
  <c r="A2190" i="26"/>
  <c r="A2189" i="26"/>
  <c r="A2188" i="26"/>
  <c r="A2187" i="26"/>
  <c r="A2186" i="26"/>
  <c r="A2185" i="26"/>
  <c r="A2184" i="26"/>
  <c r="A2183" i="26"/>
  <c r="A2182" i="26"/>
  <c r="A2181" i="26"/>
  <c r="A2180" i="26"/>
  <c r="A2179" i="26"/>
  <c r="A2178" i="26"/>
  <c r="A2177" i="26"/>
  <c r="A2176" i="26"/>
  <c r="A2175" i="26"/>
  <c r="A2174" i="26"/>
  <c r="A2173" i="26"/>
  <c r="A2172" i="26"/>
  <c r="A2171" i="26"/>
  <c r="A2170" i="26"/>
  <c r="A2169" i="26"/>
  <c r="A2168" i="26"/>
  <c r="A2167" i="26"/>
  <c r="A2166" i="26"/>
  <c r="A2165" i="26"/>
  <c r="A2164" i="26"/>
  <c r="A2163" i="26"/>
  <c r="A2162" i="26"/>
  <c r="A2161" i="26"/>
  <c r="A2160" i="26"/>
  <c r="A2159" i="26"/>
  <c r="A2158" i="26"/>
  <c r="A2157" i="26"/>
  <c r="A2156" i="26"/>
  <c r="A2155" i="26"/>
  <c r="A2154" i="26"/>
  <c r="A2153" i="26"/>
  <c r="A2152" i="26"/>
  <c r="A2151" i="26"/>
  <c r="A2150" i="26"/>
  <c r="A2149" i="26"/>
  <c r="A2148" i="26"/>
  <c r="A2147" i="26"/>
  <c r="A2146" i="26"/>
  <c r="A2145" i="26"/>
  <c r="A2144" i="26"/>
  <c r="A2143" i="26"/>
  <c r="A2142" i="26"/>
  <c r="A2141" i="26"/>
  <c r="A2140" i="26"/>
  <c r="A2139" i="26"/>
  <c r="A2138" i="26"/>
  <c r="A2137" i="26"/>
  <c r="A2136" i="26"/>
  <c r="A2135" i="26"/>
  <c r="A2134" i="26"/>
  <c r="A2133" i="26"/>
  <c r="A2132" i="26"/>
  <c r="A2131" i="26"/>
  <c r="A2130" i="26"/>
  <c r="A2129" i="26"/>
  <c r="A2128" i="26"/>
  <c r="A2127" i="26"/>
  <c r="A2126" i="26"/>
  <c r="A2125" i="26"/>
  <c r="A2124" i="26"/>
  <c r="A2123" i="26"/>
  <c r="A2122" i="26"/>
  <c r="A2121" i="26"/>
  <c r="A2120" i="26"/>
  <c r="A2119" i="26"/>
  <c r="A2118" i="26"/>
  <c r="A2117" i="26"/>
  <c r="A2116" i="26"/>
  <c r="A2115" i="26"/>
  <c r="A2114" i="26"/>
  <c r="A2113" i="26"/>
  <c r="A2112" i="26"/>
  <c r="A2111" i="26"/>
  <c r="A2110" i="26"/>
  <c r="A2109" i="26"/>
  <c r="A2108" i="26"/>
  <c r="A2107" i="26"/>
  <c r="A2106" i="26"/>
  <c r="A2105" i="26"/>
  <c r="A2104" i="26"/>
  <c r="A2103" i="26"/>
  <c r="A2102" i="26"/>
  <c r="A2101" i="26"/>
  <c r="A2100" i="26"/>
  <c r="A2099" i="26"/>
  <c r="A2098" i="26"/>
  <c r="A2097" i="26"/>
  <c r="A2096" i="26"/>
  <c r="A2095" i="26"/>
  <c r="A2094" i="26"/>
  <c r="A2093" i="26"/>
  <c r="A2092" i="26"/>
  <c r="A2091" i="26"/>
  <c r="A2090" i="26"/>
  <c r="A2089" i="26"/>
  <c r="A2088" i="26"/>
  <c r="A2087" i="26"/>
  <c r="A2086" i="26"/>
  <c r="A2085" i="26"/>
  <c r="A2084" i="26"/>
  <c r="A2083" i="26"/>
  <c r="A2082" i="26"/>
  <c r="A2081" i="26"/>
  <c r="A2080" i="26"/>
  <c r="A2079" i="26"/>
  <c r="A2078" i="26"/>
  <c r="A2077" i="26"/>
  <c r="A2076" i="26"/>
  <c r="A2075" i="26"/>
  <c r="A2074" i="26"/>
  <c r="A2073" i="26"/>
  <c r="A2072" i="26"/>
  <c r="A2071" i="26"/>
  <c r="A2070" i="26"/>
  <c r="A2069" i="26"/>
  <c r="A2068" i="26"/>
  <c r="A2067" i="26"/>
  <c r="A2066" i="26"/>
  <c r="A2065" i="26"/>
  <c r="A2064" i="26"/>
  <c r="A2063" i="26"/>
  <c r="A2062" i="26"/>
  <c r="A2061" i="26"/>
  <c r="A2060" i="26"/>
  <c r="A2059" i="26"/>
  <c r="A2058" i="26"/>
  <c r="A2057" i="26"/>
  <c r="A2056" i="26"/>
  <c r="A2055" i="26"/>
  <c r="A2054" i="26"/>
  <c r="A2053" i="26"/>
  <c r="A2052" i="26"/>
  <c r="A2051" i="26"/>
  <c r="A2050" i="26"/>
  <c r="A2049" i="26"/>
  <c r="A2048" i="26"/>
  <c r="A2047" i="26"/>
  <c r="A2046" i="26"/>
  <c r="A2045" i="26"/>
  <c r="A2044" i="26"/>
  <c r="A2043" i="26"/>
  <c r="A2042" i="26"/>
  <c r="A2041" i="26"/>
  <c r="A2040" i="26"/>
  <c r="A2039" i="26"/>
  <c r="A2038" i="26"/>
  <c r="A2037" i="26"/>
  <c r="A2036" i="26"/>
  <c r="A2035" i="26"/>
  <c r="A2034" i="26"/>
  <c r="A2033" i="26"/>
  <c r="A2032" i="26"/>
  <c r="A2031" i="26"/>
  <c r="A2030" i="26"/>
  <c r="A2029" i="26"/>
  <c r="A2028" i="26"/>
  <c r="A2027" i="26"/>
  <c r="A2026" i="26"/>
  <c r="A2025" i="26"/>
  <c r="A2024" i="26"/>
  <c r="A2023" i="26"/>
  <c r="A2022" i="26"/>
  <c r="A2021" i="26"/>
  <c r="A2020" i="26"/>
  <c r="A2019" i="26"/>
  <c r="A2018" i="26"/>
  <c r="A2017" i="26"/>
  <c r="A2016" i="26"/>
  <c r="A2015" i="26"/>
  <c r="A2014" i="26"/>
  <c r="A2013" i="26"/>
  <c r="A2012" i="26"/>
  <c r="A2011" i="26"/>
  <c r="A2010" i="26"/>
  <c r="A2009" i="26"/>
  <c r="A2008" i="26"/>
  <c r="A2007" i="26"/>
  <c r="A2006" i="26"/>
  <c r="A2005" i="26"/>
  <c r="A2004" i="26"/>
  <c r="A2003" i="26"/>
  <c r="A2002" i="26"/>
  <c r="A2001" i="26"/>
  <c r="A2000" i="26"/>
  <c r="A1999" i="26"/>
  <c r="A1998" i="26"/>
  <c r="A1997" i="26"/>
  <c r="A1996" i="26"/>
  <c r="A1995" i="26"/>
  <c r="A1994" i="26"/>
  <c r="A1993" i="26"/>
  <c r="A1992" i="26"/>
  <c r="A1991" i="26"/>
  <c r="A1990" i="26"/>
  <c r="A1989" i="26"/>
  <c r="A1988" i="26"/>
  <c r="A1987" i="26"/>
  <c r="A1986" i="26"/>
  <c r="A1985" i="26"/>
  <c r="A1984" i="26"/>
  <c r="A1983" i="26"/>
  <c r="A1982" i="26"/>
  <c r="A1981" i="26"/>
  <c r="A1980" i="26"/>
  <c r="A1979" i="26"/>
  <c r="A1978" i="26"/>
  <c r="A1977" i="26"/>
  <c r="A1976" i="26"/>
  <c r="A1975" i="26"/>
  <c r="A1974" i="26"/>
  <c r="A1973" i="26"/>
  <c r="A1972" i="26"/>
  <c r="A1971" i="26"/>
  <c r="A1970" i="26"/>
  <c r="A1969" i="26"/>
  <c r="A1968" i="26"/>
  <c r="A1967" i="26"/>
  <c r="A1966" i="26"/>
  <c r="A1965" i="26"/>
  <c r="A1964" i="26"/>
  <c r="A1963" i="26"/>
  <c r="A1962" i="26"/>
  <c r="A1961" i="26"/>
  <c r="A1960" i="26"/>
  <c r="A1959" i="26"/>
  <c r="A1958" i="26"/>
  <c r="A1957" i="26"/>
  <c r="A1956" i="26"/>
  <c r="A1955" i="26"/>
  <c r="A1954" i="26"/>
  <c r="A1953" i="26"/>
  <c r="A1952" i="26"/>
  <c r="A1951" i="26"/>
  <c r="A1950" i="26"/>
  <c r="A1949" i="26"/>
  <c r="A1948" i="26"/>
  <c r="A1947" i="26"/>
  <c r="A1946" i="26"/>
  <c r="A1945" i="26"/>
  <c r="A1944" i="26"/>
  <c r="A1943" i="26"/>
  <c r="A1942" i="26"/>
  <c r="A1941" i="26"/>
  <c r="A1940" i="26"/>
  <c r="A1939" i="26"/>
  <c r="A1938" i="26"/>
  <c r="A1937" i="26"/>
  <c r="A1936" i="26"/>
  <c r="A1935" i="26"/>
  <c r="A1934" i="26"/>
  <c r="A1933" i="26"/>
  <c r="A1932" i="26"/>
  <c r="A1931" i="26"/>
  <c r="A1930" i="26"/>
  <c r="A1929" i="26"/>
  <c r="A1928" i="26"/>
  <c r="A1927" i="26"/>
  <c r="A1926" i="26"/>
  <c r="A1925" i="26"/>
  <c r="A1924" i="26"/>
  <c r="A1923" i="26"/>
  <c r="A1922" i="26"/>
  <c r="A1921" i="26"/>
  <c r="A1920" i="26"/>
  <c r="A1919" i="26"/>
  <c r="A1918" i="26"/>
  <c r="A1917" i="26"/>
  <c r="A1916" i="26"/>
  <c r="A1915" i="26"/>
  <c r="A1914" i="26"/>
  <c r="A1913" i="26"/>
  <c r="A1912" i="26"/>
  <c r="A1911" i="26"/>
  <c r="A1910" i="26"/>
  <c r="A1909" i="26"/>
  <c r="A1908" i="26"/>
  <c r="A1907" i="26"/>
  <c r="A1906" i="26"/>
  <c r="A1905" i="26"/>
  <c r="A1904" i="26"/>
  <c r="A1903" i="26"/>
  <c r="A1902" i="26"/>
  <c r="A1901" i="26"/>
  <c r="A1900" i="26"/>
  <c r="A1899" i="26"/>
  <c r="A1898" i="26"/>
  <c r="A1897" i="26"/>
  <c r="A1896" i="26"/>
  <c r="A1895" i="26"/>
  <c r="A1894" i="26"/>
  <c r="A1893" i="26"/>
  <c r="A1892" i="26"/>
  <c r="A1891" i="26"/>
  <c r="A1890" i="26"/>
  <c r="A1889" i="26"/>
  <c r="A1888" i="26"/>
  <c r="A1887" i="26"/>
  <c r="A1886" i="26"/>
  <c r="A1885" i="26"/>
  <c r="A1884" i="26"/>
  <c r="A1883" i="26"/>
  <c r="A1882" i="26"/>
  <c r="A1881" i="26"/>
  <c r="A1880" i="26"/>
  <c r="A1879" i="26"/>
  <c r="A1878" i="26"/>
  <c r="A1877" i="26"/>
  <c r="A1876" i="26"/>
  <c r="A1875" i="26"/>
  <c r="A1874" i="26"/>
  <c r="A1873" i="26"/>
  <c r="A1872" i="26"/>
  <c r="A1871" i="26"/>
  <c r="A1870" i="26"/>
  <c r="A1869" i="26"/>
  <c r="A1868" i="26"/>
  <c r="A1867" i="26"/>
  <c r="A1866" i="26"/>
  <c r="A1865" i="26"/>
  <c r="A1864" i="26"/>
  <c r="A1863" i="26"/>
  <c r="A1862" i="26"/>
  <c r="A1861" i="26"/>
  <c r="A1860" i="26"/>
  <c r="A1859" i="26"/>
  <c r="A1858" i="26"/>
  <c r="A1857" i="26"/>
  <c r="A1856" i="26"/>
  <c r="A1855" i="26"/>
  <c r="A1854" i="26"/>
  <c r="A1853" i="26"/>
  <c r="A1852" i="26"/>
  <c r="A1851" i="26"/>
  <c r="A1850" i="26"/>
  <c r="A1849" i="26"/>
  <c r="A1848" i="26"/>
  <c r="A1847" i="26"/>
  <c r="A1846" i="26"/>
  <c r="A1845" i="26"/>
  <c r="A1844" i="26"/>
  <c r="A1843" i="26"/>
  <c r="A1842" i="26"/>
  <c r="A1841" i="26"/>
  <c r="A1840" i="26"/>
  <c r="A1839" i="26"/>
  <c r="A1838" i="26"/>
  <c r="A1837" i="26"/>
  <c r="A1836" i="26"/>
  <c r="A1835" i="26"/>
  <c r="A1834" i="26"/>
  <c r="A1833" i="26"/>
  <c r="A1832" i="26"/>
  <c r="A1831" i="26"/>
  <c r="A1830" i="26"/>
  <c r="A1829" i="26"/>
  <c r="A1828" i="26"/>
  <c r="A1827" i="26"/>
  <c r="A1826" i="26"/>
  <c r="A1825" i="26"/>
  <c r="A1824" i="26"/>
  <c r="A1823" i="26"/>
  <c r="A1822" i="26"/>
  <c r="A1821" i="26"/>
  <c r="A1820" i="26"/>
  <c r="A1819" i="26"/>
  <c r="A1818" i="26"/>
  <c r="A1817" i="26"/>
  <c r="A1816" i="26"/>
  <c r="A1815" i="26"/>
  <c r="A1814" i="26"/>
  <c r="A1813" i="26"/>
  <c r="A1812" i="26"/>
  <c r="A1811" i="26"/>
  <c r="A1810" i="26"/>
  <c r="A1809" i="26"/>
  <c r="A1808" i="26"/>
  <c r="A1807" i="26"/>
  <c r="A1806" i="26"/>
  <c r="A1805" i="26"/>
  <c r="A1804" i="26"/>
  <c r="A1803" i="26"/>
  <c r="A1802" i="26"/>
  <c r="A1801" i="26"/>
  <c r="A1800" i="26"/>
  <c r="A1799" i="26"/>
  <c r="A1798" i="26"/>
  <c r="A1797" i="26"/>
  <c r="A1796" i="26"/>
  <c r="A1795" i="26"/>
  <c r="A1794" i="26"/>
  <c r="A1793" i="26"/>
  <c r="A1792" i="26"/>
  <c r="A1791" i="26"/>
  <c r="A1790" i="26"/>
  <c r="A1789" i="26"/>
  <c r="A1788" i="26"/>
  <c r="A1787" i="26"/>
  <c r="A1786" i="26"/>
  <c r="A1785" i="26"/>
  <c r="A1784" i="26"/>
  <c r="A1783" i="26"/>
  <c r="A1782" i="26"/>
  <c r="A1781" i="26"/>
  <c r="A1780" i="26"/>
  <c r="A1779" i="26"/>
  <c r="A1778" i="26"/>
  <c r="A1777" i="26"/>
  <c r="A1776" i="26"/>
  <c r="A1775" i="26"/>
  <c r="A1774" i="26"/>
  <c r="A1773" i="26"/>
  <c r="A1772" i="26"/>
  <c r="A1771" i="26"/>
  <c r="A1770" i="26"/>
  <c r="A1769" i="26"/>
  <c r="A1768" i="26"/>
  <c r="A1767" i="26"/>
  <c r="A1766" i="26"/>
  <c r="A1765" i="26"/>
  <c r="A1764" i="26"/>
  <c r="A1763" i="26"/>
  <c r="A1762" i="26"/>
  <c r="A1761" i="26"/>
  <c r="A1760" i="26"/>
  <c r="A1759" i="26"/>
  <c r="A1758" i="26"/>
  <c r="A1757" i="26"/>
  <c r="A1756" i="26"/>
  <c r="A1755" i="26"/>
  <c r="A1754" i="26"/>
  <c r="A1753" i="26"/>
  <c r="A1752" i="26"/>
  <c r="A1751" i="26"/>
  <c r="A1750" i="26"/>
  <c r="A1749" i="26"/>
  <c r="A1748" i="26"/>
  <c r="A1747" i="26"/>
  <c r="A1746" i="26"/>
  <c r="A1745" i="26"/>
  <c r="A1744" i="26"/>
  <c r="A1743" i="26"/>
  <c r="A1742" i="26"/>
  <c r="A1741" i="26"/>
  <c r="A1740" i="26"/>
  <c r="A1739" i="26"/>
  <c r="A1738" i="26"/>
  <c r="A1737" i="26"/>
  <c r="A1736" i="26"/>
  <c r="A1735" i="26"/>
  <c r="A1734" i="26"/>
  <c r="A1733" i="26"/>
  <c r="A1732" i="26"/>
  <c r="A1731" i="26"/>
  <c r="A1730" i="26"/>
  <c r="A1729" i="26"/>
  <c r="A1728" i="26"/>
  <c r="A1727" i="26"/>
  <c r="A1726" i="26"/>
  <c r="A1725" i="26"/>
  <c r="A1724" i="26"/>
  <c r="A1723" i="26"/>
  <c r="A1722" i="26"/>
  <c r="A1721" i="26"/>
  <c r="A1720" i="26"/>
  <c r="A1719" i="26"/>
  <c r="A1718" i="26"/>
  <c r="A1717" i="26"/>
  <c r="A1716" i="26"/>
  <c r="A1715" i="26"/>
  <c r="A1714" i="26"/>
  <c r="A1713" i="26"/>
  <c r="A1712" i="26"/>
  <c r="A1711" i="26"/>
  <c r="A1710" i="26"/>
  <c r="A1709" i="26"/>
  <c r="A1708" i="26"/>
  <c r="A1707" i="26"/>
  <c r="A1706" i="26"/>
  <c r="A1705" i="26"/>
  <c r="A1704" i="26"/>
  <c r="A1703" i="26"/>
  <c r="A1702" i="26"/>
  <c r="A1701" i="26"/>
  <c r="A1700" i="26"/>
  <c r="A1699" i="26"/>
  <c r="A1698" i="26"/>
  <c r="A1697" i="26"/>
  <c r="A1696" i="26"/>
  <c r="A1695" i="26"/>
  <c r="A1694" i="26"/>
  <c r="A1693" i="26"/>
  <c r="A1692" i="26"/>
  <c r="A1691" i="26"/>
  <c r="A1690" i="26"/>
  <c r="A1689" i="26"/>
  <c r="A1688" i="26"/>
  <c r="A1687" i="26"/>
  <c r="A1686" i="26"/>
  <c r="A1685" i="26"/>
  <c r="A1684" i="26"/>
  <c r="A1683" i="26"/>
  <c r="A1682" i="26"/>
  <c r="A1681" i="26"/>
  <c r="A1680" i="26"/>
  <c r="A1679" i="26"/>
  <c r="A1678" i="26"/>
  <c r="A1677" i="26"/>
  <c r="A1676" i="26"/>
  <c r="A1675" i="26"/>
  <c r="A1674" i="26"/>
  <c r="A1673" i="26"/>
  <c r="A1672" i="26"/>
  <c r="A1671" i="26"/>
  <c r="A1670" i="26"/>
  <c r="A1669" i="26"/>
  <c r="A1668" i="26"/>
  <c r="A1667" i="26"/>
  <c r="A1666" i="26"/>
  <c r="A1665" i="26"/>
  <c r="A1664" i="26"/>
  <c r="A1663" i="26"/>
  <c r="A1662" i="26"/>
  <c r="A1661" i="26"/>
  <c r="A1660" i="26"/>
  <c r="A1659" i="26"/>
  <c r="A1658" i="26"/>
  <c r="A1657" i="26"/>
  <c r="A1656" i="26"/>
  <c r="A1655" i="26"/>
  <c r="A1654" i="26"/>
  <c r="A1653" i="26"/>
  <c r="A1652" i="26"/>
  <c r="A1651" i="26"/>
  <c r="A1650" i="26"/>
  <c r="A1649" i="26"/>
  <c r="A1648" i="26"/>
  <c r="A1647" i="26"/>
  <c r="A1646" i="26"/>
  <c r="A1645" i="26"/>
  <c r="A1644" i="26"/>
  <c r="A1643" i="26"/>
  <c r="A1642" i="26"/>
  <c r="A1641" i="26"/>
  <c r="A1640" i="26"/>
  <c r="A1639" i="26"/>
  <c r="A1638" i="26"/>
  <c r="A1637" i="26"/>
  <c r="A1636" i="26"/>
  <c r="A1635" i="26"/>
  <c r="A1634" i="26"/>
  <c r="A1633" i="26"/>
  <c r="A1632" i="26"/>
  <c r="A1631" i="26"/>
  <c r="A1630" i="26"/>
  <c r="A1629" i="26"/>
  <c r="A1628" i="26"/>
  <c r="A1627" i="26"/>
  <c r="A1626" i="26"/>
  <c r="A1625" i="26"/>
  <c r="A1624" i="26"/>
  <c r="A1623" i="26"/>
  <c r="A1622" i="26"/>
  <c r="A1621" i="26"/>
  <c r="A1620" i="26"/>
  <c r="A1619" i="26"/>
  <c r="A1618" i="26"/>
  <c r="A1617" i="26"/>
  <c r="A1616" i="26"/>
  <c r="A1615" i="26"/>
  <c r="A1614" i="26"/>
  <c r="A1613" i="26"/>
  <c r="A1612" i="26"/>
  <c r="A1611" i="26"/>
  <c r="A1610" i="26"/>
  <c r="A1609" i="26"/>
  <c r="A1608" i="26"/>
  <c r="A1607" i="26"/>
  <c r="A1606" i="26"/>
  <c r="A1605" i="26"/>
  <c r="A1604" i="26"/>
  <c r="A1603" i="26"/>
  <c r="A1602" i="26"/>
  <c r="A1601" i="26"/>
  <c r="A1600" i="26"/>
  <c r="A1599" i="26"/>
  <c r="A1598" i="26"/>
  <c r="A1597" i="26"/>
  <c r="A1596" i="26"/>
  <c r="A1595" i="26"/>
  <c r="A1594" i="26"/>
  <c r="A1593" i="26"/>
  <c r="A1592" i="26"/>
  <c r="A1591" i="26"/>
  <c r="A1590" i="26"/>
  <c r="A1589" i="26"/>
  <c r="A1588" i="26"/>
  <c r="A1587" i="26"/>
  <c r="A1586" i="26"/>
  <c r="A1585" i="26"/>
  <c r="A1584" i="26"/>
  <c r="A1583" i="26"/>
  <c r="A1582" i="26"/>
  <c r="A1581" i="26"/>
  <c r="A1580" i="26"/>
  <c r="A1579" i="26"/>
  <c r="A1578" i="26"/>
  <c r="A1577" i="26"/>
  <c r="A1576" i="26"/>
  <c r="A1575" i="26"/>
  <c r="A1574" i="26"/>
  <c r="A1573" i="26"/>
  <c r="A1572" i="26"/>
  <c r="A1571" i="26"/>
  <c r="A1570" i="26"/>
  <c r="A1569" i="26"/>
  <c r="A1568" i="26"/>
  <c r="A1567" i="26"/>
  <c r="A1566" i="26"/>
  <c r="A1565" i="26"/>
  <c r="A1564" i="26"/>
  <c r="A1563" i="26"/>
  <c r="A1562" i="26"/>
  <c r="A1561" i="26"/>
  <c r="A1560" i="26"/>
  <c r="A1559" i="26"/>
  <c r="A1558" i="26"/>
  <c r="A1557" i="26"/>
  <c r="A1556" i="26"/>
  <c r="A1555" i="26"/>
  <c r="A1554" i="26"/>
  <c r="A1553" i="26"/>
  <c r="A1552" i="26"/>
  <c r="A1551" i="26"/>
  <c r="A1550" i="26"/>
  <c r="A1549" i="26"/>
  <c r="A1548" i="26"/>
  <c r="A1547" i="26"/>
  <c r="A1546" i="26"/>
  <c r="A1545" i="26"/>
  <c r="A1544" i="26"/>
  <c r="A1543" i="26"/>
  <c r="A1542" i="26"/>
  <c r="A1541" i="26"/>
  <c r="A1540" i="26"/>
  <c r="A1539" i="26"/>
  <c r="A1538" i="26"/>
  <c r="A1537" i="26"/>
  <c r="A1536" i="26"/>
  <c r="A1535" i="26"/>
  <c r="A1534" i="26"/>
  <c r="A1533" i="26"/>
  <c r="A1532" i="26"/>
  <c r="A1531" i="26"/>
  <c r="A1530" i="26"/>
  <c r="A1529" i="26"/>
  <c r="A1528" i="26"/>
  <c r="A1527" i="26"/>
  <c r="A1526" i="26"/>
  <c r="A1525" i="26"/>
  <c r="A1524" i="26"/>
  <c r="A1523" i="26"/>
  <c r="A1522" i="26"/>
  <c r="A1521" i="26"/>
  <c r="A1520" i="26"/>
  <c r="A1519" i="26"/>
  <c r="A1518" i="26"/>
  <c r="A1517" i="26"/>
  <c r="A1516" i="26"/>
  <c r="A1515" i="26"/>
  <c r="A1514" i="26"/>
  <c r="A1513" i="26"/>
  <c r="A1512" i="26"/>
  <c r="A1511" i="26"/>
  <c r="A1510" i="26"/>
  <c r="A1509" i="26"/>
  <c r="A1508" i="26"/>
  <c r="A1507" i="26"/>
  <c r="A1506" i="26"/>
  <c r="A1505" i="26"/>
  <c r="A1504" i="26"/>
  <c r="A1503" i="26"/>
  <c r="A1502" i="26"/>
  <c r="A1501" i="26"/>
  <c r="A1500" i="26"/>
  <c r="A1499" i="26"/>
  <c r="A1498" i="26"/>
  <c r="A1497" i="26"/>
  <c r="A1496" i="26"/>
  <c r="A1495" i="26"/>
  <c r="A1494" i="26"/>
  <c r="A1493" i="26"/>
  <c r="A1492" i="26"/>
  <c r="A1491" i="26"/>
  <c r="A1490" i="26"/>
  <c r="A1489" i="26"/>
  <c r="A1488" i="26"/>
  <c r="A1487" i="26"/>
  <c r="A1486" i="26"/>
  <c r="A1485" i="26"/>
  <c r="A1484" i="26"/>
  <c r="A1483" i="26"/>
  <c r="A1482" i="26"/>
  <c r="A1481" i="26"/>
  <c r="A1480" i="26"/>
  <c r="A1479" i="26"/>
  <c r="A1478" i="26"/>
  <c r="A1477" i="26"/>
  <c r="A1476" i="26"/>
  <c r="A1475" i="26"/>
  <c r="A1474" i="26"/>
  <c r="A1473" i="26"/>
  <c r="A1472" i="26"/>
  <c r="A1471" i="26"/>
  <c r="A1470" i="26"/>
  <c r="A1469" i="26"/>
  <c r="A1468" i="26"/>
  <c r="A1467" i="26"/>
  <c r="A1466" i="26"/>
  <c r="A1465" i="26"/>
  <c r="A1464" i="26"/>
  <c r="A1463" i="26"/>
  <c r="A1462" i="26"/>
  <c r="A1461" i="26"/>
  <c r="A1460" i="26"/>
  <c r="A1459" i="26"/>
  <c r="A1458" i="26"/>
  <c r="A1457" i="26"/>
  <c r="A1456" i="26"/>
  <c r="A1455" i="26"/>
  <c r="A1454" i="26"/>
  <c r="A1453" i="26"/>
  <c r="A1452" i="26"/>
  <c r="A1451" i="26"/>
  <c r="A1450" i="26"/>
  <c r="A1449" i="26"/>
  <c r="A1448" i="26"/>
  <c r="A1447" i="26"/>
  <c r="A1446" i="26"/>
  <c r="A1445" i="26"/>
  <c r="A1444" i="26"/>
  <c r="A1443" i="26"/>
  <c r="A1442" i="26"/>
  <c r="A1441" i="26"/>
  <c r="A1440" i="26"/>
  <c r="A1439" i="26"/>
  <c r="A1438" i="26"/>
  <c r="A1437" i="26"/>
  <c r="A1436" i="26"/>
  <c r="A1435" i="26"/>
  <c r="A1434" i="26"/>
  <c r="A1433" i="26"/>
  <c r="A1432" i="26"/>
  <c r="A1431" i="26"/>
  <c r="A1430" i="26"/>
  <c r="A1429" i="26"/>
  <c r="A1428" i="26"/>
  <c r="A1427" i="26"/>
  <c r="A1426" i="26"/>
  <c r="A1425" i="26"/>
  <c r="A1424" i="26"/>
  <c r="A1423" i="26"/>
  <c r="A1422" i="26"/>
  <c r="A1421" i="26"/>
  <c r="A1420" i="26"/>
  <c r="A1419" i="26"/>
  <c r="A1418" i="26"/>
  <c r="A1417" i="26"/>
  <c r="A1416" i="26"/>
  <c r="A1415" i="26"/>
  <c r="A1414" i="26"/>
  <c r="A1413" i="26"/>
  <c r="A1412" i="26"/>
  <c r="A1411" i="26"/>
  <c r="A1410" i="26"/>
  <c r="A1409" i="26"/>
  <c r="A1408" i="26"/>
  <c r="A1407" i="26"/>
  <c r="A1406" i="26"/>
  <c r="A1405" i="26"/>
  <c r="A1404" i="26"/>
  <c r="A1403" i="26"/>
  <c r="A1402" i="26"/>
  <c r="A1401" i="26"/>
  <c r="A1400" i="26"/>
  <c r="A1399" i="26"/>
  <c r="A1398" i="26"/>
  <c r="A1397" i="26"/>
  <c r="A1396" i="26"/>
  <c r="A1395" i="26"/>
  <c r="A1394" i="26"/>
  <c r="A1393" i="26"/>
  <c r="A1392" i="26"/>
  <c r="A1391" i="26"/>
  <c r="A1390" i="26"/>
  <c r="A1389" i="26"/>
  <c r="A1388" i="26"/>
  <c r="A1387" i="26"/>
  <c r="A1386" i="26"/>
  <c r="A1385" i="26"/>
  <c r="A1384" i="26"/>
  <c r="A1383" i="26"/>
  <c r="A1382" i="26"/>
  <c r="A1381" i="26"/>
  <c r="A1380" i="26"/>
  <c r="A1379" i="26"/>
  <c r="A1378" i="26"/>
  <c r="A1377" i="26"/>
  <c r="A1376" i="26"/>
  <c r="A1375" i="26"/>
  <c r="A1374" i="26"/>
  <c r="A1373" i="26"/>
  <c r="A1372" i="26"/>
  <c r="A1371" i="26"/>
  <c r="A1370" i="26"/>
  <c r="A1369" i="26"/>
  <c r="A1368" i="26"/>
  <c r="A1367" i="26"/>
  <c r="A1366" i="26"/>
  <c r="A1365" i="26"/>
  <c r="A1364" i="26"/>
  <c r="A1363" i="26"/>
  <c r="A1362" i="26"/>
  <c r="A1361" i="26"/>
  <c r="A1360" i="26"/>
  <c r="A1359" i="26"/>
  <c r="A1358" i="26"/>
  <c r="A1357" i="26"/>
  <c r="A1356" i="26"/>
  <c r="A1355" i="26"/>
  <c r="A1354" i="26"/>
  <c r="A1353" i="26"/>
  <c r="A1352" i="26"/>
  <c r="A1351" i="26"/>
  <c r="A1350" i="26"/>
  <c r="A1349" i="26"/>
  <c r="A1348" i="26"/>
  <c r="A1347" i="26"/>
  <c r="A1346" i="26"/>
  <c r="A1345" i="26"/>
  <c r="A1344" i="26"/>
  <c r="A1343" i="26"/>
  <c r="A1342" i="26"/>
  <c r="A1341" i="26"/>
  <c r="A1340" i="26"/>
  <c r="A1339" i="26"/>
  <c r="A1338" i="26"/>
  <c r="A1337" i="26"/>
  <c r="A1336" i="26"/>
  <c r="A1335" i="26"/>
  <c r="A1334" i="26"/>
  <c r="A1333" i="26"/>
  <c r="A1332" i="26"/>
  <c r="A1331" i="26"/>
  <c r="A1330" i="26"/>
  <c r="A1329" i="26"/>
  <c r="A1328" i="26"/>
  <c r="A1327" i="26"/>
  <c r="A1326" i="26"/>
  <c r="A1325" i="26"/>
  <c r="A1324" i="26"/>
  <c r="A1323" i="26"/>
  <c r="A1322" i="26"/>
  <c r="A1321" i="26"/>
  <c r="A1320" i="26"/>
  <c r="A1319" i="26"/>
  <c r="A1318" i="26"/>
  <c r="A1317" i="26"/>
  <c r="A1316" i="26"/>
  <c r="A1315" i="26"/>
  <c r="A1314" i="26"/>
  <c r="A1313" i="26"/>
  <c r="A1312" i="26"/>
  <c r="A1311" i="26"/>
  <c r="A1310" i="26"/>
  <c r="A1309" i="26"/>
  <c r="A1308" i="26"/>
  <c r="A1307" i="26"/>
  <c r="A1306" i="26"/>
  <c r="A1305" i="26"/>
  <c r="A1304" i="26"/>
  <c r="A1303" i="26"/>
  <c r="A1302" i="26"/>
  <c r="A1301" i="26"/>
  <c r="A1300" i="26"/>
  <c r="A1299" i="26"/>
  <c r="A1298" i="26"/>
  <c r="A1297" i="26"/>
  <c r="A1296" i="26"/>
  <c r="A1295" i="26"/>
  <c r="A1294" i="26"/>
  <c r="A1293" i="26"/>
  <c r="A1292" i="26"/>
  <c r="A1291" i="26"/>
  <c r="A1290" i="26"/>
  <c r="A1289" i="26"/>
  <c r="A1288" i="26"/>
  <c r="A1287" i="26"/>
  <c r="A1286" i="26"/>
  <c r="A1285" i="26"/>
  <c r="A1284" i="26"/>
  <c r="A1283" i="26"/>
  <c r="A1282" i="26"/>
  <c r="A1281" i="26"/>
  <c r="A1280" i="26"/>
  <c r="A1279" i="26"/>
  <c r="A1278" i="26"/>
  <c r="A1277" i="26"/>
  <c r="A1276" i="26"/>
  <c r="A1275" i="26"/>
  <c r="A1274" i="26"/>
  <c r="A1273" i="26"/>
  <c r="A1272" i="26"/>
  <c r="A1271" i="26"/>
  <c r="A1270" i="26"/>
  <c r="A1269" i="26"/>
  <c r="A1268" i="26"/>
  <c r="A1267" i="26"/>
  <c r="A1266" i="26"/>
  <c r="A1265" i="26"/>
  <c r="A1264" i="26"/>
  <c r="A1263" i="26"/>
  <c r="A1262" i="26"/>
  <c r="A1261" i="26"/>
  <c r="A1260" i="26"/>
  <c r="A1259" i="26"/>
  <c r="A1258" i="26"/>
  <c r="A1257" i="26"/>
  <c r="A1256" i="26"/>
  <c r="A1255" i="26"/>
  <c r="A1254" i="26"/>
  <c r="A1253" i="26"/>
  <c r="A1252" i="26"/>
  <c r="A1251" i="26"/>
  <c r="A1250" i="26"/>
  <c r="A1249" i="26"/>
  <c r="A1248" i="26"/>
  <c r="A1247" i="26"/>
  <c r="A1246" i="26"/>
  <c r="A1245" i="26"/>
  <c r="A1244" i="26"/>
  <c r="A1243" i="26"/>
  <c r="A1242" i="26"/>
  <c r="A1241" i="26"/>
  <c r="A1240" i="26"/>
  <c r="A1239" i="26"/>
  <c r="A1238" i="26"/>
  <c r="A1237" i="26"/>
  <c r="A1236" i="26"/>
  <c r="A1235" i="26"/>
  <c r="A1234" i="26"/>
  <c r="A1233" i="26"/>
  <c r="A1232" i="26"/>
  <c r="A1231" i="26"/>
  <c r="A1230" i="26"/>
  <c r="A1229" i="26"/>
  <c r="A1228" i="26"/>
  <c r="A1227" i="26"/>
  <c r="A1226" i="26"/>
  <c r="A1225" i="26"/>
  <c r="A1224" i="26"/>
  <c r="A1223" i="26"/>
  <c r="A1222" i="26"/>
  <c r="A1221" i="26"/>
  <c r="A1220" i="26"/>
  <c r="A1219" i="26"/>
  <c r="A1218" i="26"/>
  <c r="A1217" i="26"/>
  <c r="A1216" i="26"/>
  <c r="A1215" i="26"/>
  <c r="A1214" i="26"/>
  <c r="A1213" i="26"/>
  <c r="A1212" i="26"/>
  <c r="A1211" i="26"/>
  <c r="A1210" i="26"/>
  <c r="C2415" i="26"/>
  <c r="C2414" i="26"/>
  <c r="C2413" i="26"/>
  <c r="C2412" i="26"/>
  <c r="C2411" i="26"/>
  <c r="C2410" i="26"/>
  <c r="C2409" i="26"/>
  <c r="C2408" i="26"/>
  <c r="C2407" i="26"/>
  <c r="C2406" i="26"/>
  <c r="C2405" i="26"/>
  <c r="C2404" i="26"/>
  <c r="C2403" i="26"/>
  <c r="C2402" i="26"/>
  <c r="C2401" i="26"/>
  <c r="C2400" i="26"/>
  <c r="C2399" i="26"/>
  <c r="C2398" i="26"/>
  <c r="C2397" i="26"/>
  <c r="C2396" i="26"/>
  <c r="C2395" i="26"/>
  <c r="C2394" i="26"/>
  <c r="C2393" i="26"/>
  <c r="C2392" i="26"/>
  <c r="C2391" i="26"/>
  <c r="C2390" i="26"/>
  <c r="C2389" i="26"/>
  <c r="C2388" i="26"/>
  <c r="C2387" i="26"/>
  <c r="C2386" i="26"/>
  <c r="C2385" i="26"/>
  <c r="C2384" i="26"/>
  <c r="C2383" i="26"/>
  <c r="C2382" i="26"/>
  <c r="C2381" i="26"/>
  <c r="C2380" i="26"/>
  <c r="C2379" i="26"/>
  <c r="C2378" i="26"/>
  <c r="C2377" i="26"/>
  <c r="C2376" i="26"/>
  <c r="C2375" i="26"/>
  <c r="C2374" i="26"/>
  <c r="C2373" i="26"/>
  <c r="C2372" i="26"/>
  <c r="C2371" i="26"/>
  <c r="C2370" i="26"/>
  <c r="C2369" i="26"/>
  <c r="C2368" i="26"/>
  <c r="C2367" i="26"/>
  <c r="C2366" i="26"/>
  <c r="C2365" i="26"/>
  <c r="C2364" i="26"/>
  <c r="C2363" i="26"/>
  <c r="C2362" i="26"/>
  <c r="C2361" i="26"/>
  <c r="C2360" i="26"/>
  <c r="C2359" i="26"/>
  <c r="C2358" i="26"/>
  <c r="C2357" i="26"/>
  <c r="C2356" i="26"/>
  <c r="C2355" i="26"/>
  <c r="C2354" i="26"/>
  <c r="C2353" i="26"/>
  <c r="C2352" i="26"/>
  <c r="C2351" i="26"/>
  <c r="C2350" i="26"/>
  <c r="C2349" i="26"/>
  <c r="C2348" i="26"/>
  <c r="C2347" i="26"/>
  <c r="C2346" i="26"/>
  <c r="C2345" i="26"/>
  <c r="C2344" i="26"/>
  <c r="C2343" i="26"/>
  <c r="C2342" i="26"/>
  <c r="C2341" i="26"/>
  <c r="C2340" i="26"/>
  <c r="C2339" i="26"/>
  <c r="C2338" i="26"/>
  <c r="C2337" i="26"/>
  <c r="C2336" i="26"/>
  <c r="C2335" i="26"/>
  <c r="C2334" i="26"/>
  <c r="C2333" i="26"/>
  <c r="C2332" i="26"/>
  <c r="C2331" i="26"/>
  <c r="C2330" i="26"/>
  <c r="C2329" i="26"/>
  <c r="C2328" i="26"/>
  <c r="C2327" i="26"/>
  <c r="C2326" i="26"/>
  <c r="C2325" i="26"/>
  <c r="C2324" i="26"/>
  <c r="C2323" i="26"/>
  <c r="C2322" i="26"/>
  <c r="C2321" i="26"/>
  <c r="C2320" i="26"/>
  <c r="C2319" i="26"/>
  <c r="C2318" i="26"/>
  <c r="C2317" i="26"/>
  <c r="C2316" i="26"/>
  <c r="C2315" i="26"/>
  <c r="C2314" i="26"/>
  <c r="C2313" i="26"/>
  <c r="C2312" i="26"/>
  <c r="C2311" i="26"/>
  <c r="C2310" i="26"/>
  <c r="C2309" i="26"/>
  <c r="C2308" i="26"/>
  <c r="C2307" i="26"/>
  <c r="C2306" i="26"/>
  <c r="C2305" i="26"/>
  <c r="C2304" i="26"/>
  <c r="C2303" i="26"/>
  <c r="C2302" i="26"/>
  <c r="C2301" i="26"/>
  <c r="C2300" i="26"/>
  <c r="C2299" i="26"/>
  <c r="C2298" i="26"/>
  <c r="C2297" i="26"/>
  <c r="C2296" i="26"/>
  <c r="C2295" i="26"/>
  <c r="C2294" i="26"/>
  <c r="C2293" i="26"/>
  <c r="C2292" i="26"/>
  <c r="C2291" i="26"/>
  <c r="C2290" i="26"/>
  <c r="C2289" i="26"/>
  <c r="C2288" i="26"/>
  <c r="C2287" i="26"/>
  <c r="C2286" i="26"/>
  <c r="C2285" i="26"/>
  <c r="C2284" i="26"/>
  <c r="C2283" i="26"/>
  <c r="C2282" i="26"/>
  <c r="C2281" i="26"/>
  <c r="C2280" i="26"/>
  <c r="C2279" i="26"/>
  <c r="C2278" i="26"/>
  <c r="C2277" i="26"/>
  <c r="C2276" i="26"/>
  <c r="C2275" i="26"/>
  <c r="C2274" i="26"/>
  <c r="C2273" i="26"/>
  <c r="C2272" i="26"/>
  <c r="C2271" i="26"/>
  <c r="C2270" i="26"/>
  <c r="C2269" i="26"/>
  <c r="C2268" i="26"/>
  <c r="C2267" i="26"/>
  <c r="C2266" i="26"/>
  <c r="C2265" i="26"/>
  <c r="C2264" i="26"/>
  <c r="C2263" i="26"/>
  <c r="C2262" i="26"/>
  <c r="C2261" i="26"/>
  <c r="C2260" i="26"/>
  <c r="C2259" i="26"/>
  <c r="C2258" i="26"/>
  <c r="C2257" i="26"/>
  <c r="C2256" i="26"/>
  <c r="C2255" i="26"/>
  <c r="C2254" i="26"/>
  <c r="C2253" i="26"/>
  <c r="C2252" i="26"/>
  <c r="C2251" i="26"/>
  <c r="C2250" i="26"/>
  <c r="C2249" i="26"/>
  <c r="C2248" i="26"/>
  <c r="C2247" i="26"/>
  <c r="C2246" i="26"/>
  <c r="C2245" i="26"/>
  <c r="C2244" i="26"/>
  <c r="C2243" i="26"/>
  <c r="C2242" i="26"/>
  <c r="C2241" i="26"/>
  <c r="C2240" i="26"/>
  <c r="C2239" i="26"/>
  <c r="C2238" i="26"/>
  <c r="C2237" i="26"/>
  <c r="C2236" i="26"/>
  <c r="C2235" i="26"/>
  <c r="C2234" i="26"/>
  <c r="C2233" i="26"/>
  <c r="C2232" i="26"/>
  <c r="C2231" i="26"/>
  <c r="C2230" i="26"/>
  <c r="C2229" i="26"/>
  <c r="C2228" i="26"/>
  <c r="C2227" i="26"/>
  <c r="C2226" i="26"/>
  <c r="C2225" i="26"/>
  <c r="C2224" i="26"/>
  <c r="C2223" i="26"/>
  <c r="C2222" i="26"/>
  <c r="C2221" i="26"/>
  <c r="C2220" i="26"/>
  <c r="C2219" i="26"/>
  <c r="C2218" i="26"/>
  <c r="C2217" i="26"/>
  <c r="C2216" i="26"/>
  <c r="C2215" i="26"/>
  <c r="C2214" i="26"/>
  <c r="C2213" i="26"/>
  <c r="C2212" i="26"/>
  <c r="C2211" i="26"/>
  <c r="C2210" i="26"/>
  <c r="C2209" i="26"/>
  <c r="C2208" i="26"/>
  <c r="C2207" i="26"/>
  <c r="C2206" i="26"/>
  <c r="C2205" i="26"/>
  <c r="C2204" i="26"/>
  <c r="C2203" i="26"/>
  <c r="C2202" i="26"/>
  <c r="C2201" i="26"/>
  <c r="C2200" i="26"/>
  <c r="C2199" i="26"/>
  <c r="C2198" i="26"/>
  <c r="C2197" i="26"/>
  <c r="C2196" i="26"/>
  <c r="C2195" i="26"/>
  <c r="C2194" i="26"/>
  <c r="C2193" i="26"/>
  <c r="C2192" i="26"/>
  <c r="C2191" i="26"/>
  <c r="C2190" i="26"/>
  <c r="C2189" i="26"/>
  <c r="C2188" i="26"/>
  <c r="C2187" i="26"/>
  <c r="C2186" i="26"/>
  <c r="C2185" i="26"/>
  <c r="C2184" i="26"/>
  <c r="C2183" i="26"/>
  <c r="C2182" i="26"/>
  <c r="C2181" i="26"/>
  <c r="C2180" i="26"/>
  <c r="C2179" i="26"/>
  <c r="C2178" i="26"/>
  <c r="C2177" i="26"/>
  <c r="C2176" i="26"/>
  <c r="C2175" i="26"/>
  <c r="C2174" i="26"/>
  <c r="C2173" i="26"/>
  <c r="C2172" i="26"/>
  <c r="C2171" i="26"/>
  <c r="C2170" i="26"/>
  <c r="C2169" i="26"/>
  <c r="C2168" i="26"/>
  <c r="C2167" i="26"/>
  <c r="C2166" i="26"/>
  <c r="C2165" i="26"/>
  <c r="C2164" i="26"/>
  <c r="C2163" i="26"/>
  <c r="C2162" i="26"/>
  <c r="C2161" i="26"/>
  <c r="C2160" i="26"/>
  <c r="C2159" i="26"/>
  <c r="C2158" i="26"/>
  <c r="C2157" i="26"/>
  <c r="C2156" i="26"/>
  <c r="C2155" i="26"/>
  <c r="C2154" i="26"/>
  <c r="C2153" i="26"/>
  <c r="C2152" i="26"/>
  <c r="C2151" i="26"/>
  <c r="C2150" i="26"/>
  <c r="C2149" i="26"/>
  <c r="C2148" i="26"/>
  <c r="C2147" i="26"/>
  <c r="C2146" i="26"/>
  <c r="C2145" i="26"/>
  <c r="C2144" i="26"/>
  <c r="C2143" i="26"/>
  <c r="C2142" i="26"/>
  <c r="C2141" i="26"/>
  <c r="C2140" i="26"/>
  <c r="C2139" i="26"/>
  <c r="C2138" i="26"/>
  <c r="C2137" i="26"/>
  <c r="C2136" i="26"/>
  <c r="C2135" i="26"/>
  <c r="C2134" i="26"/>
  <c r="C2133" i="26"/>
  <c r="C2132" i="26"/>
  <c r="C2131" i="26"/>
  <c r="C2130" i="26"/>
  <c r="C2129" i="26"/>
  <c r="C2128" i="26"/>
  <c r="C2127" i="26"/>
  <c r="C2126" i="26"/>
  <c r="C2125" i="26"/>
  <c r="C2124" i="26"/>
  <c r="C2123" i="26"/>
  <c r="C2122" i="26"/>
  <c r="C2121" i="26"/>
  <c r="C2120" i="26"/>
  <c r="C2119" i="26"/>
  <c r="C2118" i="26"/>
  <c r="C2117" i="26"/>
  <c r="C2116" i="26"/>
  <c r="C2115" i="26"/>
  <c r="C2114" i="26"/>
  <c r="C2113" i="26"/>
  <c r="C2112" i="26"/>
  <c r="C2111" i="26"/>
  <c r="C2110" i="26"/>
  <c r="C2109" i="26"/>
  <c r="C2108" i="26"/>
  <c r="C2107" i="26"/>
  <c r="C2106" i="26"/>
  <c r="C2105" i="26"/>
  <c r="C2104" i="26"/>
  <c r="C2103" i="26"/>
  <c r="C2102" i="26"/>
  <c r="C2101" i="26"/>
  <c r="C2100" i="26"/>
  <c r="C2099" i="26"/>
  <c r="C2098" i="26"/>
  <c r="C2097" i="26"/>
  <c r="C2096" i="26"/>
  <c r="C2095" i="26"/>
  <c r="C2094" i="26"/>
  <c r="C2093" i="26"/>
  <c r="C2092" i="26"/>
  <c r="C2091" i="26"/>
  <c r="C2090" i="26"/>
  <c r="C2089" i="26"/>
  <c r="C2088" i="26"/>
  <c r="C2087" i="26"/>
  <c r="C2086" i="26"/>
  <c r="C2085" i="26"/>
  <c r="C2084" i="26"/>
  <c r="C2083" i="26"/>
  <c r="C2082" i="26"/>
  <c r="C2081" i="26"/>
  <c r="C2080" i="26"/>
  <c r="C2079" i="26"/>
  <c r="C2078" i="26"/>
  <c r="C2077" i="26"/>
  <c r="C2076" i="26"/>
  <c r="C2075" i="26"/>
  <c r="C2074" i="26"/>
  <c r="C2073" i="26"/>
  <c r="C2072" i="26"/>
  <c r="C2071" i="26"/>
  <c r="C2070" i="26"/>
  <c r="C2069" i="26"/>
  <c r="C2068" i="26"/>
  <c r="C2067" i="26"/>
  <c r="C2066" i="26"/>
  <c r="C2065" i="26"/>
  <c r="C2064" i="26"/>
  <c r="C2063" i="26"/>
  <c r="C2062" i="26"/>
  <c r="C2061" i="26"/>
  <c r="C2060" i="26"/>
  <c r="C2059" i="26"/>
  <c r="C2058" i="26"/>
  <c r="C2057" i="26"/>
  <c r="C2056" i="26"/>
  <c r="C2055" i="26"/>
  <c r="C2054" i="26"/>
  <c r="C2053" i="26"/>
  <c r="C2052" i="26"/>
  <c r="C2051" i="26"/>
  <c r="C2050" i="26"/>
  <c r="C2049" i="26"/>
  <c r="C2048" i="26"/>
  <c r="C2047" i="26"/>
  <c r="C2046" i="26"/>
  <c r="C2045" i="26"/>
  <c r="C2044" i="26"/>
  <c r="C2043" i="26"/>
  <c r="C2042" i="26"/>
  <c r="C2041" i="26"/>
  <c r="C2040" i="26"/>
  <c r="C2039" i="26"/>
  <c r="C2038" i="26"/>
  <c r="C2037" i="26"/>
  <c r="C2036" i="26"/>
  <c r="C2035" i="26"/>
  <c r="C2034" i="26"/>
  <c r="C2033" i="26"/>
  <c r="C2032" i="26"/>
  <c r="C2031" i="26"/>
  <c r="C2030" i="26"/>
  <c r="C2029" i="26"/>
  <c r="C2028" i="26"/>
  <c r="C2027" i="26"/>
  <c r="C2026" i="26"/>
  <c r="C2025" i="26"/>
  <c r="C2024" i="26"/>
  <c r="C2023" i="26"/>
  <c r="C2022" i="26"/>
  <c r="C2021" i="26"/>
  <c r="C2020" i="26"/>
  <c r="C2019" i="26"/>
  <c r="C2018" i="26"/>
  <c r="C2017" i="26"/>
  <c r="C2016" i="26"/>
  <c r="C2015" i="26"/>
  <c r="C2014" i="26"/>
  <c r="C2013" i="26"/>
  <c r="C2012" i="26"/>
  <c r="C2011" i="26"/>
  <c r="C2010" i="26"/>
  <c r="C2009" i="26"/>
  <c r="C2008" i="26"/>
  <c r="C2007" i="26"/>
  <c r="C2006" i="26"/>
  <c r="C2005" i="26"/>
  <c r="C2004" i="26"/>
  <c r="C2003" i="26"/>
  <c r="C2002" i="26"/>
  <c r="C2001" i="26"/>
  <c r="C2000" i="26"/>
  <c r="C1999" i="26"/>
  <c r="C1998" i="26"/>
  <c r="C1997" i="26"/>
  <c r="C1996" i="26"/>
  <c r="C1995" i="26"/>
  <c r="C1994" i="26"/>
  <c r="C1993" i="26"/>
  <c r="C1992" i="26"/>
  <c r="C1991" i="26"/>
  <c r="C1990" i="26"/>
  <c r="C1989" i="26"/>
  <c r="C1988" i="26"/>
  <c r="C1987" i="26"/>
  <c r="C1986" i="26"/>
  <c r="C1985" i="26"/>
  <c r="C1984" i="26"/>
  <c r="C1983" i="26"/>
  <c r="C1982" i="26"/>
  <c r="C1981" i="26"/>
  <c r="C1980" i="26"/>
  <c r="C1979" i="26"/>
  <c r="C1978" i="26"/>
  <c r="C1977" i="26"/>
  <c r="C1976" i="26"/>
  <c r="C1975" i="26"/>
  <c r="C1974" i="26"/>
  <c r="C1973" i="26"/>
  <c r="C1972" i="26"/>
  <c r="C1971" i="26"/>
  <c r="C1970" i="26"/>
  <c r="C1969" i="26"/>
  <c r="C1968" i="26"/>
  <c r="C1967" i="26"/>
  <c r="C1966" i="26"/>
  <c r="C1965" i="26"/>
  <c r="C1964" i="26"/>
  <c r="C1963" i="26"/>
  <c r="C1962" i="26"/>
  <c r="C1961" i="26"/>
  <c r="C1960" i="26"/>
  <c r="C1959" i="26"/>
  <c r="C1958" i="26"/>
  <c r="C1957" i="26"/>
  <c r="C1956" i="26"/>
  <c r="C1955" i="26"/>
  <c r="C1954" i="26"/>
  <c r="C1953" i="26"/>
  <c r="C1952" i="26"/>
  <c r="C1951" i="26"/>
  <c r="C1950" i="26"/>
  <c r="C1949" i="26"/>
  <c r="C1948" i="26"/>
  <c r="C1947" i="26"/>
  <c r="C1946" i="26"/>
  <c r="C1945" i="26"/>
  <c r="C1944" i="26"/>
  <c r="C1943" i="26"/>
  <c r="C1942" i="26"/>
  <c r="C1941" i="26"/>
  <c r="C1940" i="26"/>
  <c r="C1939" i="26"/>
  <c r="C1938" i="26"/>
  <c r="C1937" i="26"/>
  <c r="C1936" i="26"/>
  <c r="C1935" i="26"/>
  <c r="C1934" i="26"/>
  <c r="C1933" i="26"/>
  <c r="C1932" i="26"/>
  <c r="C1931" i="26"/>
  <c r="C1930" i="26"/>
  <c r="C1929" i="26"/>
  <c r="C1928" i="26"/>
  <c r="C1927" i="26"/>
  <c r="C1926" i="26"/>
  <c r="C1925" i="26"/>
  <c r="C1924" i="26"/>
  <c r="C1923" i="26"/>
  <c r="C1922" i="26"/>
  <c r="C1921" i="26"/>
  <c r="C1920" i="26"/>
  <c r="C1919" i="26"/>
  <c r="C1918" i="26"/>
  <c r="C1917" i="26"/>
  <c r="C1916" i="26"/>
  <c r="C1915" i="26"/>
  <c r="C1914" i="26"/>
  <c r="C1913" i="26"/>
  <c r="C1912" i="26"/>
  <c r="C1911" i="26"/>
  <c r="C1910" i="26"/>
  <c r="C1909" i="26"/>
  <c r="C1908" i="26"/>
  <c r="C1907" i="26"/>
  <c r="C1906" i="26"/>
  <c r="C1905" i="26"/>
  <c r="C1904" i="26"/>
  <c r="C1903" i="26"/>
  <c r="C1902" i="26"/>
  <c r="C1901" i="26"/>
  <c r="C1900" i="26"/>
  <c r="C1899" i="26"/>
  <c r="C1898" i="26"/>
  <c r="C1897" i="26"/>
  <c r="C1896" i="26"/>
  <c r="C1895" i="26"/>
  <c r="C1894" i="26"/>
  <c r="C1893" i="26"/>
  <c r="C1892" i="26"/>
  <c r="C1891" i="26"/>
  <c r="C1890" i="26"/>
  <c r="C1889" i="26"/>
  <c r="C1888" i="26"/>
  <c r="C1887" i="26"/>
  <c r="C1886" i="26"/>
  <c r="C1885" i="26"/>
  <c r="C1884" i="26"/>
  <c r="C1883" i="26"/>
  <c r="C1882" i="26"/>
  <c r="C1881" i="26"/>
  <c r="C1880" i="26"/>
  <c r="C1879" i="26"/>
  <c r="C1878" i="26"/>
  <c r="C1877" i="26"/>
  <c r="C1876" i="26"/>
  <c r="C1875" i="26"/>
  <c r="C1874" i="26"/>
  <c r="C1873" i="26"/>
  <c r="C1872" i="26"/>
  <c r="C1871" i="26"/>
  <c r="C1870" i="26"/>
  <c r="C1869" i="26"/>
  <c r="C1868" i="26"/>
  <c r="C1867" i="26"/>
  <c r="C1866" i="26"/>
  <c r="C1865" i="26"/>
  <c r="C1864" i="26"/>
  <c r="C1863" i="26"/>
  <c r="C1862" i="26"/>
  <c r="C1861" i="26"/>
  <c r="C1860" i="26"/>
  <c r="C1859" i="26"/>
  <c r="C1858" i="26"/>
  <c r="C1857" i="26"/>
  <c r="C1856" i="26"/>
  <c r="C1855" i="26"/>
  <c r="C1854" i="26"/>
  <c r="C1853" i="26"/>
  <c r="C1852" i="26"/>
  <c r="C1851" i="26"/>
  <c r="C1850" i="26"/>
  <c r="C1849" i="26"/>
  <c r="C1848" i="26"/>
  <c r="C1847" i="26"/>
  <c r="C1846" i="26"/>
  <c r="C1845" i="26"/>
  <c r="C1844" i="26"/>
  <c r="C1843" i="26"/>
  <c r="C1842" i="26"/>
  <c r="C1841" i="26"/>
  <c r="C1840" i="26"/>
  <c r="C1839" i="26"/>
  <c r="C1838" i="26"/>
  <c r="C1837" i="26"/>
  <c r="C1836" i="26"/>
  <c r="C1835" i="26"/>
  <c r="C1834" i="26"/>
  <c r="C1833" i="26"/>
  <c r="C1832" i="26"/>
  <c r="C1831" i="26"/>
  <c r="C1830" i="26"/>
  <c r="C1829" i="26"/>
  <c r="C1828" i="26"/>
  <c r="C1827" i="26"/>
  <c r="C1826" i="26"/>
  <c r="C1825" i="26"/>
  <c r="C1824" i="26"/>
  <c r="C1823" i="26"/>
  <c r="C1822" i="26"/>
  <c r="C1821" i="26"/>
  <c r="C1820" i="26"/>
  <c r="C1819" i="26"/>
  <c r="C1818" i="26"/>
  <c r="C1817" i="26"/>
  <c r="C1816" i="26"/>
  <c r="C1815" i="26"/>
  <c r="C1814" i="26"/>
  <c r="C1813" i="26"/>
  <c r="C1812" i="26"/>
  <c r="C1811" i="26"/>
  <c r="C1810" i="26"/>
  <c r="C1809" i="26"/>
  <c r="C1808" i="26"/>
  <c r="C1807" i="26"/>
  <c r="C1806" i="26"/>
  <c r="C1805" i="26"/>
  <c r="C1804" i="26"/>
  <c r="C1803" i="26"/>
  <c r="C1802" i="26"/>
  <c r="C1801" i="26"/>
  <c r="C1800" i="26"/>
  <c r="C1799" i="26"/>
  <c r="C1798" i="26"/>
  <c r="C1797" i="26"/>
  <c r="C1796" i="26"/>
  <c r="C1795" i="26"/>
  <c r="C1794" i="26"/>
  <c r="C1793" i="26"/>
  <c r="C1792" i="26"/>
  <c r="C1791" i="26"/>
  <c r="C1790" i="26"/>
  <c r="C1789" i="26"/>
  <c r="C1788" i="26"/>
  <c r="C1787" i="26"/>
  <c r="C1786" i="26"/>
  <c r="C1785" i="26"/>
  <c r="C1784" i="26"/>
  <c r="C1783" i="26"/>
  <c r="C1782" i="26"/>
  <c r="C1781" i="26"/>
  <c r="C1780" i="26"/>
  <c r="C1779" i="26"/>
  <c r="C1778" i="26"/>
  <c r="C1777" i="26"/>
  <c r="C1776" i="26"/>
  <c r="C1775" i="26"/>
  <c r="C1774" i="26"/>
  <c r="C1773" i="26"/>
  <c r="C1772" i="26"/>
  <c r="C1771" i="26"/>
  <c r="C1770" i="26"/>
  <c r="C1769" i="26"/>
  <c r="C1768" i="26"/>
  <c r="C1767" i="26"/>
  <c r="C1766" i="26"/>
  <c r="C1765" i="26"/>
  <c r="C1764" i="26"/>
  <c r="C1763" i="26"/>
  <c r="C1762" i="26"/>
  <c r="C1761" i="26"/>
  <c r="C1760" i="26"/>
  <c r="C1759" i="26"/>
  <c r="C1758" i="26"/>
  <c r="C1757" i="26"/>
  <c r="C1756" i="26"/>
  <c r="C1755" i="26"/>
  <c r="C1754" i="26"/>
  <c r="C1753" i="26"/>
  <c r="C1752" i="26"/>
  <c r="C1751" i="26"/>
  <c r="C1750" i="26"/>
  <c r="C1749" i="26"/>
  <c r="C1748" i="26"/>
  <c r="C1747" i="26"/>
  <c r="C1746" i="26"/>
  <c r="C1745" i="26"/>
  <c r="C1744" i="26"/>
  <c r="C1743" i="26"/>
  <c r="C1742" i="26"/>
  <c r="C1741" i="26"/>
  <c r="C1740" i="26"/>
  <c r="C1739" i="26"/>
  <c r="C1738" i="26"/>
  <c r="C1737" i="26"/>
  <c r="C1736" i="26"/>
  <c r="C1735" i="26"/>
  <c r="C1734" i="26"/>
  <c r="C1733" i="26"/>
  <c r="C1732" i="26"/>
  <c r="C1731" i="26"/>
  <c r="C1730" i="26"/>
  <c r="C1729" i="26"/>
  <c r="C1728" i="26"/>
  <c r="C1727" i="26"/>
  <c r="C1726" i="26"/>
  <c r="C1725" i="26"/>
  <c r="C1724" i="26"/>
  <c r="C1723" i="26"/>
  <c r="C1722" i="26"/>
  <c r="C1721" i="26"/>
  <c r="C1720" i="26"/>
  <c r="C1719" i="26"/>
  <c r="C1718" i="26"/>
  <c r="C1717" i="26"/>
  <c r="C1716" i="26"/>
  <c r="C1715" i="26"/>
  <c r="C1714" i="26"/>
  <c r="C1713" i="26"/>
  <c r="C1712" i="26"/>
  <c r="C1711" i="26"/>
  <c r="C1710" i="26"/>
  <c r="C1709" i="26"/>
  <c r="C1708" i="26"/>
  <c r="C1707" i="26"/>
  <c r="C1706" i="26"/>
  <c r="C1705" i="26"/>
  <c r="C1704" i="26"/>
  <c r="C1703" i="26"/>
  <c r="C1702" i="26"/>
  <c r="C1701" i="26"/>
  <c r="C1700" i="26"/>
  <c r="C1699" i="26"/>
  <c r="C1698" i="26"/>
  <c r="C1697" i="26"/>
  <c r="C1696" i="26"/>
  <c r="C1695" i="26"/>
  <c r="C1694" i="26"/>
  <c r="C1693" i="26"/>
  <c r="C1692" i="26"/>
  <c r="C1691" i="26"/>
  <c r="C1690" i="26"/>
  <c r="C1689" i="26"/>
  <c r="C1688" i="26"/>
  <c r="C1687" i="26"/>
  <c r="C1686" i="26"/>
  <c r="C1685" i="26"/>
  <c r="C1684" i="26"/>
  <c r="C1683" i="26"/>
  <c r="C1682" i="26"/>
  <c r="C1681" i="26"/>
  <c r="C1680" i="26"/>
  <c r="C1679" i="26"/>
  <c r="C1678" i="26"/>
  <c r="C1677" i="26"/>
  <c r="C1676" i="26"/>
  <c r="C1675" i="26"/>
  <c r="C1674" i="26"/>
  <c r="C1673" i="26"/>
  <c r="C1672" i="26"/>
  <c r="C1671" i="26"/>
  <c r="C1670" i="26"/>
  <c r="C1669" i="26"/>
  <c r="C1668" i="26"/>
  <c r="C1667" i="26"/>
  <c r="C1666" i="26"/>
  <c r="C1665" i="26"/>
  <c r="C1664" i="26"/>
  <c r="C1663" i="26"/>
  <c r="C1662" i="26"/>
  <c r="C1661" i="26"/>
  <c r="C1660" i="26"/>
  <c r="C1659" i="26"/>
  <c r="C1658" i="26"/>
  <c r="C1657" i="26"/>
  <c r="C1656" i="26"/>
  <c r="C1655" i="26"/>
  <c r="C1654" i="26"/>
  <c r="C1653" i="26"/>
  <c r="C1652" i="26"/>
  <c r="C1651" i="26"/>
  <c r="C1650" i="26"/>
  <c r="C1649" i="26"/>
  <c r="C1648" i="26"/>
  <c r="C1647" i="26"/>
  <c r="C1646" i="26"/>
  <c r="C1645" i="26"/>
  <c r="C1644" i="26"/>
  <c r="C1643" i="26"/>
  <c r="C1642" i="26"/>
  <c r="C1641" i="26"/>
  <c r="C1640" i="26"/>
  <c r="C1639" i="26"/>
  <c r="C1638" i="26"/>
  <c r="C1637" i="26"/>
  <c r="C1636" i="26"/>
  <c r="C1635" i="26"/>
  <c r="C1634" i="26"/>
  <c r="C1633" i="26"/>
  <c r="C1632" i="26"/>
  <c r="C1631" i="26"/>
  <c r="C1630" i="26"/>
  <c r="C1629" i="26"/>
  <c r="C1628" i="26"/>
  <c r="C1627" i="26"/>
  <c r="C1626" i="26"/>
  <c r="C1625" i="26"/>
  <c r="C1624" i="26"/>
  <c r="C1623" i="26"/>
  <c r="C1622" i="26"/>
  <c r="C1621" i="26"/>
  <c r="C1620" i="26"/>
  <c r="C1619" i="26"/>
  <c r="C1618" i="26"/>
  <c r="C1617" i="26"/>
  <c r="C1616" i="26"/>
  <c r="C1615" i="26"/>
  <c r="C1614" i="26"/>
  <c r="C1613" i="26"/>
  <c r="C1612" i="26"/>
  <c r="C1611" i="26"/>
  <c r="C1610" i="26"/>
  <c r="C1609" i="26"/>
  <c r="C1608" i="26"/>
  <c r="C1607" i="26"/>
  <c r="C1606" i="26"/>
  <c r="C1605" i="26"/>
  <c r="C1604" i="26"/>
  <c r="C1603" i="26"/>
  <c r="C1602" i="26"/>
  <c r="C1601" i="26"/>
  <c r="C1600" i="26"/>
  <c r="C1599" i="26"/>
  <c r="C1598" i="26"/>
  <c r="C1597" i="26"/>
  <c r="C1596" i="26"/>
  <c r="C1595" i="26"/>
  <c r="C1594" i="26"/>
  <c r="C1593" i="26"/>
  <c r="C1592" i="26"/>
  <c r="C1591" i="26"/>
  <c r="C1590" i="26"/>
  <c r="C1589" i="26"/>
  <c r="C1588" i="26"/>
  <c r="C1587" i="26"/>
  <c r="C1586" i="26"/>
  <c r="C1585" i="26"/>
  <c r="C1584" i="26"/>
  <c r="C1583" i="26"/>
  <c r="C1582" i="26"/>
  <c r="C1581" i="26"/>
  <c r="C1580" i="26"/>
  <c r="C1579" i="26"/>
  <c r="C1578" i="26"/>
  <c r="C1577" i="26"/>
  <c r="C1576" i="26"/>
  <c r="C1575" i="26"/>
  <c r="C1574" i="26"/>
  <c r="C1573" i="26"/>
  <c r="C1572" i="26"/>
  <c r="C1571" i="26"/>
  <c r="C1570" i="26"/>
  <c r="C1569" i="26"/>
  <c r="C1568" i="26"/>
  <c r="C1567" i="26"/>
  <c r="C1566" i="26"/>
  <c r="C1565" i="26"/>
  <c r="C1564" i="26"/>
  <c r="C1563" i="26"/>
  <c r="C1562" i="26"/>
  <c r="C1561" i="26"/>
  <c r="C1560" i="26"/>
  <c r="C1559" i="26"/>
  <c r="C1558" i="26"/>
  <c r="C1557" i="26"/>
  <c r="C1556" i="26"/>
  <c r="C1555" i="26"/>
  <c r="C1554" i="26"/>
  <c r="C1553" i="26"/>
  <c r="C1552" i="26"/>
  <c r="C1551" i="26"/>
  <c r="C1550" i="26"/>
  <c r="C1549" i="26"/>
  <c r="C1548" i="26"/>
  <c r="C1547" i="26"/>
  <c r="C1546" i="26"/>
  <c r="C1545" i="26"/>
  <c r="C1544" i="26"/>
  <c r="C1543" i="26"/>
  <c r="C1542" i="26"/>
  <c r="C1541" i="26"/>
  <c r="C1540" i="26"/>
  <c r="C1539" i="26"/>
  <c r="C1538" i="26"/>
  <c r="C1537" i="26"/>
  <c r="C1536" i="26"/>
  <c r="C1535" i="26"/>
  <c r="C1534" i="26"/>
  <c r="C1533" i="26"/>
  <c r="C1532" i="26"/>
  <c r="C1531" i="26"/>
  <c r="C1530" i="26"/>
  <c r="C1529" i="26"/>
  <c r="C1528" i="26"/>
  <c r="C1527" i="26"/>
  <c r="C1526" i="26"/>
  <c r="C1525" i="26"/>
  <c r="C1524" i="26"/>
  <c r="C1523" i="26"/>
  <c r="C1522" i="26"/>
  <c r="C1521" i="26"/>
  <c r="C1520" i="26"/>
  <c r="C1519" i="26"/>
  <c r="C1518" i="26"/>
  <c r="C1517" i="26"/>
  <c r="C1516" i="26"/>
  <c r="C1515" i="26"/>
  <c r="C1514" i="26"/>
  <c r="C1513" i="26"/>
  <c r="C1512" i="26"/>
  <c r="C1511" i="26"/>
  <c r="C1510" i="26"/>
  <c r="C1509" i="26"/>
  <c r="C1508" i="26"/>
  <c r="C1507" i="26"/>
  <c r="C1506" i="26"/>
  <c r="C1505" i="26"/>
  <c r="C1504" i="26"/>
  <c r="C1503" i="26"/>
  <c r="C1502" i="26"/>
  <c r="C1501" i="26"/>
  <c r="C1500" i="26"/>
  <c r="C1499" i="26"/>
  <c r="C1498" i="26"/>
  <c r="C1497" i="26"/>
  <c r="C1496" i="26"/>
  <c r="C1495" i="26"/>
  <c r="C1494" i="26"/>
  <c r="C1493" i="26"/>
  <c r="C1492" i="26"/>
  <c r="C1491" i="26"/>
  <c r="C1490" i="26"/>
  <c r="C1489" i="26"/>
  <c r="C1488" i="26"/>
  <c r="C1487" i="26"/>
  <c r="C1486" i="26"/>
  <c r="C1485" i="26"/>
  <c r="C1484" i="26"/>
  <c r="C1483" i="26"/>
  <c r="C1482" i="26"/>
  <c r="C1481" i="26"/>
  <c r="C1480" i="26"/>
  <c r="C1479" i="26"/>
  <c r="C1478" i="26"/>
  <c r="C1477" i="26"/>
  <c r="C1476" i="26"/>
  <c r="C1475" i="26"/>
  <c r="C1474" i="26"/>
  <c r="C1473" i="26"/>
  <c r="C1472" i="26"/>
  <c r="C1471" i="26"/>
  <c r="C1470" i="26"/>
  <c r="C1469" i="26"/>
  <c r="C1468" i="26"/>
  <c r="C1467" i="26"/>
  <c r="C1466" i="26"/>
  <c r="C1465" i="26"/>
  <c r="C1464" i="26"/>
  <c r="C1463" i="26"/>
  <c r="C1462" i="26"/>
  <c r="C1461" i="26"/>
  <c r="C1460" i="26"/>
  <c r="C1459" i="26"/>
  <c r="C1458" i="26"/>
  <c r="C1457" i="26"/>
  <c r="C1456" i="26"/>
  <c r="C1455" i="26"/>
  <c r="C1454" i="26"/>
  <c r="C1453" i="26"/>
  <c r="C1452" i="26"/>
  <c r="C1451" i="26"/>
  <c r="C1450" i="26"/>
  <c r="C1449" i="26"/>
  <c r="C1448" i="26"/>
  <c r="C1447" i="26"/>
  <c r="C1446" i="26"/>
  <c r="C1445" i="26"/>
  <c r="C1444" i="26"/>
  <c r="C1443" i="26"/>
  <c r="C1442" i="26"/>
  <c r="C1441" i="26"/>
  <c r="C1440" i="26"/>
  <c r="C1439" i="26"/>
  <c r="C1438" i="26"/>
  <c r="C1437" i="26"/>
  <c r="C1436" i="26"/>
  <c r="C1435" i="26"/>
  <c r="C1434" i="26"/>
  <c r="C1433" i="26"/>
  <c r="C1432" i="26"/>
  <c r="C1431" i="26"/>
  <c r="C1430" i="26"/>
  <c r="C1429" i="26"/>
  <c r="C1428" i="26"/>
  <c r="C1427" i="26"/>
  <c r="C1426" i="26"/>
  <c r="C1425" i="26"/>
  <c r="C1424" i="26"/>
  <c r="C1423" i="26"/>
  <c r="C1422" i="26"/>
  <c r="C1421" i="26"/>
  <c r="C1420" i="26"/>
  <c r="C1419" i="26"/>
  <c r="C1418" i="26"/>
  <c r="C1417" i="26"/>
  <c r="C1416" i="26"/>
  <c r="C1415" i="26"/>
  <c r="C1414" i="26"/>
  <c r="C1413" i="26"/>
  <c r="C1412" i="26"/>
  <c r="C1411" i="26"/>
  <c r="C1410" i="26"/>
  <c r="C1409" i="26"/>
  <c r="C1408" i="26"/>
  <c r="C1407" i="26"/>
  <c r="C1406" i="26"/>
  <c r="C1405" i="26"/>
  <c r="C1404" i="26"/>
  <c r="C1403" i="26"/>
  <c r="C1402" i="26"/>
  <c r="C1401" i="26"/>
  <c r="C1400" i="26"/>
  <c r="C1399" i="26"/>
  <c r="C1398" i="26"/>
  <c r="C1397" i="26"/>
  <c r="C1396" i="26"/>
  <c r="C1395" i="26"/>
  <c r="C1394" i="26"/>
  <c r="C1393" i="26"/>
  <c r="C1392" i="26"/>
  <c r="C1391" i="26"/>
  <c r="C1390" i="26"/>
  <c r="C1389" i="26"/>
  <c r="C1388" i="26"/>
  <c r="C1387" i="26"/>
  <c r="C1386" i="26"/>
  <c r="C1385" i="26"/>
  <c r="C1384" i="26"/>
  <c r="C1383" i="26"/>
  <c r="C1382" i="26"/>
  <c r="C1381" i="26"/>
  <c r="C1380" i="26"/>
  <c r="C1379" i="26"/>
  <c r="C1378" i="26"/>
  <c r="C1377" i="26"/>
  <c r="C1376" i="26"/>
  <c r="C1375" i="26"/>
  <c r="C1374" i="26"/>
  <c r="C1373" i="26"/>
  <c r="C1372" i="26"/>
  <c r="C1371" i="26"/>
  <c r="C1370" i="26"/>
  <c r="C1369" i="26"/>
  <c r="C1368" i="26"/>
  <c r="C1367" i="26"/>
  <c r="C1366" i="26"/>
  <c r="C1365" i="26"/>
  <c r="C1364" i="26"/>
  <c r="C1363" i="26"/>
  <c r="C1362" i="26"/>
  <c r="C1361" i="26"/>
  <c r="C1360" i="26"/>
  <c r="C1359" i="26"/>
  <c r="C1358" i="26"/>
  <c r="C1357" i="26"/>
  <c r="C1356" i="26"/>
  <c r="C1355" i="26"/>
  <c r="C1354" i="26"/>
  <c r="C1353" i="26"/>
  <c r="C1352" i="26"/>
  <c r="C1351" i="26"/>
  <c r="C1350" i="26"/>
  <c r="C1349" i="26"/>
  <c r="C1348" i="26"/>
  <c r="C1347" i="26"/>
  <c r="C1346" i="26"/>
  <c r="C1345" i="26"/>
  <c r="C1344" i="26"/>
  <c r="C1343" i="26"/>
  <c r="C1342" i="26"/>
  <c r="C1341" i="26"/>
  <c r="C1340" i="26"/>
  <c r="C1339" i="26"/>
  <c r="C1338" i="26"/>
  <c r="C1337" i="26"/>
  <c r="C1336" i="26"/>
  <c r="C1335" i="26"/>
  <c r="C1334" i="26"/>
  <c r="C1333" i="26"/>
  <c r="C1332" i="26"/>
  <c r="C1331" i="26"/>
  <c r="C1330" i="26"/>
  <c r="C1329" i="26"/>
  <c r="C1328" i="26"/>
  <c r="C1327" i="26"/>
  <c r="C1326" i="26"/>
  <c r="C1325" i="26"/>
  <c r="C1324" i="26"/>
  <c r="C1323" i="26"/>
  <c r="C1322" i="26"/>
  <c r="C1321" i="26"/>
  <c r="C1320" i="26"/>
  <c r="C1319" i="26"/>
  <c r="C1318" i="26"/>
  <c r="C1317" i="26"/>
  <c r="C1316" i="26"/>
  <c r="C1315" i="26"/>
  <c r="C1314" i="26"/>
  <c r="C1313" i="26"/>
  <c r="C1312" i="26"/>
  <c r="C1311" i="26"/>
  <c r="C1310" i="26"/>
  <c r="C1309" i="26"/>
  <c r="C1308" i="26"/>
  <c r="C1307" i="26"/>
  <c r="C1306" i="26"/>
  <c r="C1305" i="26"/>
  <c r="C1304" i="26"/>
  <c r="C1303" i="26"/>
  <c r="C1302" i="26"/>
  <c r="C1301" i="26"/>
  <c r="C1300" i="26"/>
  <c r="C1299" i="26"/>
  <c r="C1298" i="26"/>
  <c r="C1297" i="26"/>
  <c r="C1296" i="26"/>
  <c r="C1295" i="26"/>
  <c r="C1294" i="26"/>
  <c r="C1293" i="26"/>
  <c r="C1292" i="26"/>
  <c r="C1291" i="26"/>
  <c r="C1290" i="26"/>
  <c r="C1289" i="26"/>
  <c r="C1288" i="26"/>
  <c r="C1287" i="26"/>
  <c r="C1286" i="26"/>
  <c r="C1285" i="26"/>
  <c r="C1284" i="26"/>
  <c r="C1283" i="26"/>
  <c r="C1282" i="26"/>
  <c r="C1281" i="26"/>
  <c r="C1280" i="26"/>
  <c r="C1279" i="26"/>
  <c r="C1278" i="26"/>
  <c r="C1277" i="26"/>
  <c r="C1276" i="26"/>
  <c r="C1275" i="26"/>
  <c r="C1274" i="26"/>
  <c r="C1273" i="26"/>
  <c r="C1272" i="26"/>
  <c r="C1271" i="26"/>
  <c r="C1270" i="26"/>
  <c r="C1269" i="26"/>
  <c r="C1268" i="26"/>
  <c r="C1267" i="26"/>
  <c r="C1266" i="26"/>
  <c r="C1265" i="26"/>
  <c r="C1264" i="26"/>
  <c r="C1263" i="26"/>
  <c r="C1262" i="26"/>
  <c r="C1261" i="26"/>
  <c r="C1260" i="26"/>
  <c r="C1259" i="26"/>
  <c r="C1258" i="26"/>
  <c r="C1257" i="26"/>
  <c r="C1256" i="26"/>
  <c r="C1255" i="26"/>
  <c r="C1254" i="26"/>
  <c r="C1253" i="26"/>
  <c r="C1252" i="26"/>
  <c r="C1251" i="26"/>
  <c r="C1250" i="26"/>
  <c r="C1249" i="26"/>
  <c r="C1248" i="26"/>
  <c r="C1247" i="26"/>
  <c r="C1246" i="26"/>
  <c r="C1245" i="26"/>
  <c r="C1244" i="26"/>
  <c r="C1243" i="26"/>
  <c r="C1242" i="26"/>
  <c r="C1241" i="26"/>
  <c r="C1240" i="26"/>
  <c r="C1239" i="26"/>
  <c r="C1238" i="26"/>
  <c r="C1237" i="26"/>
  <c r="C1236" i="26"/>
  <c r="C1235" i="26"/>
  <c r="C1234" i="26"/>
  <c r="C1233" i="26"/>
  <c r="C1232" i="26"/>
  <c r="C1231" i="26"/>
  <c r="C1230" i="26"/>
  <c r="C1229" i="26"/>
  <c r="C1228" i="26"/>
  <c r="C1227" i="26"/>
  <c r="C1226" i="26"/>
  <c r="C1225" i="26"/>
  <c r="C1224" i="26"/>
  <c r="C1223" i="26"/>
  <c r="C1222" i="26"/>
  <c r="C1221" i="26"/>
  <c r="C1220" i="26"/>
  <c r="C1219" i="26"/>
  <c r="C1218" i="26"/>
  <c r="C1217" i="26"/>
  <c r="C1216" i="26"/>
  <c r="C1215" i="26"/>
  <c r="C1214" i="26"/>
  <c r="C1213" i="26"/>
  <c r="C1212" i="26"/>
  <c r="C1211" i="26"/>
  <c r="C1210" i="26"/>
  <c r="C1209" i="26"/>
  <c r="C1208" i="26"/>
  <c r="C1207" i="26"/>
  <c r="C1206" i="26"/>
  <c r="C1205" i="26"/>
  <c r="C1204" i="26"/>
  <c r="C1203" i="26"/>
  <c r="C1202" i="26"/>
  <c r="C1201" i="26"/>
  <c r="C1200" i="26"/>
  <c r="C1199" i="26"/>
  <c r="C1198" i="26"/>
  <c r="C1197" i="26"/>
  <c r="C1196" i="26"/>
  <c r="C1195" i="26"/>
  <c r="C1194" i="26"/>
  <c r="C1193" i="26"/>
  <c r="C1192" i="26"/>
  <c r="C1191" i="26"/>
  <c r="C1190" i="26"/>
  <c r="C1189" i="26"/>
  <c r="C1188" i="26"/>
  <c r="C1187" i="26"/>
  <c r="C1186" i="26"/>
  <c r="C1185" i="26"/>
  <c r="C1184" i="26"/>
  <c r="C1183" i="26"/>
  <c r="C1182" i="26"/>
  <c r="C1181" i="26"/>
  <c r="C1180" i="26"/>
  <c r="C1179" i="26"/>
  <c r="C1178" i="26"/>
  <c r="C1177" i="26"/>
  <c r="C1176" i="26"/>
  <c r="C1175" i="26"/>
  <c r="C1174" i="26"/>
  <c r="C1173" i="26"/>
  <c r="C1172" i="26"/>
  <c r="C1171" i="26"/>
  <c r="C1170" i="26"/>
  <c r="C1169" i="26"/>
  <c r="C1168" i="26"/>
  <c r="C1167" i="26"/>
  <c r="C1166" i="26"/>
  <c r="C1165" i="26"/>
  <c r="C1164" i="26"/>
  <c r="C1163" i="26"/>
  <c r="C1162" i="26"/>
  <c r="C1161" i="26"/>
  <c r="C1160" i="26"/>
  <c r="C1159" i="26"/>
  <c r="C1158" i="26"/>
  <c r="C1157" i="26"/>
  <c r="C1156" i="26"/>
  <c r="C1155" i="26"/>
  <c r="C1154" i="26"/>
  <c r="C1153" i="26"/>
  <c r="C1152" i="26"/>
  <c r="C1151" i="26"/>
  <c r="C1150" i="26"/>
  <c r="C1149" i="26"/>
  <c r="C1148" i="26"/>
  <c r="C1147" i="26"/>
  <c r="C1146" i="26"/>
  <c r="C1145" i="26"/>
  <c r="C1144" i="26"/>
  <c r="C1143" i="26"/>
  <c r="C1142" i="26"/>
  <c r="C1141" i="26"/>
  <c r="C1140" i="26"/>
  <c r="C1139" i="26"/>
  <c r="C1138" i="26"/>
  <c r="C1137" i="26"/>
  <c r="C1136" i="26"/>
  <c r="C1135" i="26"/>
  <c r="C1134" i="26"/>
  <c r="C1133" i="26"/>
  <c r="C1132" i="26"/>
  <c r="C1131" i="26"/>
  <c r="C1130" i="26"/>
  <c r="C1129" i="26"/>
  <c r="C1128" i="26"/>
  <c r="C1127" i="26"/>
  <c r="C1126" i="26"/>
  <c r="C1125" i="26"/>
  <c r="C1124" i="26"/>
  <c r="C1123" i="26"/>
  <c r="C1122" i="26"/>
  <c r="C1121" i="26"/>
  <c r="C1120" i="26"/>
  <c r="C1119" i="26"/>
  <c r="C1118" i="26"/>
  <c r="C1117" i="26"/>
  <c r="C1116" i="26"/>
  <c r="C1115" i="26"/>
  <c r="C1114" i="26"/>
  <c r="C1113" i="26"/>
  <c r="C1112" i="26"/>
  <c r="C1111" i="26"/>
  <c r="C1110" i="26"/>
  <c r="C1109" i="26"/>
  <c r="C1108" i="26"/>
  <c r="C1107" i="26"/>
  <c r="C1106" i="26"/>
  <c r="C1105" i="26"/>
  <c r="C1104" i="26"/>
  <c r="C1103" i="26"/>
  <c r="C1102" i="26"/>
  <c r="C1101" i="26"/>
  <c r="C1100" i="26"/>
  <c r="C1099" i="26"/>
  <c r="C1098" i="26"/>
  <c r="C1097" i="26"/>
  <c r="C1096" i="26"/>
  <c r="C1095" i="26"/>
  <c r="C1094" i="26"/>
  <c r="C1093" i="26"/>
  <c r="C1092" i="26"/>
  <c r="C1091" i="26"/>
  <c r="C1090" i="26"/>
  <c r="C1089" i="26"/>
  <c r="C1088" i="26"/>
  <c r="C1087" i="26"/>
  <c r="C1086" i="26"/>
  <c r="C1085" i="26"/>
  <c r="C1084" i="26"/>
  <c r="C1083" i="26"/>
  <c r="C1082" i="26"/>
  <c r="C1081" i="26"/>
  <c r="C1080" i="26"/>
  <c r="C1079" i="26"/>
  <c r="C1078" i="26"/>
  <c r="C1077" i="26"/>
  <c r="C1076" i="26"/>
  <c r="C1075" i="26"/>
  <c r="C1074" i="26"/>
  <c r="C1073" i="26"/>
  <c r="C1072" i="26"/>
  <c r="C1071" i="26"/>
  <c r="C1070" i="26"/>
  <c r="C1069" i="26"/>
  <c r="C1068" i="26"/>
  <c r="C1067" i="26"/>
  <c r="C1066" i="26"/>
  <c r="C1065" i="26"/>
  <c r="C1064" i="26"/>
  <c r="C1063" i="26"/>
  <c r="C1062" i="26"/>
  <c r="C1061" i="26"/>
  <c r="C1060" i="26"/>
  <c r="C1059" i="26"/>
  <c r="C1058" i="26"/>
  <c r="C1057" i="26"/>
  <c r="C1056" i="26"/>
  <c r="C1055" i="26"/>
  <c r="C1054" i="26"/>
  <c r="C1053" i="26"/>
  <c r="C1052" i="26"/>
  <c r="C1051" i="26"/>
  <c r="C1050" i="26"/>
  <c r="C1049" i="26"/>
  <c r="C1048" i="26"/>
  <c r="C1047" i="26"/>
  <c r="C1046" i="26"/>
  <c r="C1045" i="26"/>
  <c r="C1044" i="26"/>
  <c r="C1043" i="26"/>
  <c r="C1042" i="26"/>
  <c r="C1041" i="26"/>
  <c r="C1040" i="26"/>
  <c r="C1039" i="26"/>
  <c r="C1038" i="26"/>
  <c r="C1037" i="26"/>
  <c r="C1036" i="26"/>
  <c r="C1035" i="26"/>
  <c r="C1034" i="26"/>
  <c r="C1033" i="26"/>
  <c r="C1032" i="26"/>
  <c r="C1031" i="26"/>
  <c r="C1030" i="26"/>
  <c r="C1029" i="26"/>
  <c r="C1028" i="26"/>
  <c r="C1027" i="26"/>
  <c r="C1026" i="26"/>
  <c r="C1025" i="26"/>
  <c r="C1024" i="26"/>
  <c r="C1023" i="26"/>
  <c r="C1022" i="26"/>
  <c r="C1021" i="26"/>
  <c r="C1020" i="26"/>
  <c r="C1019" i="26"/>
  <c r="C1018" i="26"/>
  <c r="C1017" i="26"/>
  <c r="C1016" i="26"/>
  <c r="C1015" i="26"/>
  <c r="C1014" i="26"/>
  <c r="C1013" i="26"/>
  <c r="C1012" i="26"/>
  <c r="C1011" i="26"/>
  <c r="C1010" i="26"/>
  <c r="C1009" i="26"/>
  <c r="C1008" i="26"/>
  <c r="C1007" i="26"/>
  <c r="C1006" i="26"/>
  <c r="C1005" i="26"/>
  <c r="C1004" i="26"/>
  <c r="C1003" i="26"/>
  <c r="C1002" i="26"/>
  <c r="C1001" i="26"/>
  <c r="C1000" i="26"/>
  <c r="C999" i="26"/>
  <c r="C998" i="26"/>
  <c r="C997" i="26"/>
  <c r="C996" i="26"/>
  <c r="C995" i="26"/>
  <c r="C994" i="26"/>
  <c r="C993" i="26"/>
  <c r="C992" i="26"/>
  <c r="C991" i="26"/>
  <c r="C990" i="26"/>
  <c r="C989" i="26"/>
  <c r="C988" i="26"/>
  <c r="C987" i="26"/>
  <c r="C986" i="26"/>
  <c r="C985" i="26"/>
  <c r="C984" i="26"/>
  <c r="C983" i="26"/>
  <c r="C982" i="26"/>
  <c r="C981" i="26"/>
  <c r="C980" i="26"/>
  <c r="C979" i="26"/>
  <c r="C978" i="26"/>
  <c r="C977" i="26"/>
  <c r="C976" i="26"/>
  <c r="C975" i="26"/>
  <c r="C974" i="26"/>
  <c r="C973" i="26"/>
  <c r="C972" i="26"/>
  <c r="C971" i="26"/>
  <c r="C970" i="26"/>
  <c r="C969" i="26"/>
  <c r="C968" i="26"/>
  <c r="C967" i="26"/>
  <c r="C966" i="26"/>
  <c r="C965" i="26"/>
  <c r="C964" i="26"/>
  <c r="C963" i="26"/>
  <c r="C962" i="26"/>
  <c r="C961" i="26"/>
  <c r="C960" i="26"/>
  <c r="C959" i="26"/>
  <c r="C958" i="26"/>
  <c r="C957" i="26"/>
  <c r="C956" i="26"/>
  <c r="C955" i="26"/>
  <c r="C954" i="26"/>
  <c r="C953" i="26"/>
  <c r="C952" i="26"/>
  <c r="C951" i="26"/>
  <c r="C950" i="26"/>
  <c r="C949" i="26"/>
  <c r="C948" i="26"/>
  <c r="C947" i="26"/>
  <c r="C946" i="26"/>
  <c r="C945" i="26"/>
  <c r="C944" i="26"/>
  <c r="C943" i="26"/>
  <c r="C942" i="26"/>
  <c r="C941" i="26"/>
  <c r="C940" i="26"/>
  <c r="C939" i="26"/>
  <c r="C938" i="26"/>
  <c r="C937" i="26"/>
  <c r="C936" i="26"/>
  <c r="C935" i="26"/>
  <c r="C934" i="26"/>
  <c r="C933" i="26"/>
  <c r="C932" i="26"/>
  <c r="C931" i="26"/>
  <c r="C930" i="26"/>
  <c r="C929" i="26"/>
  <c r="C928" i="26"/>
  <c r="C927" i="26"/>
  <c r="C926" i="26"/>
  <c r="C925" i="26"/>
  <c r="C924" i="26"/>
  <c r="C923" i="26"/>
  <c r="C922" i="26"/>
  <c r="C921" i="26"/>
  <c r="C920" i="26"/>
  <c r="C919" i="26"/>
  <c r="C918" i="26"/>
  <c r="C917" i="26"/>
  <c r="C916" i="26"/>
  <c r="C915" i="26"/>
  <c r="C914" i="26"/>
  <c r="C913" i="26"/>
  <c r="C912" i="26"/>
  <c r="C911" i="26"/>
  <c r="C910" i="26"/>
  <c r="C909" i="26"/>
  <c r="C908" i="26"/>
  <c r="C907" i="26"/>
  <c r="C906" i="26"/>
  <c r="C905" i="26"/>
  <c r="C904" i="26"/>
  <c r="C903" i="26"/>
  <c r="C902" i="26"/>
  <c r="C901" i="26"/>
  <c r="C900" i="26"/>
  <c r="C899" i="26"/>
  <c r="C898" i="26"/>
  <c r="C897" i="26"/>
  <c r="C896" i="26"/>
  <c r="C895" i="26"/>
  <c r="C894" i="26"/>
  <c r="C893" i="26"/>
  <c r="C892" i="26"/>
  <c r="C891" i="26"/>
  <c r="C890" i="26"/>
  <c r="C889" i="26"/>
  <c r="C888" i="26"/>
  <c r="C887" i="26"/>
  <c r="C886" i="26"/>
  <c r="C885" i="26"/>
  <c r="C884" i="26"/>
  <c r="C883" i="26"/>
  <c r="C882" i="26"/>
  <c r="C881" i="26"/>
  <c r="C880" i="26"/>
  <c r="C879" i="26"/>
  <c r="C878" i="26"/>
  <c r="C877" i="26"/>
  <c r="C876" i="26"/>
  <c r="C875" i="26"/>
  <c r="C874" i="26"/>
  <c r="C873" i="26"/>
  <c r="C872" i="26"/>
  <c r="C871" i="26"/>
  <c r="C870" i="26"/>
  <c r="C869" i="26"/>
  <c r="C868" i="26"/>
  <c r="C867" i="26"/>
  <c r="C866" i="26"/>
  <c r="C865" i="26"/>
  <c r="C864" i="26"/>
  <c r="C863" i="26"/>
  <c r="C862" i="26"/>
  <c r="C861" i="26"/>
  <c r="C860" i="26"/>
  <c r="C859" i="26"/>
  <c r="C858" i="26"/>
  <c r="C857" i="26"/>
  <c r="C856" i="26"/>
  <c r="C855" i="26"/>
  <c r="C854" i="26"/>
  <c r="C853" i="26"/>
  <c r="C852" i="26"/>
  <c r="C851" i="26"/>
  <c r="C850" i="26"/>
  <c r="C849" i="26"/>
  <c r="C848" i="26"/>
  <c r="C847" i="26"/>
  <c r="C846" i="26"/>
  <c r="C845" i="26"/>
  <c r="C844" i="26"/>
  <c r="C843" i="26"/>
  <c r="C842" i="26"/>
  <c r="C841" i="26"/>
  <c r="C840" i="26"/>
  <c r="C839" i="26"/>
  <c r="C838" i="26"/>
  <c r="C837" i="26"/>
  <c r="C836" i="26"/>
  <c r="C835" i="26"/>
  <c r="C834" i="26"/>
  <c r="C833" i="26"/>
  <c r="C832" i="26"/>
  <c r="C831" i="26"/>
  <c r="C830" i="26"/>
  <c r="C829" i="26"/>
  <c r="C828" i="26"/>
  <c r="C827" i="26"/>
  <c r="C826" i="26"/>
  <c r="C825" i="26"/>
  <c r="C824" i="26"/>
  <c r="C823" i="26"/>
  <c r="C822" i="26"/>
  <c r="C821" i="26"/>
  <c r="C820" i="26"/>
  <c r="C819" i="26"/>
  <c r="C818" i="26"/>
  <c r="C817" i="26"/>
  <c r="C816" i="26"/>
  <c r="C815" i="26"/>
  <c r="C814" i="26"/>
  <c r="C813" i="26"/>
  <c r="C812" i="26"/>
  <c r="C811" i="26"/>
  <c r="C810" i="26"/>
  <c r="C809" i="26"/>
  <c r="C808" i="26"/>
  <c r="C807" i="26"/>
  <c r="C806" i="26"/>
  <c r="C805" i="26"/>
  <c r="C804" i="26"/>
  <c r="C803" i="26"/>
  <c r="C802" i="26"/>
  <c r="C801" i="26"/>
  <c r="C800" i="26"/>
  <c r="C799" i="26"/>
  <c r="C798" i="26"/>
  <c r="C797" i="26"/>
  <c r="C796" i="26"/>
  <c r="C795" i="26"/>
  <c r="C794" i="26"/>
  <c r="C793" i="26"/>
  <c r="C792" i="26"/>
  <c r="C791" i="26"/>
  <c r="C790" i="26"/>
  <c r="C789" i="26"/>
  <c r="C788" i="26"/>
  <c r="C787" i="26"/>
  <c r="C786" i="26"/>
  <c r="C785" i="26"/>
  <c r="C784" i="26"/>
  <c r="C783" i="26"/>
  <c r="C782" i="26"/>
  <c r="C781" i="26"/>
  <c r="C780" i="26"/>
  <c r="C779" i="26"/>
  <c r="C778" i="26"/>
  <c r="C777" i="26"/>
  <c r="C776" i="26"/>
  <c r="C775" i="26"/>
  <c r="C774" i="26"/>
  <c r="C773" i="26"/>
  <c r="C772" i="26"/>
  <c r="C771" i="26"/>
  <c r="C770" i="26"/>
  <c r="C769" i="26"/>
  <c r="C768" i="26"/>
  <c r="C767" i="26"/>
  <c r="C766" i="26"/>
  <c r="C765" i="26"/>
  <c r="C764" i="26"/>
  <c r="C763" i="26"/>
  <c r="C762" i="26"/>
  <c r="C761" i="26"/>
  <c r="C760" i="26"/>
  <c r="C759" i="26"/>
  <c r="C758" i="26"/>
  <c r="C757" i="26"/>
  <c r="C756" i="26"/>
  <c r="C755" i="26"/>
  <c r="C754" i="26"/>
  <c r="C753" i="26"/>
  <c r="C752" i="26"/>
  <c r="C751" i="26"/>
  <c r="C750" i="26"/>
  <c r="C749" i="26"/>
  <c r="C748" i="26"/>
  <c r="C747" i="26"/>
  <c r="C746" i="26"/>
  <c r="C745" i="26"/>
  <c r="C744" i="26"/>
  <c r="C743" i="26"/>
  <c r="C742" i="26"/>
  <c r="C741" i="26"/>
  <c r="C740" i="26"/>
  <c r="C739" i="26"/>
  <c r="C738" i="26"/>
  <c r="C737" i="26"/>
  <c r="C736" i="26"/>
  <c r="C735" i="26"/>
  <c r="C734" i="26"/>
  <c r="C733" i="26"/>
  <c r="C732" i="26"/>
  <c r="C731" i="26"/>
  <c r="C730" i="26"/>
  <c r="C729" i="26"/>
  <c r="C728" i="26"/>
  <c r="C727" i="26"/>
  <c r="C726" i="26"/>
  <c r="C725" i="26"/>
  <c r="C724" i="26"/>
  <c r="C723" i="26"/>
  <c r="C722" i="26"/>
  <c r="C721" i="26"/>
  <c r="C720" i="26"/>
  <c r="C719" i="26"/>
  <c r="C718" i="26"/>
  <c r="C717" i="26"/>
  <c r="C716" i="26"/>
  <c r="C715" i="26"/>
  <c r="C714" i="26"/>
  <c r="C713" i="26"/>
  <c r="C712" i="26"/>
  <c r="C711" i="26"/>
  <c r="C710" i="26"/>
  <c r="C709" i="26"/>
  <c r="C708" i="26"/>
  <c r="C707" i="26"/>
  <c r="C706" i="26"/>
  <c r="C705" i="26"/>
  <c r="C704" i="26"/>
  <c r="C703" i="26"/>
  <c r="C702" i="26"/>
  <c r="C701" i="26"/>
  <c r="C700" i="26"/>
  <c r="C699" i="26"/>
  <c r="C698" i="26"/>
  <c r="C697" i="26"/>
  <c r="C696" i="26"/>
  <c r="C695" i="26"/>
  <c r="C694" i="26"/>
  <c r="C693" i="26"/>
  <c r="C692" i="26"/>
  <c r="C691" i="26"/>
  <c r="C690" i="26"/>
  <c r="C689" i="26"/>
  <c r="C688" i="26"/>
  <c r="C687" i="26"/>
  <c r="C686" i="26"/>
  <c r="C685" i="26"/>
  <c r="C684" i="26"/>
  <c r="C683" i="26"/>
  <c r="C682" i="26"/>
  <c r="C681" i="26"/>
  <c r="C680" i="26"/>
  <c r="C679" i="26"/>
  <c r="C678" i="26"/>
  <c r="C677" i="26"/>
  <c r="C676" i="26"/>
  <c r="C675" i="26"/>
  <c r="C674" i="26"/>
  <c r="C673" i="26"/>
  <c r="C672" i="26"/>
  <c r="C671" i="26"/>
  <c r="C670" i="26"/>
  <c r="C669" i="26"/>
  <c r="C668" i="26"/>
  <c r="C667" i="26"/>
  <c r="C666" i="26"/>
  <c r="C665" i="26"/>
  <c r="C664" i="26"/>
  <c r="C663" i="26"/>
  <c r="C662" i="26"/>
  <c r="C661" i="26"/>
  <c r="C660" i="26"/>
  <c r="C659" i="26"/>
  <c r="C658" i="26"/>
  <c r="C657" i="26"/>
  <c r="C656" i="26"/>
  <c r="C655" i="26"/>
  <c r="C654" i="26"/>
  <c r="C653" i="26"/>
  <c r="C652" i="26"/>
  <c r="C651" i="26"/>
  <c r="C650" i="26"/>
  <c r="C649" i="26"/>
  <c r="C648" i="26"/>
  <c r="C647" i="26"/>
  <c r="C646" i="26"/>
  <c r="C645" i="26"/>
  <c r="C644" i="26"/>
  <c r="C643" i="26"/>
  <c r="C642" i="26"/>
  <c r="C641" i="26"/>
  <c r="C640" i="26"/>
  <c r="C639" i="26"/>
  <c r="C638" i="26"/>
  <c r="C637" i="26"/>
  <c r="C636" i="26"/>
  <c r="C635" i="26"/>
  <c r="C634" i="26"/>
  <c r="C633" i="26"/>
  <c r="C632" i="26"/>
  <c r="C631" i="26"/>
  <c r="C630" i="26"/>
  <c r="C629" i="26"/>
  <c r="C628" i="26"/>
  <c r="C627" i="26"/>
  <c r="C626" i="26"/>
  <c r="C625" i="26"/>
  <c r="C624" i="26"/>
  <c r="C623" i="26"/>
  <c r="C622" i="26"/>
  <c r="C621" i="26"/>
  <c r="C620" i="26"/>
  <c r="C619" i="26"/>
  <c r="C618" i="26"/>
  <c r="C617" i="26"/>
  <c r="C616" i="26"/>
  <c r="C615" i="26"/>
  <c r="C614" i="26"/>
  <c r="C613" i="26"/>
  <c r="C612" i="26"/>
  <c r="C611" i="26"/>
  <c r="C610" i="26"/>
  <c r="C609" i="26"/>
  <c r="C608" i="26"/>
  <c r="C607" i="26"/>
  <c r="C606" i="26"/>
  <c r="C605" i="26"/>
  <c r="C604" i="26"/>
  <c r="C603" i="26"/>
  <c r="C602" i="26"/>
  <c r="C601" i="26"/>
  <c r="C600" i="26"/>
  <c r="C599" i="26"/>
  <c r="C598" i="26"/>
  <c r="C597" i="26"/>
  <c r="C596" i="26"/>
  <c r="C595" i="26"/>
  <c r="C594" i="26"/>
  <c r="C593" i="26"/>
  <c r="C592" i="26"/>
  <c r="C591" i="26"/>
  <c r="C590" i="26"/>
  <c r="C589" i="26"/>
  <c r="C588" i="26"/>
  <c r="C587" i="26"/>
  <c r="C586" i="26"/>
  <c r="C585" i="26"/>
  <c r="C584" i="26"/>
  <c r="C583" i="26"/>
  <c r="C582" i="26"/>
  <c r="C581" i="26"/>
  <c r="C580" i="26"/>
  <c r="C579" i="26"/>
  <c r="C578" i="26"/>
  <c r="C577" i="26"/>
  <c r="C576" i="26"/>
  <c r="C575" i="26"/>
  <c r="C574" i="26"/>
  <c r="C573" i="26"/>
  <c r="C572" i="26"/>
  <c r="C571" i="26"/>
  <c r="C570" i="26"/>
  <c r="C569" i="26"/>
  <c r="C568" i="26"/>
  <c r="C567" i="26"/>
  <c r="C566" i="26"/>
  <c r="C565" i="26"/>
  <c r="C564" i="26"/>
  <c r="C563" i="26"/>
  <c r="C562" i="26"/>
  <c r="C561" i="26"/>
  <c r="C560" i="26"/>
  <c r="C559" i="26"/>
  <c r="C558" i="26"/>
  <c r="C557" i="26"/>
  <c r="C556" i="26"/>
  <c r="C555" i="26"/>
  <c r="C554" i="26"/>
  <c r="C553" i="26"/>
  <c r="C552" i="26"/>
  <c r="C551" i="26"/>
  <c r="C550" i="26"/>
  <c r="C549" i="26"/>
  <c r="C548" i="26"/>
  <c r="C547" i="26"/>
  <c r="C546" i="26"/>
  <c r="C545" i="26"/>
  <c r="C544" i="26"/>
  <c r="C543" i="26"/>
  <c r="C542" i="26"/>
  <c r="C541" i="26"/>
  <c r="C540" i="26"/>
  <c r="C539" i="26"/>
  <c r="C538" i="26"/>
  <c r="C537" i="26"/>
  <c r="C536" i="26"/>
  <c r="C535" i="26"/>
  <c r="C534" i="26"/>
  <c r="C533" i="26"/>
  <c r="C532" i="26"/>
  <c r="C531" i="26"/>
  <c r="C530" i="26"/>
  <c r="C529" i="26"/>
  <c r="C528" i="26"/>
  <c r="C527" i="26"/>
  <c r="C526" i="26"/>
  <c r="C525" i="26"/>
  <c r="C524" i="26"/>
  <c r="C523" i="26"/>
  <c r="C522" i="26"/>
  <c r="C521" i="26"/>
  <c r="C520" i="26"/>
  <c r="C519" i="26"/>
  <c r="C518" i="26"/>
  <c r="C517" i="26"/>
  <c r="C516" i="26"/>
  <c r="C515" i="26"/>
  <c r="C514" i="26"/>
  <c r="C513" i="26"/>
  <c r="C512" i="26"/>
  <c r="C511" i="26"/>
  <c r="C510" i="26"/>
  <c r="C509" i="26"/>
  <c r="C508" i="26"/>
  <c r="C507" i="26"/>
  <c r="C506" i="26"/>
  <c r="C505" i="26"/>
  <c r="C504" i="26"/>
  <c r="C503" i="26"/>
  <c r="C502" i="26"/>
  <c r="C501" i="26"/>
  <c r="C500" i="26"/>
  <c r="C499" i="26"/>
  <c r="C498" i="26"/>
  <c r="C497" i="26"/>
  <c r="C496" i="26"/>
  <c r="C495" i="26"/>
  <c r="C494" i="26"/>
  <c r="C493" i="26"/>
  <c r="C492" i="26"/>
  <c r="C491" i="26"/>
  <c r="C490" i="26"/>
  <c r="C489" i="26"/>
  <c r="C488" i="26"/>
  <c r="C487" i="26"/>
  <c r="C486" i="26"/>
  <c r="C485" i="26"/>
  <c r="C484" i="26"/>
  <c r="C483" i="26"/>
  <c r="C482" i="26"/>
  <c r="C481" i="26"/>
  <c r="C480" i="26"/>
  <c r="C479" i="26"/>
  <c r="C478" i="26"/>
  <c r="C477" i="26"/>
  <c r="C476" i="26"/>
  <c r="C475" i="26"/>
  <c r="C474" i="26"/>
  <c r="C473" i="26"/>
  <c r="C472" i="26"/>
  <c r="C471" i="26"/>
  <c r="C470" i="26"/>
  <c r="C469" i="26"/>
  <c r="C468" i="26"/>
  <c r="C467" i="26"/>
  <c r="C466" i="26"/>
  <c r="C465" i="26"/>
  <c r="C464" i="26"/>
  <c r="C463" i="26"/>
  <c r="C462" i="26"/>
  <c r="C461" i="26"/>
  <c r="C460" i="26"/>
  <c r="C459" i="26"/>
  <c r="C458" i="26"/>
  <c r="C457" i="26"/>
  <c r="C456" i="26"/>
  <c r="C455" i="26"/>
  <c r="C454" i="26"/>
  <c r="C453" i="26"/>
  <c r="C452" i="26"/>
  <c r="C451" i="26"/>
  <c r="C450" i="26"/>
  <c r="C449" i="26"/>
  <c r="C448" i="26"/>
  <c r="C447" i="26"/>
  <c r="C446" i="26"/>
  <c r="C445" i="26"/>
  <c r="C444" i="26"/>
  <c r="C443" i="26"/>
  <c r="C442" i="26"/>
  <c r="C441" i="26"/>
  <c r="C440" i="26"/>
  <c r="C439" i="26"/>
  <c r="C438" i="26"/>
  <c r="C437" i="26"/>
  <c r="C436" i="26"/>
  <c r="C435" i="26"/>
  <c r="C434" i="26"/>
  <c r="C433" i="26"/>
  <c r="C432" i="26"/>
  <c r="C431" i="26"/>
  <c r="C430" i="26"/>
  <c r="C429" i="26"/>
  <c r="C428" i="26"/>
  <c r="C427" i="26"/>
  <c r="C426" i="26"/>
  <c r="C425" i="26"/>
  <c r="C424" i="26"/>
  <c r="C423" i="26"/>
  <c r="C422" i="26"/>
  <c r="C421" i="26"/>
  <c r="C420" i="26"/>
  <c r="C419" i="26"/>
  <c r="C418" i="26"/>
  <c r="C417" i="26"/>
  <c r="C416" i="26"/>
  <c r="C415" i="26"/>
  <c r="C414" i="26"/>
  <c r="C413" i="26"/>
  <c r="C412" i="26"/>
  <c r="C411" i="26"/>
  <c r="C410" i="26"/>
  <c r="C409" i="26"/>
  <c r="C408" i="26"/>
  <c r="C407" i="26"/>
  <c r="C406" i="26"/>
  <c r="C405" i="26"/>
  <c r="C404" i="26"/>
  <c r="C403" i="26"/>
  <c r="C402" i="26"/>
  <c r="C401" i="26"/>
  <c r="C400" i="26"/>
  <c r="AK101" i="26" l="1"/>
  <c r="AL86" i="26"/>
  <c r="H1702" i="26"/>
  <c r="H1707" i="26"/>
  <c r="H1705" i="26"/>
  <c r="H1704" i="26"/>
  <c r="H1706" i="26"/>
  <c r="H1703" i="26"/>
  <c r="I1640" i="26"/>
  <c r="I1636" i="26"/>
  <c r="I1638" i="26"/>
  <c r="I1641" i="26"/>
  <c r="I1639" i="26"/>
  <c r="I1637" i="26"/>
  <c r="AK127" i="26"/>
  <c r="AL112" i="26"/>
  <c r="H1860" i="26"/>
  <c r="H1858" i="26"/>
  <c r="H1863" i="26"/>
  <c r="H1862" i="26"/>
  <c r="H1861" i="26"/>
  <c r="H1859" i="26"/>
  <c r="AK109" i="26"/>
  <c r="AL94" i="26"/>
  <c r="H1750" i="26"/>
  <c r="H1755" i="26"/>
  <c r="H1753" i="26"/>
  <c r="H1754" i="26"/>
  <c r="H1751" i="26"/>
  <c r="H1752" i="26"/>
  <c r="I1656" i="26"/>
  <c r="I1659" i="26"/>
  <c r="I1654" i="26"/>
  <c r="I1657" i="26"/>
  <c r="I1658" i="26"/>
  <c r="I1655" i="26"/>
  <c r="I1668" i="26"/>
  <c r="I1666" i="26"/>
  <c r="I1667" i="26"/>
  <c r="I1670" i="26"/>
  <c r="I1671" i="26"/>
  <c r="I1669" i="26"/>
  <c r="AK108" i="26"/>
  <c r="AL93" i="26"/>
  <c r="H1747" i="26"/>
  <c r="H1748" i="26"/>
  <c r="H1745" i="26"/>
  <c r="H1749" i="26"/>
  <c r="H1746" i="26"/>
  <c r="H1744" i="26"/>
  <c r="I1608" i="26"/>
  <c r="I1611" i="26"/>
  <c r="I1606" i="26"/>
  <c r="I1609" i="26"/>
  <c r="I1610" i="26"/>
  <c r="I1607" i="26"/>
  <c r="AK113" i="26"/>
  <c r="AL98" i="26"/>
  <c r="H1774" i="26"/>
  <c r="H1779" i="26"/>
  <c r="H1777" i="26"/>
  <c r="H1775" i="26"/>
  <c r="H1778" i="26"/>
  <c r="H1776" i="26"/>
  <c r="AK105" i="26"/>
  <c r="AL90" i="26"/>
  <c r="H1726" i="26"/>
  <c r="H1731" i="26"/>
  <c r="H1729" i="26"/>
  <c r="H1730" i="26"/>
  <c r="H1727" i="26"/>
  <c r="H1728" i="26"/>
  <c r="AK110" i="26"/>
  <c r="AL95" i="26"/>
  <c r="H1758" i="26"/>
  <c r="H1756" i="26"/>
  <c r="H1761" i="26"/>
  <c r="H1760" i="26"/>
  <c r="H1757" i="26"/>
  <c r="H1759" i="26"/>
  <c r="I1674" i="26"/>
  <c r="I1675" i="26"/>
  <c r="I1673" i="26"/>
  <c r="I1676" i="26"/>
  <c r="I1677" i="26"/>
  <c r="I1672" i="26"/>
  <c r="I1648" i="26"/>
  <c r="I1652" i="26"/>
  <c r="I1650" i="26"/>
  <c r="I1651" i="26"/>
  <c r="I1649" i="26"/>
  <c r="I1653" i="26"/>
  <c r="AK100" i="26"/>
  <c r="AL85" i="26"/>
  <c r="H1699" i="26"/>
  <c r="H1700" i="26"/>
  <c r="H1697" i="26"/>
  <c r="H1701" i="26"/>
  <c r="H1698" i="26"/>
  <c r="H1696" i="26"/>
  <c r="AK102" i="26"/>
  <c r="AL87" i="26"/>
  <c r="H1710" i="26"/>
  <c r="H1708" i="26"/>
  <c r="H1713" i="26"/>
  <c r="H1711" i="26"/>
  <c r="H1712" i="26"/>
  <c r="H1709" i="26"/>
  <c r="I1722" i="26"/>
  <c r="I1724" i="26"/>
  <c r="I1721" i="26"/>
  <c r="I1720" i="26"/>
  <c r="I1725" i="26"/>
  <c r="I1723" i="26"/>
  <c r="AK129" i="26"/>
  <c r="AL114" i="26"/>
  <c r="H1873" i="26"/>
  <c r="H1874" i="26"/>
  <c r="H1871" i="26"/>
  <c r="H1872" i="26"/>
  <c r="H1870" i="26"/>
  <c r="H1875" i="26"/>
  <c r="AK121" i="26"/>
  <c r="AL106" i="26"/>
  <c r="H1825" i="26"/>
  <c r="H1826" i="26"/>
  <c r="H1823" i="26"/>
  <c r="H1824" i="26"/>
  <c r="H1822" i="26"/>
  <c r="H1827" i="26"/>
  <c r="AK103" i="26"/>
  <c r="AL88" i="26"/>
  <c r="H1718" i="26"/>
  <c r="H1715" i="26"/>
  <c r="H1716" i="26"/>
  <c r="H1717" i="26"/>
  <c r="H1714" i="26"/>
  <c r="H1719" i="26"/>
  <c r="I1684" i="26"/>
  <c r="I1689" i="26"/>
  <c r="I1687" i="26"/>
  <c r="I1686" i="26"/>
  <c r="I1685" i="26"/>
  <c r="I1688" i="26"/>
  <c r="AK119" i="26"/>
  <c r="AL104" i="26"/>
  <c r="H1812" i="26"/>
  <c r="H1810" i="26"/>
  <c r="H1815" i="26"/>
  <c r="H1814" i="26"/>
  <c r="H1813" i="26"/>
  <c r="H1811" i="26"/>
  <c r="I1620" i="26"/>
  <c r="I1618" i="26"/>
  <c r="I1619" i="26"/>
  <c r="I1622" i="26"/>
  <c r="I1623" i="26"/>
  <c r="I1621" i="26"/>
  <c r="I1780" i="26"/>
  <c r="I1785" i="26"/>
  <c r="I1783" i="26"/>
  <c r="I1782" i="26"/>
  <c r="I1781" i="26"/>
  <c r="I1784" i="26"/>
  <c r="I1770" i="26"/>
  <c r="I1772" i="26"/>
  <c r="I1769" i="26"/>
  <c r="I1773" i="26"/>
  <c r="I1768" i="26"/>
  <c r="I1771" i="26"/>
  <c r="I1660" i="26"/>
  <c r="I1664" i="26"/>
  <c r="I1665" i="26"/>
  <c r="I1663" i="26"/>
  <c r="I1661" i="26"/>
  <c r="I1662" i="26"/>
  <c r="I1732" i="26"/>
  <c r="I1734" i="26"/>
  <c r="I1737" i="26"/>
  <c r="I1735" i="26"/>
  <c r="I1733" i="26"/>
  <c r="I1736" i="26"/>
  <c r="AK111" i="26"/>
  <c r="AL96" i="26"/>
  <c r="H1766" i="26"/>
  <c r="H1763" i="26"/>
  <c r="H1764" i="26"/>
  <c r="H1767" i="26"/>
  <c r="H1765" i="26"/>
  <c r="H1762" i="26"/>
  <c r="I1628" i="26"/>
  <c r="I1624" i="26"/>
  <c r="I1627" i="26"/>
  <c r="I1625" i="26"/>
  <c r="I1626" i="26"/>
  <c r="I1629" i="26"/>
  <c r="AK107" i="26"/>
  <c r="AL92" i="26"/>
  <c r="H1742" i="26"/>
  <c r="H1739" i="26"/>
  <c r="H1740" i="26"/>
  <c r="H1738" i="26"/>
  <c r="H1743" i="26"/>
  <c r="H1741" i="26"/>
  <c r="I1612" i="26"/>
  <c r="I1616" i="26"/>
  <c r="I1617" i="26"/>
  <c r="I1615" i="26"/>
  <c r="I1614" i="26"/>
  <c r="I1613" i="26"/>
  <c r="J487" i="26"/>
  <c r="J483" i="26"/>
  <c r="J479" i="26"/>
  <c r="J475" i="26"/>
  <c r="J471" i="26"/>
  <c r="J467" i="26"/>
  <c r="J463" i="26"/>
  <c r="J459" i="26"/>
  <c r="J455" i="26"/>
  <c r="J451" i="26"/>
  <c r="J447" i="26"/>
  <c r="J443" i="26"/>
  <c r="J439" i="26"/>
  <c r="J435" i="26"/>
  <c r="J431" i="26"/>
  <c r="J427" i="26"/>
  <c r="J423" i="26"/>
  <c r="J419" i="26"/>
  <c r="J415" i="26"/>
  <c r="J411" i="26"/>
  <c r="J407" i="26"/>
  <c r="J403" i="26"/>
  <c r="J486" i="26"/>
  <c r="J482" i="26"/>
  <c r="J478" i="26"/>
  <c r="J474" i="26"/>
  <c r="J470" i="26"/>
  <c r="J466" i="26"/>
  <c r="J462" i="26"/>
  <c r="J458" i="26"/>
  <c r="J454" i="26"/>
  <c r="J450" i="26"/>
  <c r="J446" i="26"/>
  <c r="J442" i="26"/>
  <c r="J438" i="26"/>
  <c r="J434" i="26"/>
  <c r="J430" i="26"/>
  <c r="J426" i="26"/>
  <c r="J422" i="26"/>
  <c r="J418" i="26"/>
  <c r="J414" i="26"/>
  <c r="J410" i="26"/>
  <c r="J406" i="26"/>
  <c r="J402" i="26"/>
  <c r="J489" i="26"/>
  <c r="J485" i="26"/>
  <c r="J481" i="26"/>
  <c r="J477" i="26"/>
  <c r="J473" i="26"/>
  <c r="J469" i="26"/>
  <c r="J465" i="26"/>
  <c r="J461" i="26"/>
  <c r="J457" i="26"/>
  <c r="J453" i="26"/>
  <c r="J449" i="26"/>
  <c r="J445" i="26"/>
  <c r="J441" i="26"/>
  <c r="J437" i="26"/>
  <c r="J433" i="26"/>
  <c r="J429" i="26"/>
  <c r="J425" i="26"/>
  <c r="J421" i="26"/>
  <c r="J417" i="26"/>
  <c r="J413" i="26"/>
  <c r="J409" i="26"/>
  <c r="J405" i="26"/>
  <c r="J401" i="26"/>
  <c r="J488" i="26"/>
  <c r="J472" i="26"/>
  <c r="J456" i="26"/>
  <c r="J440" i="26"/>
  <c r="J424" i="26"/>
  <c r="J408" i="26"/>
  <c r="J484" i="26"/>
  <c r="J468" i="26"/>
  <c r="J452" i="26"/>
  <c r="J436" i="26"/>
  <c r="J420" i="26"/>
  <c r="J404" i="26"/>
  <c r="J480" i="26"/>
  <c r="J464" i="26"/>
  <c r="J448" i="26"/>
  <c r="J432" i="26"/>
  <c r="J416" i="26"/>
  <c r="J400" i="26"/>
  <c r="J428" i="26"/>
  <c r="I487" i="26"/>
  <c r="I483" i="26"/>
  <c r="I479" i="26"/>
  <c r="I475" i="26"/>
  <c r="I471" i="26"/>
  <c r="I467" i="26"/>
  <c r="I463" i="26"/>
  <c r="I459" i="26"/>
  <c r="I455" i="26"/>
  <c r="I451" i="26"/>
  <c r="I447" i="26"/>
  <c r="I443" i="26"/>
  <c r="I439" i="26"/>
  <c r="I435" i="26"/>
  <c r="I431" i="26"/>
  <c r="I427" i="26"/>
  <c r="I423" i="26"/>
  <c r="I419" i="26"/>
  <c r="I415" i="26"/>
  <c r="I411" i="26"/>
  <c r="I407" i="26"/>
  <c r="I403" i="26"/>
  <c r="J476" i="26"/>
  <c r="J412" i="26"/>
  <c r="I486" i="26"/>
  <c r="I482" i="26"/>
  <c r="I478" i="26"/>
  <c r="I474" i="26"/>
  <c r="I470" i="26"/>
  <c r="I466" i="26"/>
  <c r="I462" i="26"/>
  <c r="I458" i="26"/>
  <c r="I454" i="26"/>
  <c r="I450" i="26"/>
  <c r="I446" i="26"/>
  <c r="I442" i="26"/>
  <c r="I438" i="26"/>
  <c r="I434" i="26"/>
  <c r="I430" i="26"/>
  <c r="I426" i="26"/>
  <c r="I422" i="26"/>
  <c r="I418" i="26"/>
  <c r="I414" i="26"/>
  <c r="I410" i="26"/>
  <c r="I406" i="26"/>
  <c r="I402" i="26"/>
  <c r="J460" i="26"/>
  <c r="I489" i="26"/>
  <c r="I485" i="26"/>
  <c r="I481" i="26"/>
  <c r="I477" i="26"/>
  <c r="I473" i="26"/>
  <c r="I469" i="26"/>
  <c r="I465" i="26"/>
  <c r="I461" i="26"/>
  <c r="I457" i="26"/>
  <c r="I453" i="26"/>
  <c r="I449" i="26"/>
  <c r="I445" i="26"/>
  <c r="I441" i="26"/>
  <c r="I437" i="26"/>
  <c r="I433" i="26"/>
  <c r="I429" i="26"/>
  <c r="I425" i="26"/>
  <c r="I421" i="26"/>
  <c r="I417" i="26"/>
  <c r="I413" i="26"/>
  <c r="I409" i="26"/>
  <c r="I405" i="26"/>
  <c r="I401" i="26"/>
  <c r="I488" i="26"/>
  <c r="I472" i="26"/>
  <c r="I456" i="26"/>
  <c r="I440" i="26"/>
  <c r="I424" i="26"/>
  <c r="I408" i="26"/>
  <c r="H487" i="26"/>
  <c r="H483" i="26"/>
  <c r="H479" i="26"/>
  <c r="H475" i="26"/>
  <c r="H471" i="26"/>
  <c r="H467" i="26"/>
  <c r="H463" i="26"/>
  <c r="H459" i="26"/>
  <c r="H455" i="26"/>
  <c r="H451" i="26"/>
  <c r="H447" i="26"/>
  <c r="H443" i="26"/>
  <c r="H439" i="26"/>
  <c r="H435" i="26"/>
  <c r="H431" i="26"/>
  <c r="H427" i="26"/>
  <c r="H423" i="26"/>
  <c r="H419" i="26"/>
  <c r="H415" i="26"/>
  <c r="H411" i="26"/>
  <c r="H407" i="26"/>
  <c r="H403" i="26"/>
  <c r="I444" i="26"/>
  <c r="I484" i="26"/>
  <c r="I468" i="26"/>
  <c r="I452" i="26"/>
  <c r="I436" i="26"/>
  <c r="I420" i="26"/>
  <c r="I404" i="26"/>
  <c r="H486" i="26"/>
  <c r="H482" i="26"/>
  <c r="H478" i="26"/>
  <c r="H474" i="26"/>
  <c r="H470" i="26"/>
  <c r="H466" i="26"/>
  <c r="H462" i="26"/>
  <c r="H458" i="26"/>
  <c r="H454" i="26"/>
  <c r="H450" i="26"/>
  <c r="H446" i="26"/>
  <c r="H442" i="26"/>
  <c r="H438" i="26"/>
  <c r="H434" i="26"/>
  <c r="H430" i="26"/>
  <c r="H426" i="26"/>
  <c r="H422" i="26"/>
  <c r="H418" i="26"/>
  <c r="H414" i="26"/>
  <c r="H410" i="26"/>
  <c r="H406" i="26"/>
  <c r="H402" i="26"/>
  <c r="J444" i="26"/>
  <c r="I476" i="26"/>
  <c r="I428" i="26"/>
  <c r="I480" i="26"/>
  <c r="I464" i="26"/>
  <c r="I448" i="26"/>
  <c r="I432" i="26"/>
  <c r="I416" i="26"/>
  <c r="I400" i="26"/>
  <c r="H489" i="26"/>
  <c r="H485" i="26"/>
  <c r="H481" i="26"/>
  <c r="H477" i="26"/>
  <c r="H473" i="26"/>
  <c r="H469" i="26"/>
  <c r="H465" i="26"/>
  <c r="H461" i="26"/>
  <c r="H457" i="26"/>
  <c r="H453" i="26"/>
  <c r="H449" i="26"/>
  <c r="H445" i="26"/>
  <c r="H441" i="26"/>
  <c r="H437" i="26"/>
  <c r="H433" i="26"/>
  <c r="H429" i="26"/>
  <c r="H425" i="26"/>
  <c r="H421" i="26"/>
  <c r="H417" i="26"/>
  <c r="H413" i="26"/>
  <c r="H409" i="26"/>
  <c r="H405" i="26"/>
  <c r="H401" i="26"/>
  <c r="I460" i="26"/>
  <c r="I412" i="26"/>
  <c r="H484" i="26"/>
  <c r="H468" i="26"/>
  <c r="H452" i="26"/>
  <c r="H436" i="26"/>
  <c r="H420" i="26"/>
  <c r="H404" i="26"/>
  <c r="H464" i="26"/>
  <c r="H448" i="26"/>
  <c r="H416" i="26"/>
  <c r="H428" i="26"/>
  <c r="H456" i="26"/>
  <c r="H408" i="26"/>
  <c r="H480" i="26"/>
  <c r="H432" i="26"/>
  <c r="H400" i="26"/>
  <c r="H476" i="26"/>
  <c r="H444" i="26"/>
  <c r="H412" i="26"/>
  <c r="H472" i="26"/>
  <c r="H424" i="26"/>
  <c r="H460" i="26"/>
  <c r="H488" i="26"/>
  <c r="H440" i="26"/>
  <c r="J1117" i="26"/>
  <c r="J1113" i="26"/>
  <c r="J1109" i="26"/>
  <c r="J1105" i="26"/>
  <c r="J1101" i="26"/>
  <c r="J1097" i="26"/>
  <c r="J1093" i="26"/>
  <c r="J1089" i="26"/>
  <c r="J1085" i="26"/>
  <c r="J1081" i="26"/>
  <c r="J1077" i="26"/>
  <c r="J1073" i="26"/>
  <c r="J1069" i="26"/>
  <c r="J1065" i="26"/>
  <c r="J1061" i="26"/>
  <c r="J1057" i="26"/>
  <c r="J1053" i="26"/>
  <c r="J1049" i="26"/>
  <c r="J1045" i="26"/>
  <c r="J1041" i="26"/>
  <c r="J1037" i="26"/>
  <c r="J1033" i="26"/>
  <c r="J1116" i="26"/>
  <c r="J1112" i="26"/>
  <c r="J1108" i="26"/>
  <c r="J1104" i="26"/>
  <c r="J1100" i="26"/>
  <c r="J1096" i="26"/>
  <c r="J1092" i="26"/>
  <c r="J1088" i="26"/>
  <c r="J1084" i="26"/>
  <c r="J1080" i="26"/>
  <c r="J1076" i="26"/>
  <c r="J1072" i="26"/>
  <c r="J1068" i="26"/>
  <c r="J1064" i="26"/>
  <c r="J1060" i="26"/>
  <c r="J1056" i="26"/>
  <c r="J1052" i="26"/>
  <c r="J1048" i="26"/>
  <c r="J1044" i="26"/>
  <c r="J1040" i="26"/>
  <c r="J1036" i="26"/>
  <c r="J1032" i="26"/>
  <c r="J1119" i="26"/>
  <c r="J1115" i="26"/>
  <c r="J1111" i="26"/>
  <c r="J1107" i="26"/>
  <c r="J1103" i="26"/>
  <c r="J1099" i="26"/>
  <c r="J1095" i="26"/>
  <c r="J1091" i="26"/>
  <c r="J1087" i="26"/>
  <c r="J1083" i="26"/>
  <c r="J1079" i="26"/>
  <c r="J1075" i="26"/>
  <c r="J1071" i="26"/>
  <c r="J1067" i="26"/>
  <c r="J1063" i="26"/>
  <c r="J1059" i="26"/>
  <c r="J1055" i="26"/>
  <c r="J1051" i="26"/>
  <c r="J1047" i="26"/>
  <c r="J1043" i="26"/>
  <c r="J1039" i="26"/>
  <c r="J1035" i="26"/>
  <c r="J1031" i="26"/>
  <c r="J1110" i="26"/>
  <c r="J1094" i="26"/>
  <c r="J1078" i="26"/>
  <c r="J1062" i="26"/>
  <c r="J1046" i="26"/>
  <c r="J1030" i="26"/>
  <c r="J1106" i="26"/>
  <c r="J1090" i="26"/>
  <c r="J1074" i="26"/>
  <c r="J1058" i="26"/>
  <c r="J1042" i="26"/>
  <c r="J1118" i="26"/>
  <c r="J1102" i="26"/>
  <c r="J1086" i="26"/>
  <c r="J1070" i="26"/>
  <c r="J1054" i="26"/>
  <c r="J1038" i="26"/>
  <c r="J1066" i="26"/>
  <c r="J1114" i="26"/>
  <c r="J1050" i="26"/>
  <c r="J1098" i="26"/>
  <c r="J1034" i="26"/>
  <c r="I1116" i="26"/>
  <c r="I1112" i="26"/>
  <c r="I1108" i="26"/>
  <c r="I1104" i="26"/>
  <c r="I1100" i="26"/>
  <c r="I1096" i="26"/>
  <c r="I1092" i="26"/>
  <c r="I1088" i="26"/>
  <c r="I1084" i="26"/>
  <c r="I1080" i="26"/>
  <c r="I1076" i="26"/>
  <c r="I1072" i="26"/>
  <c r="I1068" i="26"/>
  <c r="I1064" i="26"/>
  <c r="I1060" i="26"/>
  <c r="I1056" i="26"/>
  <c r="I1052" i="26"/>
  <c r="I1048" i="26"/>
  <c r="I1044" i="26"/>
  <c r="I1040" i="26"/>
  <c r="I1036" i="26"/>
  <c r="I1032" i="26"/>
  <c r="J1082" i="26"/>
  <c r="I1119" i="26"/>
  <c r="I1115" i="26"/>
  <c r="I1111" i="26"/>
  <c r="I1107" i="26"/>
  <c r="I1103" i="26"/>
  <c r="I1099" i="26"/>
  <c r="I1095" i="26"/>
  <c r="I1091" i="26"/>
  <c r="I1087" i="26"/>
  <c r="I1083" i="26"/>
  <c r="I1079" i="26"/>
  <c r="I1075" i="26"/>
  <c r="I1071" i="26"/>
  <c r="I1067" i="26"/>
  <c r="I1063" i="26"/>
  <c r="I1059" i="26"/>
  <c r="I1055" i="26"/>
  <c r="I1051" i="26"/>
  <c r="I1047" i="26"/>
  <c r="I1043" i="26"/>
  <c r="I1039" i="26"/>
  <c r="I1035" i="26"/>
  <c r="I1031" i="26"/>
  <c r="I1118" i="26"/>
  <c r="I1114" i="26"/>
  <c r="I1110" i="26"/>
  <c r="I1106" i="26"/>
  <c r="I1102" i="26"/>
  <c r="I1098" i="26"/>
  <c r="I1094" i="26"/>
  <c r="I1090" i="26"/>
  <c r="I1086" i="26"/>
  <c r="I1082" i="26"/>
  <c r="I1078" i="26"/>
  <c r="I1074" i="26"/>
  <c r="I1070" i="26"/>
  <c r="I1066" i="26"/>
  <c r="I1062" i="26"/>
  <c r="I1058" i="26"/>
  <c r="I1054" i="26"/>
  <c r="I1050" i="26"/>
  <c r="I1046" i="26"/>
  <c r="I1042" i="26"/>
  <c r="I1038" i="26"/>
  <c r="I1034" i="26"/>
  <c r="I1030" i="26"/>
  <c r="I1109" i="26"/>
  <c r="I1093" i="26"/>
  <c r="I1077" i="26"/>
  <c r="I1061" i="26"/>
  <c r="I1045" i="26"/>
  <c r="I1105" i="26"/>
  <c r="I1089" i="26"/>
  <c r="I1073" i="26"/>
  <c r="I1057" i="26"/>
  <c r="I1041" i="26"/>
  <c r="I1117" i="26"/>
  <c r="I1101" i="26"/>
  <c r="I1085" i="26"/>
  <c r="I1069" i="26"/>
  <c r="I1053" i="26"/>
  <c r="I1037" i="26"/>
  <c r="I1097" i="26"/>
  <c r="I1033" i="26"/>
  <c r="H1119" i="26"/>
  <c r="H1115" i="26"/>
  <c r="H1111" i="26"/>
  <c r="H1107" i="26"/>
  <c r="H1103" i="26"/>
  <c r="H1099" i="26"/>
  <c r="H1095" i="26"/>
  <c r="H1091" i="26"/>
  <c r="H1087" i="26"/>
  <c r="H1083" i="26"/>
  <c r="H1079" i="26"/>
  <c r="H1075" i="26"/>
  <c r="H1071" i="26"/>
  <c r="H1067" i="26"/>
  <c r="H1063" i="26"/>
  <c r="H1059" i="26"/>
  <c r="H1055" i="26"/>
  <c r="H1051" i="26"/>
  <c r="H1047" i="26"/>
  <c r="H1043" i="26"/>
  <c r="H1039" i="26"/>
  <c r="H1035" i="26"/>
  <c r="H1031" i="26"/>
  <c r="H1112" i="26"/>
  <c r="H1100" i="26"/>
  <c r="H1084" i="26"/>
  <c r="H1072" i="26"/>
  <c r="H1060" i="26"/>
  <c r="H1052" i="26"/>
  <c r="H1040" i="26"/>
  <c r="I1081" i="26"/>
  <c r="H1118" i="26"/>
  <c r="H1114" i="26"/>
  <c r="H1110" i="26"/>
  <c r="H1106" i="26"/>
  <c r="H1102" i="26"/>
  <c r="H1098" i="26"/>
  <c r="H1094" i="26"/>
  <c r="H1090" i="26"/>
  <c r="H1086" i="26"/>
  <c r="H1082" i="26"/>
  <c r="H1078" i="26"/>
  <c r="H1074" i="26"/>
  <c r="H1070" i="26"/>
  <c r="H1066" i="26"/>
  <c r="H1062" i="26"/>
  <c r="H1058" i="26"/>
  <c r="H1054" i="26"/>
  <c r="H1050" i="26"/>
  <c r="H1046" i="26"/>
  <c r="H1042" i="26"/>
  <c r="H1038" i="26"/>
  <c r="H1034" i="26"/>
  <c r="H1030" i="26"/>
  <c r="H1116" i="26"/>
  <c r="H1104" i="26"/>
  <c r="H1088" i="26"/>
  <c r="H1076" i="26"/>
  <c r="H1064" i="26"/>
  <c r="H1048" i="26"/>
  <c r="H1036" i="26"/>
  <c r="I1065" i="26"/>
  <c r="H1117" i="26"/>
  <c r="H1113" i="26"/>
  <c r="H1109" i="26"/>
  <c r="H1105" i="26"/>
  <c r="H1101" i="26"/>
  <c r="H1097" i="26"/>
  <c r="H1093" i="26"/>
  <c r="H1089" i="26"/>
  <c r="H1085" i="26"/>
  <c r="H1081" i="26"/>
  <c r="H1077" i="26"/>
  <c r="H1073" i="26"/>
  <c r="H1069" i="26"/>
  <c r="H1065" i="26"/>
  <c r="H1061" i="26"/>
  <c r="H1057" i="26"/>
  <c r="H1053" i="26"/>
  <c r="H1049" i="26"/>
  <c r="H1045" i="26"/>
  <c r="H1041" i="26"/>
  <c r="H1037" i="26"/>
  <c r="H1033" i="26"/>
  <c r="I1113" i="26"/>
  <c r="I1049" i="26"/>
  <c r="H1108" i="26"/>
  <c r="H1096" i="26"/>
  <c r="H1092" i="26"/>
  <c r="H1080" i="26"/>
  <c r="H1068" i="26"/>
  <c r="H1056" i="26"/>
  <c r="H1044" i="26"/>
  <c r="H1032" i="26"/>
  <c r="J758" i="26"/>
  <c r="J754" i="26"/>
  <c r="J750" i="26"/>
  <c r="J746" i="26"/>
  <c r="J742" i="26"/>
  <c r="J738" i="26"/>
  <c r="J734" i="26"/>
  <c r="J730" i="26"/>
  <c r="J726" i="26"/>
  <c r="J722" i="26"/>
  <c r="J718" i="26"/>
  <c r="J714" i="26"/>
  <c r="J710" i="26"/>
  <c r="J706" i="26"/>
  <c r="J702" i="26"/>
  <c r="J698" i="26"/>
  <c r="J694" i="26"/>
  <c r="J690" i="26"/>
  <c r="J686" i="26"/>
  <c r="J682" i="26"/>
  <c r="J678" i="26"/>
  <c r="J674" i="26"/>
  <c r="J670" i="26"/>
  <c r="J757" i="26"/>
  <c r="J753" i="26"/>
  <c r="J749" i="26"/>
  <c r="J745" i="26"/>
  <c r="J741" i="26"/>
  <c r="J737" i="26"/>
  <c r="J733" i="26"/>
  <c r="J729" i="26"/>
  <c r="J725" i="26"/>
  <c r="J721" i="26"/>
  <c r="J717" i="26"/>
  <c r="J713" i="26"/>
  <c r="J709" i="26"/>
  <c r="J705" i="26"/>
  <c r="J701" i="26"/>
  <c r="J697" i="26"/>
  <c r="J693" i="26"/>
  <c r="J689" i="26"/>
  <c r="J685" i="26"/>
  <c r="J681" i="26"/>
  <c r="J677" i="26"/>
  <c r="J673" i="26"/>
  <c r="J756" i="26"/>
  <c r="J752" i="26"/>
  <c r="J748" i="26"/>
  <c r="J744" i="26"/>
  <c r="J740" i="26"/>
  <c r="J736" i="26"/>
  <c r="J732" i="26"/>
  <c r="J728" i="26"/>
  <c r="J724" i="26"/>
  <c r="J720" i="26"/>
  <c r="J716" i="26"/>
  <c r="J712" i="26"/>
  <c r="J708" i="26"/>
  <c r="J704" i="26"/>
  <c r="J700" i="26"/>
  <c r="J696" i="26"/>
  <c r="J692" i="26"/>
  <c r="J688" i="26"/>
  <c r="J684" i="26"/>
  <c r="J680" i="26"/>
  <c r="J676" i="26"/>
  <c r="J672" i="26"/>
  <c r="J759" i="26"/>
  <c r="J743" i="26"/>
  <c r="J727" i="26"/>
  <c r="J711" i="26"/>
  <c r="J695" i="26"/>
  <c r="J679" i="26"/>
  <c r="J755" i="26"/>
  <c r="J739" i="26"/>
  <c r="J723" i="26"/>
  <c r="J707" i="26"/>
  <c r="J691" i="26"/>
  <c r="J675" i="26"/>
  <c r="J751" i="26"/>
  <c r="J735" i="26"/>
  <c r="J719" i="26"/>
  <c r="J703" i="26"/>
  <c r="J687" i="26"/>
  <c r="J671" i="26"/>
  <c r="J747" i="26"/>
  <c r="J683" i="26"/>
  <c r="I756" i="26"/>
  <c r="J731" i="26"/>
  <c r="I759" i="26"/>
  <c r="I755" i="26"/>
  <c r="J715" i="26"/>
  <c r="I758" i="26"/>
  <c r="I757" i="26"/>
  <c r="I751" i="26"/>
  <c r="I747" i="26"/>
  <c r="I743" i="26"/>
  <c r="I739" i="26"/>
  <c r="I735" i="26"/>
  <c r="I731" i="26"/>
  <c r="I727" i="26"/>
  <c r="I723" i="26"/>
  <c r="I719" i="26"/>
  <c r="I715" i="26"/>
  <c r="I711" i="26"/>
  <c r="I707" i="26"/>
  <c r="I703" i="26"/>
  <c r="I699" i="26"/>
  <c r="I695" i="26"/>
  <c r="I691" i="26"/>
  <c r="I687" i="26"/>
  <c r="I683" i="26"/>
  <c r="I679" i="26"/>
  <c r="I675" i="26"/>
  <c r="I671" i="26"/>
  <c r="I754" i="26"/>
  <c r="I750" i="26"/>
  <c r="I746" i="26"/>
  <c r="I742" i="26"/>
  <c r="I738" i="26"/>
  <c r="I734" i="26"/>
  <c r="I730" i="26"/>
  <c r="I726" i="26"/>
  <c r="I722" i="26"/>
  <c r="I718" i="26"/>
  <c r="I714" i="26"/>
  <c r="I710" i="26"/>
  <c r="I706" i="26"/>
  <c r="I702" i="26"/>
  <c r="I698" i="26"/>
  <c r="I694" i="26"/>
  <c r="I690" i="26"/>
  <c r="I686" i="26"/>
  <c r="I682" i="26"/>
  <c r="I678" i="26"/>
  <c r="I674" i="26"/>
  <c r="I670" i="26"/>
  <c r="I753" i="26"/>
  <c r="I749" i="26"/>
  <c r="I745" i="26"/>
  <c r="I741" i="26"/>
  <c r="I737" i="26"/>
  <c r="I733" i="26"/>
  <c r="I729" i="26"/>
  <c r="I725" i="26"/>
  <c r="I721" i="26"/>
  <c r="I717" i="26"/>
  <c r="I713" i="26"/>
  <c r="I709" i="26"/>
  <c r="I705" i="26"/>
  <c r="I701" i="26"/>
  <c r="I697" i="26"/>
  <c r="I693" i="26"/>
  <c r="I689" i="26"/>
  <c r="I685" i="26"/>
  <c r="I681" i="26"/>
  <c r="I677" i="26"/>
  <c r="I673" i="26"/>
  <c r="J699" i="26"/>
  <c r="I744" i="26"/>
  <c r="I728" i="26"/>
  <c r="I712" i="26"/>
  <c r="I696" i="26"/>
  <c r="I680" i="26"/>
  <c r="H759" i="26"/>
  <c r="H755" i="26"/>
  <c r="H751" i="26"/>
  <c r="H747" i="26"/>
  <c r="H743" i="26"/>
  <c r="H739" i="26"/>
  <c r="H735" i="26"/>
  <c r="H731" i="26"/>
  <c r="H727" i="26"/>
  <c r="H723" i="26"/>
  <c r="H719" i="26"/>
  <c r="H715" i="26"/>
  <c r="H711" i="26"/>
  <c r="H707" i="26"/>
  <c r="H703" i="26"/>
  <c r="H699" i="26"/>
  <c r="H695" i="26"/>
  <c r="H691" i="26"/>
  <c r="H687" i="26"/>
  <c r="H683" i="26"/>
  <c r="H679" i="26"/>
  <c r="H675" i="26"/>
  <c r="H671" i="26"/>
  <c r="I740" i="26"/>
  <c r="I724" i="26"/>
  <c r="I708" i="26"/>
  <c r="I692" i="26"/>
  <c r="I676" i="26"/>
  <c r="H758" i="26"/>
  <c r="H754" i="26"/>
  <c r="H750" i="26"/>
  <c r="H746" i="26"/>
  <c r="H742" i="26"/>
  <c r="H738" i="26"/>
  <c r="H734" i="26"/>
  <c r="H730" i="26"/>
  <c r="H726" i="26"/>
  <c r="H722" i="26"/>
  <c r="H718" i="26"/>
  <c r="H714" i="26"/>
  <c r="H710" i="26"/>
  <c r="H706" i="26"/>
  <c r="H702" i="26"/>
  <c r="H698" i="26"/>
  <c r="H694" i="26"/>
  <c r="H690" i="26"/>
  <c r="H686" i="26"/>
  <c r="H682" i="26"/>
  <c r="H678" i="26"/>
  <c r="H674" i="26"/>
  <c r="H670" i="26"/>
  <c r="I752" i="26"/>
  <c r="I736" i="26"/>
  <c r="I720" i="26"/>
  <c r="I704" i="26"/>
  <c r="I688" i="26"/>
  <c r="I672" i="26"/>
  <c r="H757" i="26"/>
  <c r="H753" i="26"/>
  <c r="H749" i="26"/>
  <c r="H745" i="26"/>
  <c r="H741" i="26"/>
  <c r="H737" i="26"/>
  <c r="H733" i="26"/>
  <c r="H729" i="26"/>
  <c r="H725" i="26"/>
  <c r="H721" i="26"/>
  <c r="H717" i="26"/>
  <c r="H713" i="26"/>
  <c r="H709" i="26"/>
  <c r="H705" i="26"/>
  <c r="H701" i="26"/>
  <c r="H697" i="26"/>
  <c r="H693" i="26"/>
  <c r="H689" i="26"/>
  <c r="H685" i="26"/>
  <c r="H681" i="26"/>
  <c r="H677" i="26"/>
  <c r="H673" i="26"/>
  <c r="I748" i="26"/>
  <c r="I732" i="26"/>
  <c r="I716" i="26"/>
  <c r="I700" i="26"/>
  <c r="I684" i="26"/>
  <c r="H756" i="26"/>
  <c r="H740" i="26"/>
  <c r="H724" i="26"/>
  <c r="H708" i="26"/>
  <c r="H692" i="26"/>
  <c r="H676" i="26"/>
  <c r="H736" i="26"/>
  <c r="H720" i="26"/>
  <c r="H688" i="26"/>
  <c r="H732" i="26"/>
  <c r="H684" i="26"/>
  <c r="H712" i="26"/>
  <c r="H752" i="26"/>
  <c r="H704" i="26"/>
  <c r="H672" i="26"/>
  <c r="H748" i="26"/>
  <c r="H716" i="26"/>
  <c r="H700" i="26"/>
  <c r="H728" i="26"/>
  <c r="H680" i="26"/>
  <c r="H744" i="26"/>
  <c r="H696" i="26"/>
  <c r="J399" i="26"/>
  <c r="J395" i="26"/>
  <c r="J391" i="26"/>
  <c r="J387" i="26"/>
  <c r="J383" i="26"/>
  <c r="J379" i="26"/>
  <c r="J375" i="26"/>
  <c r="J371" i="26"/>
  <c r="J367" i="26"/>
  <c r="J363" i="26"/>
  <c r="J359" i="26"/>
  <c r="J398" i="26"/>
  <c r="J394" i="26"/>
  <c r="J390" i="26"/>
  <c r="J386" i="26"/>
  <c r="J382" i="26"/>
  <c r="J378" i="26"/>
  <c r="J374" i="26"/>
  <c r="J370" i="26"/>
  <c r="J366" i="26"/>
  <c r="J362" i="26"/>
  <c r="J358" i="26"/>
  <c r="J397" i="26"/>
  <c r="J393" i="26"/>
  <c r="J389" i="26"/>
  <c r="J385" i="26"/>
  <c r="J381" i="26"/>
  <c r="J377" i="26"/>
  <c r="J373" i="26"/>
  <c r="J369" i="26"/>
  <c r="J365" i="26"/>
  <c r="J361" i="26"/>
  <c r="J392" i="26"/>
  <c r="J376" i="26"/>
  <c r="J360" i="26"/>
  <c r="J354" i="26"/>
  <c r="J350" i="26"/>
  <c r="J346" i="26"/>
  <c r="J342" i="26"/>
  <c r="J338" i="26"/>
  <c r="J334" i="26"/>
  <c r="J330" i="26"/>
  <c r="J326" i="26"/>
  <c r="J322" i="26"/>
  <c r="J318" i="26"/>
  <c r="J314" i="26"/>
  <c r="J310" i="26"/>
  <c r="J388" i="26"/>
  <c r="J372" i="26"/>
  <c r="J357" i="26"/>
  <c r="J353" i="26"/>
  <c r="J349" i="26"/>
  <c r="J345" i="26"/>
  <c r="J341" i="26"/>
  <c r="J337" i="26"/>
  <c r="J333" i="26"/>
  <c r="J329" i="26"/>
  <c r="J325" i="26"/>
  <c r="J321" i="26"/>
  <c r="J317" i="26"/>
  <c r="J313" i="26"/>
  <c r="J384" i="26"/>
  <c r="J368" i="26"/>
  <c r="J356" i="26"/>
  <c r="J352" i="26"/>
  <c r="J348" i="26"/>
  <c r="J344" i="26"/>
  <c r="J340" i="26"/>
  <c r="J336" i="26"/>
  <c r="J332" i="26"/>
  <c r="J328" i="26"/>
  <c r="J324" i="26"/>
  <c r="J320" i="26"/>
  <c r="J316" i="26"/>
  <c r="J312" i="26"/>
  <c r="J364" i="26"/>
  <c r="J343" i="26"/>
  <c r="J327" i="26"/>
  <c r="J311" i="26"/>
  <c r="I399" i="26"/>
  <c r="I395" i="26"/>
  <c r="I391" i="26"/>
  <c r="I387" i="26"/>
  <c r="I383" i="26"/>
  <c r="I379" i="26"/>
  <c r="I375" i="26"/>
  <c r="I371" i="26"/>
  <c r="I367" i="26"/>
  <c r="I363" i="26"/>
  <c r="I359" i="26"/>
  <c r="I355" i="26"/>
  <c r="I351" i="26"/>
  <c r="I347" i="26"/>
  <c r="I343" i="26"/>
  <c r="I339" i="26"/>
  <c r="I335" i="26"/>
  <c r="I331" i="26"/>
  <c r="I327" i="26"/>
  <c r="I323" i="26"/>
  <c r="I319" i="26"/>
  <c r="I315" i="26"/>
  <c r="I311" i="26"/>
  <c r="J355" i="26"/>
  <c r="J339" i="26"/>
  <c r="J323" i="26"/>
  <c r="I398" i="26"/>
  <c r="I394" i="26"/>
  <c r="I390" i="26"/>
  <c r="I386" i="26"/>
  <c r="I382" i="26"/>
  <c r="I378" i="26"/>
  <c r="I374" i="26"/>
  <c r="I370" i="26"/>
  <c r="I366" i="26"/>
  <c r="I362" i="26"/>
  <c r="I358" i="26"/>
  <c r="I354" i="26"/>
  <c r="I350" i="26"/>
  <c r="I346" i="26"/>
  <c r="I342" i="26"/>
  <c r="I338" i="26"/>
  <c r="I334" i="26"/>
  <c r="I330" i="26"/>
  <c r="I326" i="26"/>
  <c r="I322" i="26"/>
  <c r="I318" i="26"/>
  <c r="I314" i="26"/>
  <c r="I310" i="26"/>
  <c r="J396" i="26"/>
  <c r="J351" i="26"/>
  <c r="J335" i="26"/>
  <c r="J319" i="26"/>
  <c r="I397" i="26"/>
  <c r="I393" i="26"/>
  <c r="I389" i="26"/>
  <c r="I385" i="26"/>
  <c r="I381" i="26"/>
  <c r="I377" i="26"/>
  <c r="I373" i="26"/>
  <c r="I369" i="26"/>
  <c r="I365" i="26"/>
  <c r="I361" i="26"/>
  <c r="I357" i="26"/>
  <c r="I353" i="26"/>
  <c r="I349" i="26"/>
  <c r="I345" i="26"/>
  <c r="I341" i="26"/>
  <c r="I337" i="26"/>
  <c r="I333" i="26"/>
  <c r="I329" i="26"/>
  <c r="I325" i="26"/>
  <c r="I321" i="26"/>
  <c r="I317" i="26"/>
  <c r="I313" i="26"/>
  <c r="J380" i="26"/>
  <c r="I392" i="26"/>
  <c r="I376" i="26"/>
  <c r="I360" i="26"/>
  <c r="I344" i="26"/>
  <c r="I328" i="26"/>
  <c r="I312" i="26"/>
  <c r="H399" i="26"/>
  <c r="H395" i="26"/>
  <c r="H391" i="26"/>
  <c r="H387" i="26"/>
  <c r="H383" i="26"/>
  <c r="H379" i="26"/>
  <c r="H375" i="26"/>
  <c r="H371" i="26"/>
  <c r="H367" i="26"/>
  <c r="H363" i="26"/>
  <c r="H359" i="26"/>
  <c r="H355" i="26"/>
  <c r="H351" i="26"/>
  <c r="H347" i="26"/>
  <c r="H343" i="26"/>
  <c r="H339" i="26"/>
  <c r="H335" i="26"/>
  <c r="H331" i="26"/>
  <c r="H327" i="26"/>
  <c r="H323" i="26"/>
  <c r="H319" i="26"/>
  <c r="H315" i="26"/>
  <c r="H311" i="26"/>
  <c r="J315" i="26"/>
  <c r="I380" i="26"/>
  <c r="I332" i="26"/>
  <c r="J347" i="26"/>
  <c r="I388" i="26"/>
  <c r="I372" i="26"/>
  <c r="I356" i="26"/>
  <c r="I340" i="26"/>
  <c r="I324" i="26"/>
  <c r="H398" i="26"/>
  <c r="H394" i="26"/>
  <c r="H390" i="26"/>
  <c r="H386" i="26"/>
  <c r="H382" i="26"/>
  <c r="H378" i="26"/>
  <c r="H374" i="26"/>
  <c r="H370" i="26"/>
  <c r="H366" i="26"/>
  <c r="H362" i="26"/>
  <c r="H358" i="26"/>
  <c r="H354" i="26"/>
  <c r="H350" i="26"/>
  <c r="H346" i="26"/>
  <c r="H342" i="26"/>
  <c r="H338" i="26"/>
  <c r="H334" i="26"/>
  <c r="H330" i="26"/>
  <c r="H326" i="26"/>
  <c r="H322" i="26"/>
  <c r="H318" i="26"/>
  <c r="H314" i="26"/>
  <c r="H310" i="26"/>
  <c r="I396" i="26"/>
  <c r="I348" i="26"/>
  <c r="I316" i="26"/>
  <c r="J331" i="26"/>
  <c r="I384" i="26"/>
  <c r="I368" i="26"/>
  <c r="I352" i="26"/>
  <c r="I336" i="26"/>
  <c r="I320" i="26"/>
  <c r="H397" i="26"/>
  <c r="H393" i="26"/>
  <c r="H389" i="26"/>
  <c r="H385" i="26"/>
  <c r="H381" i="26"/>
  <c r="H377" i="26"/>
  <c r="H373" i="26"/>
  <c r="H369" i="26"/>
  <c r="H365" i="26"/>
  <c r="H361" i="26"/>
  <c r="H357" i="26"/>
  <c r="H353" i="26"/>
  <c r="H349" i="26"/>
  <c r="H345" i="26"/>
  <c r="H341" i="26"/>
  <c r="H337" i="26"/>
  <c r="H333" i="26"/>
  <c r="H329" i="26"/>
  <c r="H325" i="26"/>
  <c r="H321" i="26"/>
  <c r="H317" i="26"/>
  <c r="H313" i="26"/>
  <c r="I364" i="26"/>
  <c r="H388" i="26"/>
  <c r="H372" i="26"/>
  <c r="H356" i="26"/>
  <c r="H340" i="26"/>
  <c r="H324" i="26"/>
  <c r="H384" i="26"/>
  <c r="H368" i="26"/>
  <c r="H336" i="26"/>
  <c r="H320" i="26"/>
  <c r="H380" i="26"/>
  <c r="H332" i="26"/>
  <c r="H360" i="26"/>
  <c r="H312" i="26"/>
  <c r="H352" i="26"/>
  <c r="H396" i="26"/>
  <c r="H348" i="26"/>
  <c r="H316" i="26"/>
  <c r="H376" i="26"/>
  <c r="H328" i="26"/>
  <c r="H364" i="26"/>
  <c r="H392" i="26"/>
  <c r="H344" i="26"/>
  <c r="J846" i="26"/>
  <c r="J842" i="26"/>
  <c r="J838" i="26"/>
  <c r="J834" i="26"/>
  <c r="J830" i="26"/>
  <c r="J826" i="26"/>
  <c r="J822" i="26"/>
  <c r="J818" i="26"/>
  <c r="J814" i="26"/>
  <c r="J810" i="26"/>
  <c r="J806" i="26"/>
  <c r="J802" i="26"/>
  <c r="J798" i="26"/>
  <c r="J794" i="26"/>
  <c r="J790" i="26"/>
  <c r="J786" i="26"/>
  <c r="J782" i="26"/>
  <c r="J778" i="26"/>
  <c r="J774" i="26"/>
  <c r="J770" i="26"/>
  <c r="J766" i="26"/>
  <c r="J762" i="26"/>
  <c r="J849" i="26"/>
  <c r="J845" i="26"/>
  <c r="J841" i="26"/>
  <c r="J837" i="26"/>
  <c r="J833" i="26"/>
  <c r="J829" i="26"/>
  <c r="J825" i="26"/>
  <c r="J821" i="26"/>
  <c r="J817" i="26"/>
  <c r="J813" i="26"/>
  <c r="J809" i="26"/>
  <c r="J805" i="26"/>
  <c r="J801" i="26"/>
  <c r="J797" i="26"/>
  <c r="J793" i="26"/>
  <c r="J789" i="26"/>
  <c r="J785" i="26"/>
  <c r="J781" i="26"/>
  <c r="J777" i="26"/>
  <c r="J773" i="26"/>
  <c r="J769" i="26"/>
  <c r="J765" i="26"/>
  <c r="J761" i="26"/>
  <c r="J848" i="26"/>
  <c r="J844" i="26"/>
  <c r="J840" i="26"/>
  <c r="J836" i="26"/>
  <c r="J832" i="26"/>
  <c r="J828" i="26"/>
  <c r="J824" i="26"/>
  <c r="J820" i="26"/>
  <c r="J816" i="26"/>
  <c r="J812" i="26"/>
  <c r="J808" i="26"/>
  <c r="J804" i="26"/>
  <c r="J800" i="26"/>
  <c r="J796" i="26"/>
  <c r="J792" i="26"/>
  <c r="J788" i="26"/>
  <c r="J784" i="26"/>
  <c r="J780" i="26"/>
  <c r="J776" i="26"/>
  <c r="J772" i="26"/>
  <c r="J768" i="26"/>
  <c r="J764" i="26"/>
  <c r="J760" i="26"/>
  <c r="J839" i="26"/>
  <c r="J823" i="26"/>
  <c r="J807" i="26"/>
  <c r="J791" i="26"/>
  <c r="J775" i="26"/>
  <c r="J835" i="26"/>
  <c r="J819" i="26"/>
  <c r="J803" i="26"/>
  <c r="J787" i="26"/>
  <c r="J771" i="26"/>
  <c r="J847" i="26"/>
  <c r="J831" i="26"/>
  <c r="J815" i="26"/>
  <c r="J799" i="26"/>
  <c r="J783" i="26"/>
  <c r="J767" i="26"/>
  <c r="J811" i="26"/>
  <c r="I848" i="26"/>
  <c r="I844" i="26"/>
  <c r="I840" i="26"/>
  <c r="I836" i="26"/>
  <c r="I832" i="26"/>
  <c r="I828" i="26"/>
  <c r="I824" i="26"/>
  <c r="I820" i="26"/>
  <c r="I816" i="26"/>
  <c r="I812" i="26"/>
  <c r="I808" i="26"/>
  <c r="I804" i="26"/>
  <c r="I800" i="26"/>
  <c r="I796" i="26"/>
  <c r="I792" i="26"/>
  <c r="I788" i="26"/>
  <c r="I784" i="26"/>
  <c r="I780" i="26"/>
  <c r="I776" i="26"/>
  <c r="I772" i="26"/>
  <c r="I768" i="26"/>
  <c r="I764" i="26"/>
  <c r="I760" i="26"/>
  <c r="J795" i="26"/>
  <c r="I847" i="26"/>
  <c r="I843" i="26"/>
  <c r="I839" i="26"/>
  <c r="I835" i="26"/>
  <c r="I831" i="26"/>
  <c r="I827" i="26"/>
  <c r="I823" i="26"/>
  <c r="I819" i="26"/>
  <c r="I815" i="26"/>
  <c r="I811" i="26"/>
  <c r="I807" i="26"/>
  <c r="I803" i="26"/>
  <c r="I799" i="26"/>
  <c r="I795" i="26"/>
  <c r="I791" i="26"/>
  <c r="I787" i="26"/>
  <c r="I783" i="26"/>
  <c r="I779" i="26"/>
  <c r="I775" i="26"/>
  <c r="I771" i="26"/>
  <c r="I767" i="26"/>
  <c r="I763" i="26"/>
  <c r="J843" i="26"/>
  <c r="J779" i="26"/>
  <c r="I846" i="26"/>
  <c r="I842" i="26"/>
  <c r="I838" i="26"/>
  <c r="I834" i="26"/>
  <c r="I830" i="26"/>
  <c r="I826" i="26"/>
  <c r="I822" i="26"/>
  <c r="I818" i="26"/>
  <c r="I814" i="26"/>
  <c r="I810" i="26"/>
  <c r="I806" i="26"/>
  <c r="I802" i="26"/>
  <c r="I798" i="26"/>
  <c r="I794" i="26"/>
  <c r="I790" i="26"/>
  <c r="I786" i="26"/>
  <c r="I782" i="26"/>
  <c r="I778" i="26"/>
  <c r="I774" i="26"/>
  <c r="I770" i="26"/>
  <c r="I766" i="26"/>
  <c r="I762" i="26"/>
  <c r="I837" i="26"/>
  <c r="I821" i="26"/>
  <c r="I805" i="26"/>
  <c r="I789" i="26"/>
  <c r="I773" i="26"/>
  <c r="J827" i="26"/>
  <c r="I849" i="26"/>
  <c r="I833" i="26"/>
  <c r="I817" i="26"/>
  <c r="I801" i="26"/>
  <c r="I785" i="26"/>
  <c r="I769" i="26"/>
  <c r="J763" i="26"/>
  <c r="I845" i="26"/>
  <c r="I829" i="26"/>
  <c r="I813" i="26"/>
  <c r="I797" i="26"/>
  <c r="I781" i="26"/>
  <c r="I765" i="26"/>
  <c r="I841" i="26"/>
  <c r="I777" i="26"/>
  <c r="H847" i="26"/>
  <c r="H843" i="26"/>
  <c r="H839" i="26"/>
  <c r="H835" i="26"/>
  <c r="H831" i="26"/>
  <c r="H827" i="26"/>
  <c r="H823" i="26"/>
  <c r="H819" i="26"/>
  <c r="H815" i="26"/>
  <c r="H811" i="26"/>
  <c r="H807" i="26"/>
  <c r="H803" i="26"/>
  <c r="H799" i="26"/>
  <c r="H795" i="26"/>
  <c r="H791" i="26"/>
  <c r="H787" i="26"/>
  <c r="H783" i="26"/>
  <c r="H779" i="26"/>
  <c r="H775" i="26"/>
  <c r="H771" i="26"/>
  <c r="H767" i="26"/>
  <c r="H763" i="26"/>
  <c r="I825" i="26"/>
  <c r="I761" i="26"/>
  <c r="H846" i="26"/>
  <c r="H842" i="26"/>
  <c r="H838" i="26"/>
  <c r="H834" i="26"/>
  <c r="H830" i="26"/>
  <c r="H826" i="26"/>
  <c r="H822" i="26"/>
  <c r="H818" i="26"/>
  <c r="H814" i="26"/>
  <c r="H810" i="26"/>
  <c r="H806" i="26"/>
  <c r="H802" i="26"/>
  <c r="H798" i="26"/>
  <c r="H794" i="26"/>
  <c r="H790" i="26"/>
  <c r="H786" i="26"/>
  <c r="H782" i="26"/>
  <c r="H778" i="26"/>
  <c r="H774" i="26"/>
  <c r="H770" i="26"/>
  <c r="H766" i="26"/>
  <c r="H762" i="26"/>
  <c r="I809" i="26"/>
  <c r="H849" i="26"/>
  <c r="H845" i="26"/>
  <c r="H841" i="26"/>
  <c r="H837" i="26"/>
  <c r="H833" i="26"/>
  <c r="H829" i="26"/>
  <c r="H825" i="26"/>
  <c r="H821" i="26"/>
  <c r="H817" i="26"/>
  <c r="H813" i="26"/>
  <c r="H809" i="26"/>
  <c r="H805" i="26"/>
  <c r="H801" i="26"/>
  <c r="H797" i="26"/>
  <c r="H793" i="26"/>
  <c r="H789" i="26"/>
  <c r="H785" i="26"/>
  <c r="H781" i="26"/>
  <c r="H777" i="26"/>
  <c r="H773" i="26"/>
  <c r="H769" i="26"/>
  <c r="H765" i="26"/>
  <c r="H761" i="26"/>
  <c r="I793" i="26"/>
  <c r="H836" i="26"/>
  <c r="H820" i="26"/>
  <c r="H804" i="26"/>
  <c r="H788" i="26"/>
  <c r="H772" i="26"/>
  <c r="H848" i="26"/>
  <c r="H816" i="26"/>
  <c r="H800" i="26"/>
  <c r="H768" i="26"/>
  <c r="H828" i="26"/>
  <c r="H796" i="26"/>
  <c r="H764" i="26"/>
  <c r="H808" i="26"/>
  <c r="H760" i="26"/>
  <c r="H832" i="26"/>
  <c r="H784" i="26"/>
  <c r="H844" i="26"/>
  <c r="H812" i="26"/>
  <c r="H780" i="26"/>
  <c r="H824" i="26"/>
  <c r="H776" i="26"/>
  <c r="H840" i="26"/>
  <c r="H792" i="26"/>
  <c r="J1029" i="26"/>
  <c r="J1025" i="26"/>
  <c r="J1021" i="26"/>
  <c r="J1017" i="26"/>
  <c r="J1013" i="26"/>
  <c r="J1009" i="26"/>
  <c r="J1005" i="26"/>
  <c r="J1001" i="26"/>
  <c r="J997" i="26"/>
  <c r="J993" i="26"/>
  <c r="J989" i="26"/>
  <c r="J985" i="26"/>
  <c r="J981" i="26"/>
  <c r="J977" i="26"/>
  <c r="J973" i="26"/>
  <c r="J969" i="26"/>
  <c r="J965" i="26"/>
  <c r="J961" i="26"/>
  <c r="J957" i="26"/>
  <c r="J953" i="26"/>
  <c r="J949" i="26"/>
  <c r="J945" i="26"/>
  <c r="J941" i="26"/>
  <c r="J1028" i="26"/>
  <c r="J1024" i="26"/>
  <c r="J1020" i="26"/>
  <c r="J1016" i="26"/>
  <c r="J1012" i="26"/>
  <c r="J1008" i="26"/>
  <c r="J1004" i="26"/>
  <c r="J1000" i="26"/>
  <c r="J996" i="26"/>
  <c r="J992" i="26"/>
  <c r="J988" i="26"/>
  <c r="J984" i="26"/>
  <c r="J980" i="26"/>
  <c r="J976" i="26"/>
  <c r="J972" i="26"/>
  <c r="J968" i="26"/>
  <c r="J964" i="26"/>
  <c r="J960" i="26"/>
  <c r="J956" i="26"/>
  <c r="J952" i="26"/>
  <c r="J948" i="26"/>
  <c r="J944" i="26"/>
  <c r="J940" i="26"/>
  <c r="J1027" i="26"/>
  <c r="J1023" i="26"/>
  <c r="J1019" i="26"/>
  <c r="J1015" i="26"/>
  <c r="J1011" i="26"/>
  <c r="J1007" i="26"/>
  <c r="J1003" i="26"/>
  <c r="J999" i="26"/>
  <c r="J995" i="26"/>
  <c r="J991" i="26"/>
  <c r="J987" i="26"/>
  <c r="J983" i="26"/>
  <c r="J979" i="26"/>
  <c r="J975" i="26"/>
  <c r="J971" i="26"/>
  <c r="J967" i="26"/>
  <c r="J963" i="26"/>
  <c r="J959" i="26"/>
  <c r="J955" i="26"/>
  <c r="J951" i="26"/>
  <c r="J947" i="26"/>
  <c r="J943" i="26"/>
  <c r="J1014" i="26"/>
  <c r="J998" i="26"/>
  <c r="J982" i="26"/>
  <c r="J966" i="26"/>
  <c r="J950" i="26"/>
  <c r="J1026" i="26"/>
  <c r="J1010" i="26"/>
  <c r="J994" i="26"/>
  <c r="J978" i="26"/>
  <c r="J962" i="26"/>
  <c r="J946" i="26"/>
  <c r="J1022" i="26"/>
  <c r="J1006" i="26"/>
  <c r="J990" i="26"/>
  <c r="J974" i="26"/>
  <c r="J958" i="26"/>
  <c r="J942" i="26"/>
  <c r="J1002" i="26"/>
  <c r="J986" i="26"/>
  <c r="J970" i="26"/>
  <c r="I1028" i="26"/>
  <c r="I1024" i="26"/>
  <c r="I1020" i="26"/>
  <c r="I1016" i="26"/>
  <c r="I1012" i="26"/>
  <c r="I1008" i="26"/>
  <c r="I1004" i="26"/>
  <c r="I1000" i="26"/>
  <c r="I996" i="26"/>
  <c r="I992" i="26"/>
  <c r="I988" i="26"/>
  <c r="I984" i="26"/>
  <c r="I980" i="26"/>
  <c r="I976" i="26"/>
  <c r="I972" i="26"/>
  <c r="I968" i="26"/>
  <c r="I964" i="26"/>
  <c r="I960" i="26"/>
  <c r="I956" i="26"/>
  <c r="I952" i="26"/>
  <c r="I948" i="26"/>
  <c r="I944" i="26"/>
  <c r="I940" i="26"/>
  <c r="I1027" i="26"/>
  <c r="I1023" i="26"/>
  <c r="I1019" i="26"/>
  <c r="I1015" i="26"/>
  <c r="I1011" i="26"/>
  <c r="I1007" i="26"/>
  <c r="I1003" i="26"/>
  <c r="I999" i="26"/>
  <c r="I995" i="26"/>
  <c r="I991" i="26"/>
  <c r="I987" i="26"/>
  <c r="I983" i="26"/>
  <c r="I979" i="26"/>
  <c r="I975" i="26"/>
  <c r="I971" i="26"/>
  <c r="I967" i="26"/>
  <c r="I963" i="26"/>
  <c r="I959" i="26"/>
  <c r="I955" i="26"/>
  <c r="I951" i="26"/>
  <c r="I947" i="26"/>
  <c r="I943" i="26"/>
  <c r="J1018" i="26"/>
  <c r="I1026" i="26"/>
  <c r="I1022" i="26"/>
  <c r="I1018" i="26"/>
  <c r="I1014" i="26"/>
  <c r="I1010" i="26"/>
  <c r="I1006" i="26"/>
  <c r="I1002" i="26"/>
  <c r="I998" i="26"/>
  <c r="I994" i="26"/>
  <c r="I990" i="26"/>
  <c r="I986" i="26"/>
  <c r="I982" i="26"/>
  <c r="I978" i="26"/>
  <c r="I974" i="26"/>
  <c r="I970" i="26"/>
  <c r="I966" i="26"/>
  <c r="I962" i="26"/>
  <c r="I958" i="26"/>
  <c r="I954" i="26"/>
  <c r="I950" i="26"/>
  <c r="I946" i="26"/>
  <c r="I942" i="26"/>
  <c r="J954" i="26"/>
  <c r="I1029" i="26"/>
  <c r="I1013" i="26"/>
  <c r="I997" i="26"/>
  <c r="I981" i="26"/>
  <c r="I965" i="26"/>
  <c r="I949" i="26"/>
  <c r="I1025" i="26"/>
  <c r="I1009" i="26"/>
  <c r="I993" i="26"/>
  <c r="I977" i="26"/>
  <c r="I961" i="26"/>
  <c r="I945" i="26"/>
  <c r="I1021" i="26"/>
  <c r="I1005" i="26"/>
  <c r="I989" i="26"/>
  <c r="I973" i="26"/>
  <c r="I957" i="26"/>
  <c r="I941" i="26"/>
  <c r="I969" i="26"/>
  <c r="H1027" i="26"/>
  <c r="H1023" i="26"/>
  <c r="H1019" i="26"/>
  <c r="H1015" i="26"/>
  <c r="H1011" i="26"/>
  <c r="H1007" i="26"/>
  <c r="H1003" i="26"/>
  <c r="H999" i="26"/>
  <c r="H995" i="26"/>
  <c r="H991" i="26"/>
  <c r="H987" i="26"/>
  <c r="H983" i="26"/>
  <c r="H979" i="26"/>
  <c r="H975" i="26"/>
  <c r="H971" i="26"/>
  <c r="H967" i="26"/>
  <c r="H963" i="26"/>
  <c r="H959" i="26"/>
  <c r="H955" i="26"/>
  <c r="H951" i="26"/>
  <c r="H947" i="26"/>
  <c r="H943" i="26"/>
  <c r="H1024" i="26"/>
  <c r="I1017" i="26"/>
  <c r="I953" i="26"/>
  <c r="H1026" i="26"/>
  <c r="H1022" i="26"/>
  <c r="H1018" i="26"/>
  <c r="H1014" i="26"/>
  <c r="H1010" i="26"/>
  <c r="H1006" i="26"/>
  <c r="H1002" i="26"/>
  <c r="H998" i="26"/>
  <c r="H994" i="26"/>
  <c r="H990" i="26"/>
  <c r="H986" i="26"/>
  <c r="H982" i="26"/>
  <c r="H978" i="26"/>
  <c r="H974" i="26"/>
  <c r="H970" i="26"/>
  <c r="H966" i="26"/>
  <c r="H962" i="26"/>
  <c r="H958" i="26"/>
  <c r="H954" i="26"/>
  <c r="H950" i="26"/>
  <c r="H946" i="26"/>
  <c r="H942" i="26"/>
  <c r="H1028" i="26"/>
  <c r="H1016" i="26"/>
  <c r="I1001" i="26"/>
  <c r="H1029" i="26"/>
  <c r="H1025" i="26"/>
  <c r="H1021" i="26"/>
  <c r="H1017" i="26"/>
  <c r="H1013" i="26"/>
  <c r="H1009" i="26"/>
  <c r="H1005" i="26"/>
  <c r="H1001" i="26"/>
  <c r="H997" i="26"/>
  <c r="H993" i="26"/>
  <c r="H989" i="26"/>
  <c r="H985" i="26"/>
  <c r="H981" i="26"/>
  <c r="H977" i="26"/>
  <c r="H973" i="26"/>
  <c r="H969" i="26"/>
  <c r="H965" i="26"/>
  <c r="H961" i="26"/>
  <c r="H957" i="26"/>
  <c r="H953" i="26"/>
  <c r="H949" i="26"/>
  <c r="H945" i="26"/>
  <c r="H941" i="26"/>
  <c r="I985" i="26"/>
  <c r="H1020" i="26"/>
  <c r="H1012" i="26"/>
  <c r="H996" i="26"/>
  <c r="H980" i="26"/>
  <c r="H964" i="26"/>
  <c r="H948" i="26"/>
  <c r="H960" i="26"/>
  <c r="H1004" i="26"/>
  <c r="H972" i="26"/>
  <c r="H940" i="26"/>
  <c r="H1000" i="26"/>
  <c r="H1008" i="26"/>
  <c r="H992" i="26"/>
  <c r="H976" i="26"/>
  <c r="H944" i="26"/>
  <c r="H988" i="26"/>
  <c r="H956" i="26"/>
  <c r="H984" i="26"/>
  <c r="H952" i="26"/>
  <c r="H968" i="26"/>
  <c r="J666" i="26"/>
  <c r="J662" i="26"/>
  <c r="J658" i="26"/>
  <c r="J654" i="26"/>
  <c r="J650" i="26"/>
  <c r="J646" i="26"/>
  <c r="J642" i="26"/>
  <c r="J638" i="26"/>
  <c r="J634" i="26"/>
  <c r="J630" i="26"/>
  <c r="J626" i="26"/>
  <c r="J622" i="26"/>
  <c r="J618" i="26"/>
  <c r="J669" i="26"/>
  <c r="J665" i="26"/>
  <c r="J661" i="26"/>
  <c r="J657" i="26"/>
  <c r="J653" i="26"/>
  <c r="J649" i="26"/>
  <c r="J645" i="26"/>
  <c r="J641" i="26"/>
  <c r="J637" i="26"/>
  <c r="J633" i="26"/>
  <c r="J629" i="26"/>
  <c r="J625" i="26"/>
  <c r="J621" i="26"/>
  <c r="J617" i="26"/>
  <c r="J668" i="26"/>
  <c r="J664" i="26"/>
  <c r="J660" i="26"/>
  <c r="J656" i="26"/>
  <c r="J652" i="26"/>
  <c r="J648" i="26"/>
  <c r="J644" i="26"/>
  <c r="J640" i="26"/>
  <c r="J636" i="26"/>
  <c r="J632" i="26"/>
  <c r="J628" i="26"/>
  <c r="J624" i="26"/>
  <c r="J620" i="26"/>
  <c r="J616" i="26"/>
  <c r="J663" i="26"/>
  <c r="J647" i="26"/>
  <c r="J631" i="26"/>
  <c r="J615" i="26"/>
  <c r="J611" i="26"/>
  <c r="J607" i="26"/>
  <c r="J603" i="26"/>
  <c r="J599" i="26"/>
  <c r="J595" i="26"/>
  <c r="J591" i="26"/>
  <c r="J587" i="26"/>
  <c r="J583" i="26"/>
  <c r="J659" i="26"/>
  <c r="J643" i="26"/>
  <c r="J627" i="26"/>
  <c r="J614" i="26"/>
  <c r="J610" i="26"/>
  <c r="J606" i="26"/>
  <c r="J602" i="26"/>
  <c r="J598" i="26"/>
  <c r="J594" i="26"/>
  <c r="J590" i="26"/>
  <c r="J586" i="26"/>
  <c r="J582" i="26"/>
  <c r="J655" i="26"/>
  <c r="J639" i="26"/>
  <c r="J623" i="26"/>
  <c r="J613" i="26"/>
  <c r="J609" i="26"/>
  <c r="J605" i="26"/>
  <c r="J601" i="26"/>
  <c r="J597" i="26"/>
  <c r="J593" i="26"/>
  <c r="J589" i="26"/>
  <c r="J585" i="26"/>
  <c r="J581" i="26"/>
  <c r="J619" i="26"/>
  <c r="J600" i="26"/>
  <c r="J584" i="26"/>
  <c r="J667" i="26"/>
  <c r="J612" i="26"/>
  <c r="J596" i="26"/>
  <c r="J580" i="26"/>
  <c r="J651" i="26"/>
  <c r="J608" i="26"/>
  <c r="J592" i="26"/>
  <c r="J635" i="26"/>
  <c r="I667" i="26"/>
  <c r="I663" i="26"/>
  <c r="I659" i="26"/>
  <c r="I655" i="26"/>
  <c r="I651" i="26"/>
  <c r="I647" i="26"/>
  <c r="I643" i="26"/>
  <c r="I639" i="26"/>
  <c r="I635" i="26"/>
  <c r="I631" i="26"/>
  <c r="I627" i="26"/>
  <c r="I623" i="26"/>
  <c r="I619" i="26"/>
  <c r="I615" i="26"/>
  <c r="I611" i="26"/>
  <c r="I607" i="26"/>
  <c r="I603" i="26"/>
  <c r="I599" i="26"/>
  <c r="I595" i="26"/>
  <c r="I591" i="26"/>
  <c r="I587" i="26"/>
  <c r="I583" i="26"/>
  <c r="J604" i="26"/>
  <c r="I666" i="26"/>
  <c r="I662" i="26"/>
  <c r="I658" i="26"/>
  <c r="I654" i="26"/>
  <c r="I650" i="26"/>
  <c r="I646" i="26"/>
  <c r="I642" i="26"/>
  <c r="I638" i="26"/>
  <c r="I634" i="26"/>
  <c r="I630" i="26"/>
  <c r="I626" i="26"/>
  <c r="I622" i="26"/>
  <c r="I618" i="26"/>
  <c r="I614" i="26"/>
  <c r="I610" i="26"/>
  <c r="I606" i="26"/>
  <c r="I602" i="26"/>
  <c r="I598" i="26"/>
  <c r="I594" i="26"/>
  <c r="I590" i="26"/>
  <c r="I586" i="26"/>
  <c r="I582" i="26"/>
  <c r="J588" i="26"/>
  <c r="I669" i="26"/>
  <c r="I665" i="26"/>
  <c r="I661" i="26"/>
  <c r="I657" i="26"/>
  <c r="I653" i="26"/>
  <c r="I649" i="26"/>
  <c r="I645" i="26"/>
  <c r="I641" i="26"/>
  <c r="I637" i="26"/>
  <c r="I633" i="26"/>
  <c r="I629" i="26"/>
  <c r="I625" i="26"/>
  <c r="I621" i="26"/>
  <c r="I617" i="26"/>
  <c r="I613" i="26"/>
  <c r="I609" i="26"/>
  <c r="I605" i="26"/>
  <c r="I601" i="26"/>
  <c r="I597" i="26"/>
  <c r="I593" i="26"/>
  <c r="I589" i="26"/>
  <c r="I585" i="26"/>
  <c r="I581" i="26"/>
  <c r="I664" i="26"/>
  <c r="I648" i="26"/>
  <c r="I632" i="26"/>
  <c r="I616" i="26"/>
  <c r="I600" i="26"/>
  <c r="I584" i="26"/>
  <c r="H667" i="26"/>
  <c r="H663" i="26"/>
  <c r="H659" i="26"/>
  <c r="H655" i="26"/>
  <c r="H651" i="26"/>
  <c r="H647" i="26"/>
  <c r="H643" i="26"/>
  <c r="H639" i="26"/>
  <c r="H635" i="26"/>
  <c r="H631" i="26"/>
  <c r="H627" i="26"/>
  <c r="H623" i="26"/>
  <c r="H619" i="26"/>
  <c r="H615" i="26"/>
  <c r="H611" i="26"/>
  <c r="H607" i="26"/>
  <c r="H603" i="26"/>
  <c r="H599" i="26"/>
  <c r="H595" i="26"/>
  <c r="H591" i="26"/>
  <c r="H587" i="26"/>
  <c r="H583" i="26"/>
  <c r="I660" i="26"/>
  <c r="I644" i="26"/>
  <c r="I628" i="26"/>
  <c r="I612" i="26"/>
  <c r="I596" i="26"/>
  <c r="I580" i="26"/>
  <c r="H666" i="26"/>
  <c r="H662" i="26"/>
  <c r="H658" i="26"/>
  <c r="H654" i="26"/>
  <c r="H650" i="26"/>
  <c r="H646" i="26"/>
  <c r="H642" i="26"/>
  <c r="H638" i="26"/>
  <c r="H634" i="26"/>
  <c r="H630" i="26"/>
  <c r="H626" i="26"/>
  <c r="H622" i="26"/>
  <c r="H618" i="26"/>
  <c r="H614" i="26"/>
  <c r="H610" i="26"/>
  <c r="H606" i="26"/>
  <c r="H602" i="26"/>
  <c r="H598" i="26"/>
  <c r="H594" i="26"/>
  <c r="H590" i="26"/>
  <c r="H586" i="26"/>
  <c r="H582" i="26"/>
  <c r="I656" i="26"/>
  <c r="I640" i="26"/>
  <c r="I624" i="26"/>
  <c r="I608" i="26"/>
  <c r="I592" i="26"/>
  <c r="H669" i="26"/>
  <c r="H665" i="26"/>
  <c r="H661" i="26"/>
  <c r="H657" i="26"/>
  <c r="H653" i="26"/>
  <c r="H649" i="26"/>
  <c r="H645" i="26"/>
  <c r="H641" i="26"/>
  <c r="H637" i="26"/>
  <c r="H633" i="26"/>
  <c r="H629" i="26"/>
  <c r="H625" i="26"/>
  <c r="H621" i="26"/>
  <c r="H617" i="26"/>
  <c r="H613" i="26"/>
  <c r="H609" i="26"/>
  <c r="H605" i="26"/>
  <c r="H601" i="26"/>
  <c r="H597" i="26"/>
  <c r="H593" i="26"/>
  <c r="H589" i="26"/>
  <c r="H585" i="26"/>
  <c r="H581" i="26"/>
  <c r="I668" i="26"/>
  <c r="I652" i="26"/>
  <c r="I636" i="26"/>
  <c r="I620" i="26"/>
  <c r="I604" i="26"/>
  <c r="I588" i="26"/>
  <c r="H660" i="26"/>
  <c r="H644" i="26"/>
  <c r="H628" i="26"/>
  <c r="H612" i="26"/>
  <c r="H596" i="26"/>
  <c r="H580" i="26"/>
  <c r="H656" i="26"/>
  <c r="H640" i="26"/>
  <c r="H608" i="26"/>
  <c r="H592" i="26"/>
  <c r="H636" i="26"/>
  <c r="H604" i="26"/>
  <c r="H664" i="26"/>
  <c r="H616" i="26"/>
  <c r="H624" i="26"/>
  <c r="H668" i="26"/>
  <c r="H620" i="26"/>
  <c r="H588" i="26"/>
  <c r="H632" i="26"/>
  <c r="H584" i="26"/>
  <c r="H652" i="26"/>
  <c r="H648" i="26"/>
  <c r="H600" i="26"/>
  <c r="J306" i="26"/>
  <c r="J302" i="26"/>
  <c r="J298" i="26"/>
  <c r="J294" i="26"/>
  <c r="J290" i="26"/>
  <c r="J286" i="26"/>
  <c r="J282" i="26"/>
  <c r="J278" i="26"/>
  <c r="J274" i="26"/>
  <c r="J270" i="26"/>
  <c r="J266" i="26"/>
  <c r="J262" i="26"/>
  <c r="J258" i="26"/>
  <c r="J254" i="26"/>
  <c r="J250" i="26"/>
  <c r="J246" i="26"/>
  <c r="J242" i="26"/>
  <c r="J238" i="26"/>
  <c r="J234" i="26"/>
  <c r="J230" i="26"/>
  <c r="J226" i="26"/>
  <c r="J222" i="26"/>
  <c r="J309" i="26"/>
  <c r="J305" i="26"/>
  <c r="J301" i="26"/>
  <c r="J297" i="26"/>
  <c r="J293" i="26"/>
  <c r="J289" i="26"/>
  <c r="J285" i="26"/>
  <c r="J281" i="26"/>
  <c r="J277" i="26"/>
  <c r="J273" i="26"/>
  <c r="J269" i="26"/>
  <c r="J265" i="26"/>
  <c r="J261" i="26"/>
  <c r="J257" i="26"/>
  <c r="J253" i="26"/>
  <c r="J249" i="26"/>
  <c r="J245" i="26"/>
  <c r="J241" i="26"/>
  <c r="J237" i="26"/>
  <c r="J233" i="26"/>
  <c r="J229" i="26"/>
  <c r="J225" i="26"/>
  <c r="J221" i="26"/>
  <c r="J308" i="26"/>
  <c r="J304" i="26"/>
  <c r="J300" i="26"/>
  <c r="J296" i="26"/>
  <c r="J292" i="26"/>
  <c r="J288" i="26"/>
  <c r="J284" i="26"/>
  <c r="J280" i="26"/>
  <c r="J276" i="26"/>
  <c r="J272" i="26"/>
  <c r="J268" i="26"/>
  <c r="J264" i="26"/>
  <c r="J260" i="26"/>
  <c r="J256" i="26"/>
  <c r="J252" i="26"/>
  <c r="J248" i="26"/>
  <c r="J244" i="26"/>
  <c r="J240" i="26"/>
  <c r="J236" i="26"/>
  <c r="J232" i="26"/>
  <c r="J228" i="26"/>
  <c r="J224" i="26"/>
  <c r="J220" i="26"/>
  <c r="J295" i="26"/>
  <c r="J279" i="26"/>
  <c r="J263" i="26"/>
  <c r="J247" i="26"/>
  <c r="J231" i="26"/>
  <c r="I307" i="26"/>
  <c r="I303" i="26"/>
  <c r="I299" i="26"/>
  <c r="I295" i="26"/>
  <c r="I291" i="26"/>
  <c r="I287" i="26"/>
  <c r="I283" i="26"/>
  <c r="I279" i="26"/>
  <c r="I275" i="26"/>
  <c r="I271" i="26"/>
  <c r="I267" i="26"/>
  <c r="I263" i="26"/>
  <c r="I259" i="26"/>
  <c r="I255" i="26"/>
  <c r="I251" i="26"/>
  <c r="I247" i="26"/>
  <c r="J307" i="26"/>
  <c r="J291" i="26"/>
  <c r="J275" i="26"/>
  <c r="J259" i="26"/>
  <c r="J243" i="26"/>
  <c r="J227" i="26"/>
  <c r="I306" i="26"/>
  <c r="I302" i="26"/>
  <c r="I298" i="26"/>
  <c r="I294" i="26"/>
  <c r="I290" i="26"/>
  <c r="I286" i="26"/>
  <c r="I282" i="26"/>
  <c r="I278" i="26"/>
  <c r="I274" i="26"/>
  <c r="I270" i="26"/>
  <c r="I266" i="26"/>
  <c r="I262" i="26"/>
  <c r="I258" i="26"/>
  <c r="I254" i="26"/>
  <c r="I250" i="26"/>
  <c r="I246" i="26"/>
  <c r="J303" i="26"/>
  <c r="J287" i="26"/>
  <c r="J271" i="26"/>
  <c r="J255" i="26"/>
  <c r="J239" i="26"/>
  <c r="J223" i="26"/>
  <c r="I309" i="26"/>
  <c r="I305" i="26"/>
  <c r="I301" i="26"/>
  <c r="I297" i="26"/>
  <c r="I293" i="26"/>
  <c r="I289" i="26"/>
  <c r="I285" i="26"/>
  <c r="I281" i="26"/>
  <c r="I277" i="26"/>
  <c r="I273" i="26"/>
  <c r="I269" i="26"/>
  <c r="I265" i="26"/>
  <c r="I261" i="26"/>
  <c r="I257" i="26"/>
  <c r="I253" i="26"/>
  <c r="I249" i="26"/>
  <c r="I245" i="26"/>
  <c r="J299" i="26"/>
  <c r="J235" i="26"/>
  <c r="I296" i="26"/>
  <c r="I280" i="26"/>
  <c r="I264" i="26"/>
  <c r="I248" i="26"/>
  <c r="I241" i="26"/>
  <c r="I237" i="26"/>
  <c r="I233" i="26"/>
  <c r="I229" i="26"/>
  <c r="I225" i="26"/>
  <c r="I221" i="26"/>
  <c r="H307" i="26"/>
  <c r="H303" i="26"/>
  <c r="H299" i="26"/>
  <c r="H295" i="26"/>
  <c r="H291" i="26"/>
  <c r="H287" i="26"/>
  <c r="H283" i="26"/>
  <c r="H279" i="26"/>
  <c r="H275" i="26"/>
  <c r="H271" i="26"/>
  <c r="H267" i="26"/>
  <c r="H263" i="26"/>
  <c r="H259" i="26"/>
  <c r="H255" i="26"/>
  <c r="H251" i="26"/>
  <c r="H247" i="26"/>
  <c r="H243" i="26"/>
  <c r="H239" i="26"/>
  <c r="H235" i="26"/>
  <c r="H231" i="26"/>
  <c r="H227" i="26"/>
  <c r="H223" i="26"/>
  <c r="I284" i="26"/>
  <c r="I252" i="26"/>
  <c r="I238" i="26"/>
  <c r="I226" i="26"/>
  <c r="J283" i="26"/>
  <c r="I308" i="26"/>
  <c r="I292" i="26"/>
  <c r="I276" i="26"/>
  <c r="I260" i="26"/>
  <c r="I244" i="26"/>
  <c r="I240" i="26"/>
  <c r="I236" i="26"/>
  <c r="I232" i="26"/>
  <c r="I228" i="26"/>
  <c r="I224" i="26"/>
  <c r="I220" i="26"/>
  <c r="H306" i="26"/>
  <c r="H302" i="26"/>
  <c r="H298" i="26"/>
  <c r="H294" i="26"/>
  <c r="H290" i="26"/>
  <c r="H286" i="26"/>
  <c r="H282" i="26"/>
  <c r="H278" i="26"/>
  <c r="H274" i="26"/>
  <c r="H270" i="26"/>
  <c r="H266" i="26"/>
  <c r="H262" i="26"/>
  <c r="H258" i="26"/>
  <c r="H254" i="26"/>
  <c r="H250" i="26"/>
  <c r="H246" i="26"/>
  <c r="H242" i="26"/>
  <c r="H238" i="26"/>
  <c r="H234" i="26"/>
  <c r="H230" i="26"/>
  <c r="H226" i="26"/>
  <c r="H222" i="26"/>
  <c r="I268" i="26"/>
  <c r="I234" i="26"/>
  <c r="I222" i="26"/>
  <c r="J267" i="26"/>
  <c r="I304" i="26"/>
  <c r="I288" i="26"/>
  <c r="I272" i="26"/>
  <c r="I256" i="26"/>
  <c r="I243" i="26"/>
  <c r="I239" i="26"/>
  <c r="I235" i="26"/>
  <c r="I231" i="26"/>
  <c r="I227" i="26"/>
  <c r="I223" i="26"/>
  <c r="H309" i="26"/>
  <c r="H305" i="26"/>
  <c r="H301" i="26"/>
  <c r="H297" i="26"/>
  <c r="H293" i="26"/>
  <c r="H289" i="26"/>
  <c r="H285" i="26"/>
  <c r="H281" i="26"/>
  <c r="H277" i="26"/>
  <c r="H273" i="26"/>
  <c r="H269" i="26"/>
  <c r="H265" i="26"/>
  <c r="H261" i="26"/>
  <c r="H257" i="26"/>
  <c r="H253" i="26"/>
  <c r="H249" i="26"/>
  <c r="H245" i="26"/>
  <c r="H241" i="26"/>
  <c r="H237" i="26"/>
  <c r="H233" i="26"/>
  <c r="H229" i="26"/>
  <c r="H225" i="26"/>
  <c r="H221" i="26"/>
  <c r="J251" i="26"/>
  <c r="I300" i="26"/>
  <c r="I242" i="26"/>
  <c r="I230" i="26"/>
  <c r="H308" i="26"/>
  <c r="H292" i="26"/>
  <c r="H276" i="26"/>
  <c r="H260" i="26"/>
  <c r="H244" i="26"/>
  <c r="H228" i="26"/>
  <c r="H288" i="26"/>
  <c r="H272" i="26"/>
  <c r="H240" i="26"/>
  <c r="H224" i="26"/>
  <c r="H300" i="26"/>
  <c r="H252" i="26"/>
  <c r="H264" i="26"/>
  <c r="H304" i="26"/>
  <c r="H256" i="26"/>
  <c r="H268" i="26"/>
  <c r="H220" i="26"/>
  <c r="H280" i="26"/>
  <c r="H232" i="26"/>
  <c r="H284" i="26"/>
  <c r="H236" i="26"/>
  <c r="H296" i="26"/>
  <c r="H248" i="26"/>
  <c r="S18" i="26"/>
  <c r="S14" i="26"/>
  <c r="S10" i="26"/>
  <c r="S6" i="26"/>
  <c r="T6" i="26" s="1"/>
  <c r="V6" i="26" s="1"/>
  <c r="S24" i="26"/>
  <c r="J1209" i="26"/>
  <c r="J1205" i="26"/>
  <c r="J1201" i="26"/>
  <c r="J1197" i="26"/>
  <c r="J1193" i="26"/>
  <c r="J1189" i="26"/>
  <c r="J1185" i="26"/>
  <c r="J1181" i="26"/>
  <c r="J1177" i="26"/>
  <c r="J1173" i="26"/>
  <c r="J1169" i="26"/>
  <c r="J1165" i="26"/>
  <c r="J1161" i="26"/>
  <c r="J1157" i="26"/>
  <c r="J1153" i="26"/>
  <c r="J1149" i="26"/>
  <c r="J1145" i="26"/>
  <c r="J1141" i="26"/>
  <c r="J1137" i="26"/>
  <c r="J1133" i="26"/>
  <c r="J1129" i="26"/>
  <c r="J1125" i="26"/>
  <c r="J1121" i="26"/>
  <c r="J1208" i="26"/>
  <c r="J1204" i="26"/>
  <c r="J1200" i="26"/>
  <c r="J1196" i="26"/>
  <c r="J1192" i="26"/>
  <c r="J1188" i="26"/>
  <c r="J1184" i="26"/>
  <c r="J1180" i="26"/>
  <c r="J1176" i="26"/>
  <c r="J1172" i="26"/>
  <c r="J1168" i="26"/>
  <c r="J1164" i="26"/>
  <c r="J1160" i="26"/>
  <c r="J1156" i="26"/>
  <c r="J1152" i="26"/>
  <c r="J1148" i="26"/>
  <c r="J1144" i="26"/>
  <c r="J1140" i="26"/>
  <c r="J1136" i="26"/>
  <c r="J1132" i="26"/>
  <c r="J1128" i="26"/>
  <c r="J1124" i="26"/>
  <c r="J1120" i="26"/>
  <c r="J1207" i="26"/>
  <c r="J1203" i="26"/>
  <c r="J1199" i="26"/>
  <c r="J1195" i="26"/>
  <c r="J1191" i="26"/>
  <c r="J1187" i="26"/>
  <c r="J1183" i="26"/>
  <c r="J1179" i="26"/>
  <c r="J1175" i="26"/>
  <c r="J1171" i="26"/>
  <c r="J1167" i="26"/>
  <c r="J1163" i="26"/>
  <c r="J1159" i="26"/>
  <c r="J1155" i="26"/>
  <c r="J1151" i="26"/>
  <c r="J1147" i="26"/>
  <c r="J1143" i="26"/>
  <c r="J1139" i="26"/>
  <c r="J1135" i="26"/>
  <c r="J1131" i="26"/>
  <c r="J1127" i="26"/>
  <c r="J1123" i="26"/>
  <c r="J1206" i="26"/>
  <c r="J1190" i="26"/>
  <c r="J1174" i="26"/>
  <c r="J1158" i="26"/>
  <c r="J1142" i="26"/>
  <c r="J1126" i="26"/>
  <c r="J1202" i="26"/>
  <c r="J1186" i="26"/>
  <c r="J1170" i="26"/>
  <c r="J1154" i="26"/>
  <c r="J1138" i="26"/>
  <c r="J1122" i="26"/>
  <c r="J1198" i="26"/>
  <c r="J1182" i="26"/>
  <c r="J1166" i="26"/>
  <c r="J1150" i="26"/>
  <c r="J1134" i="26"/>
  <c r="J1194" i="26"/>
  <c r="J1130" i="26"/>
  <c r="J1178" i="26"/>
  <c r="J1162" i="26"/>
  <c r="J1146" i="26"/>
  <c r="I1208" i="26"/>
  <c r="I1204" i="26"/>
  <c r="I1200" i="26"/>
  <c r="I1196" i="26"/>
  <c r="I1192" i="26"/>
  <c r="I1188" i="26"/>
  <c r="I1184" i="26"/>
  <c r="I1180" i="26"/>
  <c r="I1176" i="26"/>
  <c r="I1172" i="26"/>
  <c r="I1168" i="26"/>
  <c r="I1164" i="26"/>
  <c r="I1160" i="26"/>
  <c r="I1156" i="26"/>
  <c r="I1152" i="26"/>
  <c r="I1148" i="26"/>
  <c r="I1144" i="26"/>
  <c r="I1140" i="26"/>
  <c r="I1136" i="26"/>
  <c r="I1132" i="26"/>
  <c r="I1128" i="26"/>
  <c r="I1124" i="26"/>
  <c r="I1120" i="26"/>
  <c r="I1207" i="26"/>
  <c r="I1203" i="26"/>
  <c r="I1199" i="26"/>
  <c r="I1195" i="26"/>
  <c r="I1191" i="26"/>
  <c r="I1187" i="26"/>
  <c r="I1183" i="26"/>
  <c r="I1179" i="26"/>
  <c r="I1175" i="26"/>
  <c r="I1171" i="26"/>
  <c r="I1167" i="26"/>
  <c r="I1163" i="26"/>
  <c r="I1159" i="26"/>
  <c r="I1155" i="26"/>
  <c r="I1151" i="26"/>
  <c r="I1147" i="26"/>
  <c r="I1143" i="26"/>
  <c r="I1139" i="26"/>
  <c r="I1135" i="26"/>
  <c r="I1131" i="26"/>
  <c r="I1127" i="26"/>
  <c r="I1123" i="26"/>
  <c r="I1206" i="26"/>
  <c r="I1202" i="26"/>
  <c r="I1198" i="26"/>
  <c r="I1194" i="26"/>
  <c r="I1190" i="26"/>
  <c r="I1186" i="26"/>
  <c r="I1182" i="26"/>
  <c r="I1178" i="26"/>
  <c r="I1174" i="26"/>
  <c r="I1170" i="26"/>
  <c r="I1166" i="26"/>
  <c r="I1162" i="26"/>
  <c r="I1158" i="26"/>
  <c r="I1154" i="26"/>
  <c r="I1150" i="26"/>
  <c r="I1146" i="26"/>
  <c r="I1142" i="26"/>
  <c r="I1138" i="26"/>
  <c r="I1134" i="26"/>
  <c r="I1130" i="26"/>
  <c r="I1126" i="26"/>
  <c r="I1122" i="26"/>
  <c r="I1205" i="26"/>
  <c r="I1189" i="26"/>
  <c r="I1173" i="26"/>
  <c r="I1157" i="26"/>
  <c r="I1141" i="26"/>
  <c r="I1125" i="26"/>
  <c r="I1201" i="26"/>
  <c r="I1185" i="26"/>
  <c r="I1169" i="26"/>
  <c r="I1153" i="26"/>
  <c r="I1137" i="26"/>
  <c r="I1121" i="26"/>
  <c r="I1197" i="26"/>
  <c r="I1181" i="26"/>
  <c r="I1165" i="26"/>
  <c r="I1149" i="26"/>
  <c r="I1133" i="26"/>
  <c r="I1161" i="26"/>
  <c r="H1207" i="26"/>
  <c r="H1203" i="26"/>
  <c r="H1199" i="26"/>
  <c r="H1195" i="26"/>
  <c r="H1191" i="26"/>
  <c r="H1187" i="26"/>
  <c r="H1183" i="26"/>
  <c r="H1179" i="26"/>
  <c r="H1175" i="26"/>
  <c r="H1171" i="26"/>
  <c r="H1167" i="26"/>
  <c r="H1163" i="26"/>
  <c r="H1159" i="26"/>
  <c r="H1155" i="26"/>
  <c r="H1151" i="26"/>
  <c r="H1147" i="26"/>
  <c r="H1143" i="26"/>
  <c r="H1139" i="26"/>
  <c r="H1135" i="26"/>
  <c r="H1131" i="26"/>
  <c r="H1127" i="26"/>
  <c r="H1123" i="26"/>
  <c r="H1200" i="26"/>
  <c r="H1184" i="26"/>
  <c r="H1172" i="26"/>
  <c r="H1160" i="26"/>
  <c r="H1144" i="26"/>
  <c r="H1132" i="26"/>
  <c r="H1120" i="26"/>
  <c r="I1209" i="26"/>
  <c r="I1145" i="26"/>
  <c r="H1206" i="26"/>
  <c r="H1202" i="26"/>
  <c r="H1198" i="26"/>
  <c r="H1194" i="26"/>
  <c r="H1190" i="26"/>
  <c r="H1186" i="26"/>
  <c r="H1182" i="26"/>
  <c r="H1178" i="26"/>
  <c r="H1174" i="26"/>
  <c r="H1170" i="26"/>
  <c r="H1166" i="26"/>
  <c r="H1162" i="26"/>
  <c r="H1158" i="26"/>
  <c r="H1154" i="26"/>
  <c r="H1150" i="26"/>
  <c r="H1146" i="26"/>
  <c r="H1142" i="26"/>
  <c r="H1138" i="26"/>
  <c r="H1134" i="26"/>
  <c r="H1130" i="26"/>
  <c r="H1126" i="26"/>
  <c r="H1122" i="26"/>
  <c r="H1204" i="26"/>
  <c r="H1192" i="26"/>
  <c r="H1180" i="26"/>
  <c r="H1168" i="26"/>
  <c r="H1156" i="26"/>
  <c r="H1148" i="26"/>
  <c r="H1140" i="26"/>
  <c r="H1128" i="26"/>
  <c r="I1193" i="26"/>
  <c r="I1129" i="26"/>
  <c r="H1209" i="26"/>
  <c r="H1205" i="26"/>
  <c r="H1201" i="26"/>
  <c r="H1197" i="26"/>
  <c r="H1193" i="26"/>
  <c r="H1189" i="26"/>
  <c r="H1185" i="26"/>
  <c r="H1181" i="26"/>
  <c r="H1177" i="26"/>
  <c r="H1173" i="26"/>
  <c r="H1169" i="26"/>
  <c r="H1165" i="26"/>
  <c r="H1161" i="26"/>
  <c r="H1157" i="26"/>
  <c r="H1153" i="26"/>
  <c r="H1149" i="26"/>
  <c r="H1145" i="26"/>
  <c r="H1141" i="26"/>
  <c r="H1137" i="26"/>
  <c r="H1133" i="26"/>
  <c r="H1129" i="26"/>
  <c r="H1125" i="26"/>
  <c r="H1121" i="26"/>
  <c r="I1177" i="26"/>
  <c r="H1208" i="26"/>
  <c r="H1196" i="26"/>
  <c r="H1188" i="26"/>
  <c r="H1176" i="26"/>
  <c r="H1164" i="26"/>
  <c r="H1152" i="26"/>
  <c r="H1136" i="26"/>
  <c r="H1124" i="26"/>
  <c r="J937" i="26"/>
  <c r="J933" i="26"/>
  <c r="J929" i="26"/>
  <c r="J925" i="26"/>
  <c r="J921" i="26"/>
  <c r="J917" i="26"/>
  <c r="J913" i="26"/>
  <c r="J909" i="26"/>
  <c r="J905" i="26"/>
  <c r="J901" i="26"/>
  <c r="J897" i="26"/>
  <c r="J893" i="26"/>
  <c r="J889" i="26"/>
  <c r="J885" i="26"/>
  <c r="J881" i="26"/>
  <c r="J877" i="26"/>
  <c r="J873" i="26"/>
  <c r="J936" i="26"/>
  <c r="J932" i="26"/>
  <c r="J928" i="26"/>
  <c r="J924" i="26"/>
  <c r="J920" i="26"/>
  <c r="J916" i="26"/>
  <c r="J912" i="26"/>
  <c r="J908" i="26"/>
  <c r="J904" i="26"/>
  <c r="J900" i="26"/>
  <c r="J896" i="26"/>
  <c r="J892" i="26"/>
  <c r="J888" i="26"/>
  <c r="J884" i="26"/>
  <c r="J880" i="26"/>
  <c r="J876" i="26"/>
  <c r="J872" i="26"/>
  <c r="J939" i="26"/>
  <c r="J935" i="26"/>
  <c r="J931" i="26"/>
  <c r="J927" i="26"/>
  <c r="J923" i="26"/>
  <c r="J919" i="26"/>
  <c r="J915" i="26"/>
  <c r="J911" i="26"/>
  <c r="J907" i="26"/>
  <c r="J903" i="26"/>
  <c r="J899" i="26"/>
  <c r="J895" i="26"/>
  <c r="J891" i="26"/>
  <c r="J887" i="26"/>
  <c r="J883" i="26"/>
  <c r="J879" i="26"/>
  <c r="J875" i="26"/>
  <c r="J871" i="26"/>
  <c r="J934" i="26"/>
  <c r="J918" i="26"/>
  <c r="J902" i="26"/>
  <c r="J886" i="26"/>
  <c r="J870" i="26"/>
  <c r="J866" i="26"/>
  <c r="J862" i="26"/>
  <c r="J858" i="26"/>
  <c r="J854" i="26"/>
  <c r="J850" i="26"/>
  <c r="J930" i="26"/>
  <c r="J914" i="26"/>
  <c r="J898" i="26"/>
  <c r="J882" i="26"/>
  <c r="J869" i="26"/>
  <c r="J865" i="26"/>
  <c r="J861" i="26"/>
  <c r="J857" i="26"/>
  <c r="J853" i="26"/>
  <c r="J926" i="26"/>
  <c r="J910" i="26"/>
  <c r="J894" i="26"/>
  <c r="J878" i="26"/>
  <c r="J868" i="26"/>
  <c r="J864" i="26"/>
  <c r="J860" i="26"/>
  <c r="J856" i="26"/>
  <c r="J852" i="26"/>
  <c r="J938" i="26"/>
  <c r="J874" i="26"/>
  <c r="J855" i="26"/>
  <c r="J922" i="26"/>
  <c r="J867" i="26"/>
  <c r="J851" i="26"/>
  <c r="J906" i="26"/>
  <c r="J863" i="26"/>
  <c r="J890" i="26"/>
  <c r="I936" i="26"/>
  <c r="I932" i="26"/>
  <c r="I928" i="26"/>
  <c r="I924" i="26"/>
  <c r="I920" i="26"/>
  <c r="I916" i="26"/>
  <c r="I912" i="26"/>
  <c r="I908" i="26"/>
  <c r="I904" i="26"/>
  <c r="I900" i="26"/>
  <c r="I896" i="26"/>
  <c r="I892" i="26"/>
  <c r="I888" i="26"/>
  <c r="I884" i="26"/>
  <c r="I880" i="26"/>
  <c r="I876" i="26"/>
  <c r="I872" i="26"/>
  <c r="I868" i="26"/>
  <c r="I864" i="26"/>
  <c r="I860" i="26"/>
  <c r="I856" i="26"/>
  <c r="I852" i="26"/>
  <c r="J859" i="26"/>
  <c r="I939" i="26"/>
  <c r="I935" i="26"/>
  <c r="I931" i="26"/>
  <c r="I927" i="26"/>
  <c r="I923" i="26"/>
  <c r="I919" i="26"/>
  <c r="I915" i="26"/>
  <c r="I911" i="26"/>
  <c r="I907" i="26"/>
  <c r="I903" i="26"/>
  <c r="I899" i="26"/>
  <c r="I895" i="26"/>
  <c r="I891" i="26"/>
  <c r="I887" i="26"/>
  <c r="I883" i="26"/>
  <c r="I879" i="26"/>
  <c r="I875" i="26"/>
  <c r="I871" i="26"/>
  <c r="I867" i="26"/>
  <c r="I863" i="26"/>
  <c r="I859" i="26"/>
  <c r="I855" i="26"/>
  <c r="I851" i="26"/>
  <c r="I938" i="26"/>
  <c r="I934" i="26"/>
  <c r="I930" i="26"/>
  <c r="I926" i="26"/>
  <c r="I922" i="26"/>
  <c r="I918" i="26"/>
  <c r="I914" i="26"/>
  <c r="I910" i="26"/>
  <c r="I906" i="26"/>
  <c r="I902" i="26"/>
  <c r="I898" i="26"/>
  <c r="I894" i="26"/>
  <c r="I890" i="26"/>
  <c r="I886" i="26"/>
  <c r="I882" i="26"/>
  <c r="I878" i="26"/>
  <c r="I874" i="26"/>
  <c r="I870" i="26"/>
  <c r="I866" i="26"/>
  <c r="I862" i="26"/>
  <c r="I858" i="26"/>
  <c r="I854" i="26"/>
  <c r="I850" i="26"/>
  <c r="I933" i="26"/>
  <c r="I917" i="26"/>
  <c r="I901" i="26"/>
  <c r="I885" i="26"/>
  <c r="I869" i="26"/>
  <c r="I853" i="26"/>
  <c r="I929" i="26"/>
  <c r="I913" i="26"/>
  <c r="I897" i="26"/>
  <c r="I881" i="26"/>
  <c r="I865" i="26"/>
  <c r="I925" i="26"/>
  <c r="I909" i="26"/>
  <c r="I893" i="26"/>
  <c r="I877" i="26"/>
  <c r="I861" i="26"/>
  <c r="I905" i="26"/>
  <c r="H939" i="26"/>
  <c r="H935" i="26"/>
  <c r="H931" i="26"/>
  <c r="H927" i="26"/>
  <c r="H923" i="26"/>
  <c r="H919" i="26"/>
  <c r="H915" i="26"/>
  <c r="H911" i="26"/>
  <c r="H907" i="26"/>
  <c r="H903" i="26"/>
  <c r="H899" i="26"/>
  <c r="H895" i="26"/>
  <c r="H891" i="26"/>
  <c r="H887" i="26"/>
  <c r="H883" i="26"/>
  <c r="H879" i="26"/>
  <c r="H875" i="26"/>
  <c r="H871" i="26"/>
  <c r="H867" i="26"/>
  <c r="H863" i="26"/>
  <c r="H859" i="26"/>
  <c r="H855" i="26"/>
  <c r="H851" i="26"/>
  <c r="I889" i="26"/>
  <c r="H938" i="26"/>
  <c r="H934" i="26"/>
  <c r="H930" i="26"/>
  <c r="H926" i="26"/>
  <c r="H922" i="26"/>
  <c r="H918" i="26"/>
  <c r="H914" i="26"/>
  <c r="H910" i="26"/>
  <c r="H906" i="26"/>
  <c r="H902" i="26"/>
  <c r="H898" i="26"/>
  <c r="H894" i="26"/>
  <c r="H890" i="26"/>
  <c r="H886" i="26"/>
  <c r="H882" i="26"/>
  <c r="H878" i="26"/>
  <c r="H874" i="26"/>
  <c r="H870" i="26"/>
  <c r="H866" i="26"/>
  <c r="H862" i="26"/>
  <c r="H858" i="26"/>
  <c r="H854" i="26"/>
  <c r="H850" i="26"/>
  <c r="I937" i="26"/>
  <c r="I873" i="26"/>
  <c r="H937" i="26"/>
  <c r="H933" i="26"/>
  <c r="H929" i="26"/>
  <c r="H925" i="26"/>
  <c r="H921" i="26"/>
  <c r="H917" i="26"/>
  <c r="H913" i="26"/>
  <c r="H909" i="26"/>
  <c r="H905" i="26"/>
  <c r="H901" i="26"/>
  <c r="H897" i="26"/>
  <c r="H893" i="26"/>
  <c r="H889" i="26"/>
  <c r="H885" i="26"/>
  <c r="H881" i="26"/>
  <c r="H877" i="26"/>
  <c r="H873" i="26"/>
  <c r="H869" i="26"/>
  <c r="H865" i="26"/>
  <c r="H861" i="26"/>
  <c r="H857" i="26"/>
  <c r="H853" i="26"/>
  <c r="I921" i="26"/>
  <c r="I857" i="26"/>
  <c r="H932" i="26"/>
  <c r="H916" i="26"/>
  <c r="H900" i="26"/>
  <c r="H884" i="26"/>
  <c r="H868" i="26"/>
  <c r="H852" i="26"/>
  <c r="H880" i="26"/>
  <c r="H908" i="26"/>
  <c r="H860" i="26"/>
  <c r="H936" i="26"/>
  <c r="H904" i="26"/>
  <c r="H856" i="26"/>
  <c r="H928" i="26"/>
  <c r="H912" i="26"/>
  <c r="H896" i="26"/>
  <c r="H864" i="26"/>
  <c r="H924" i="26"/>
  <c r="H892" i="26"/>
  <c r="H888" i="26"/>
  <c r="H876" i="26"/>
  <c r="H920" i="26"/>
  <c r="H872" i="26"/>
  <c r="J579" i="26"/>
  <c r="J575" i="26"/>
  <c r="J571" i="26"/>
  <c r="J567" i="26"/>
  <c r="J563" i="26"/>
  <c r="J559" i="26"/>
  <c r="J555" i="26"/>
  <c r="J551" i="26"/>
  <c r="J547" i="26"/>
  <c r="J543" i="26"/>
  <c r="J539" i="26"/>
  <c r="J535" i="26"/>
  <c r="J531" i="26"/>
  <c r="J527" i="26"/>
  <c r="J523" i="26"/>
  <c r="J519" i="26"/>
  <c r="J515" i="26"/>
  <c r="J511" i="26"/>
  <c r="J507" i="26"/>
  <c r="J503" i="26"/>
  <c r="J499" i="26"/>
  <c r="J495" i="26"/>
  <c r="J491" i="26"/>
  <c r="J578" i="26"/>
  <c r="J574" i="26"/>
  <c r="J570" i="26"/>
  <c r="J566" i="26"/>
  <c r="J562" i="26"/>
  <c r="J558" i="26"/>
  <c r="J554" i="26"/>
  <c r="J550" i="26"/>
  <c r="J546" i="26"/>
  <c r="J542" i="26"/>
  <c r="J538" i="26"/>
  <c r="J534" i="26"/>
  <c r="J530" i="26"/>
  <c r="J526" i="26"/>
  <c r="J522" i="26"/>
  <c r="J518" i="26"/>
  <c r="J514" i="26"/>
  <c r="J510" i="26"/>
  <c r="J506" i="26"/>
  <c r="J502" i="26"/>
  <c r="J498" i="26"/>
  <c r="J494" i="26"/>
  <c r="J490" i="26"/>
  <c r="J577" i="26"/>
  <c r="J573" i="26"/>
  <c r="J569" i="26"/>
  <c r="J565" i="26"/>
  <c r="J561" i="26"/>
  <c r="J557" i="26"/>
  <c r="J553" i="26"/>
  <c r="J549" i="26"/>
  <c r="J545" i="26"/>
  <c r="J541" i="26"/>
  <c r="J537" i="26"/>
  <c r="J533" i="26"/>
  <c r="J529" i="26"/>
  <c r="J525" i="26"/>
  <c r="J521" i="26"/>
  <c r="J517" i="26"/>
  <c r="J513" i="26"/>
  <c r="J509" i="26"/>
  <c r="J505" i="26"/>
  <c r="J501" i="26"/>
  <c r="J497" i="26"/>
  <c r="J493" i="26"/>
  <c r="J568" i="26"/>
  <c r="J552" i="26"/>
  <c r="J536" i="26"/>
  <c r="J520" i="26"/>
  <c r="J504" i="26"/>
  <c r="J564" i="26"/>
  <c r="J548" i="26"/>
  <c r="J532" i="26"/>
  <c r="J516" i="26"/>
  <c r="J500" i="26"/>
  <c r="J576" i="26"/>
  <c r="J560" i="26"/>
  <c r="J544" i="26"/>
  <c r="J528" i="26"/>
  <c r="J512" i="26"/>
  <c r="J496" i="26"/>
  <c r="J556" i="26"/>
  <c r="J492" i="26"/>
  <c r="I579" i="26"/>
  <c r="I575" i="26"/>
  <c r="I571" i="26"/>
  <c r="I567" i="26"/>
  <c r="I563" i="26"/>
  <c r="I559" i="26"/>
  <c r="I555" i="26"/>
  <c r="I551" i="26"/>
  <c r="I547" i="26"/>
  <c r="I543" i="26"/>
  <c r="I539" i="26"/>
  <c r="I535" i="26"/>
  <c r="I531" i="26"/>
  <c r="I527" i="26"/>
  <c r="I523" i="26"/>
  <c r="I519" i="26"/>
  <c r="I515" i="26"/>
  <c r="I511" i="26"/>
  <c r="I507" i="26"/>
  <c r="I503" i="26"/>
  <c r="I499" i="26"/>
  <c r="I495" i="26"/>
  <c r="I491" i="26"/>
  <c r="J540" i="26"/>
  <c r="I578" i="26"/>
  <c r="I574" i="26"/>
  <c r="I570" i="26"/>
  <c r="I566" i="26"/>
  <c r="I562" i="26"/>
  <c r="I558" i="26"/>
  <c r="I554" i="26"/>
  <c r="I550" i="26"/>
  <c r="I546" i="26"/>
  <c r="I542" i="26"/>
  <c r="I538" i="26"/>
  <c r="I534" i="26"/>
  <c r="I530" i="26"/>
  <c r="I526" i="26"/>
  <c r="I522" i="26"/>
  <c r="I518" i="26"/>
  <c r="I514" i="26"/>
  <c r="I510" i="26"/>
  <c r="I506" i="26"/>
  <c r="I502" i="26"/>
  <c r="I498" i="26"/>
  <c r="I494" i="26"/>
  <c r="I490" i="26"/>
  <c r="J524" i="26"/>
  <c r="I577" i="26"/>
  <c r="I573" i="26"/>
  <c r="I569" i="26"/>
  <c r="I565" i="26"/>
  <c r="I561" i="26"/>
  <c r="I557" i="26"/>
  <c r="I553" i="26"/>
  <c r="I549" i="26"/>
  <c r="I545" i="26"/>
  <c r="I541" i="26"/>
  <c r="I537" i="26"/>
  <c r="I533" i="26"/>
  <c r="I529" i="26"/>
  <c r="I525" i="26"/>
  <c r="I521" i="26"/>
  <c r="I517" i="26"/>
  <c r="I513" i="26"/>
  <c r="I509" i="26"/>
  <c r="I505" i="26"/>
  <c r="I501" i="26"/>
  <c r="I497" i="26"/>
  <c r="I493" i="26"/>
  <c r="I568" i="26"/>
  <c r="I552" i="26"/>
  <c r="I536" i="26"/>
  <c r="I520" i="26"/>
  <c r="I504" i="26"/>
  <c r="H579" i="26"/>
  <c r="H575" i="26"/>
  <c r="H571" i="26"/>
  <c r="H567" i="26"/>
  <c r="H563" i="26"/>
  <c r="H559" i="26"/>
  <c r="H555" i="26"/>
  <c r="H551" i="26"/>
  <c r="H547" i="26"/>
  <c r="H543" i="26"/>
  <c r="H539" i="26"/>
  <c r="H535" i="26"/>
  <c r="H531" i="26"/>
  <c r="H527" i="26"/>
  <c r="H523" i="26"/>
  <c r="H519" i="26"/>
  <c r="H515" i="26"/>
  <c r="H511" i="26"/>
  <c r="H507" i="26"/>
  <c r="H503" i="26"/>
  <c r="H499" i="26"/>
  <c r="H495" i="26"/>
  <c r="H491" i="26"/>
  <c r="I572" i="26"/>
  <c r="I492" i="26"/>
  <c r="J572" i="26"/>
  <c r="I564" i="26"/>
  <c r="I548" i="26"/>
  <c r="I532" i="26"/>
  <c r="I516" i="26"/>
  <c r="I500" i="26"/>
  <c r="H578" i="26"/>
  <c r="H574" i="26"/>
  <c r="H570" i="26"/>
  <c r="H566" i="26"/>
  <c r="H562" i="26"/>
  <c r="H558" i="26"/>
  <c r="H554" i="26"/>
  <c r="H550" i="26"/>
  <c r="H546" i="26"/>
  <c r="H542" i="26"/>
  <c r="H538" i="26"/>
  <c r="H534" i="26"/>
  <c r="H530" i="26"/>
  <c r="H526" i="26"/>
  <c r="H522" i="26"/>
  <c r="H518" i="26"/>
  <c r="H514" i="26"/>
  <c r="H510" i="26"/>
  <c r="H506" i="26"/>
  <c r="H502" i="26"/>
  <c r="H498" i="26"/>
  <c r="H494" i="26"/>
  <c r="H490" i="26"/>
  <c r="I556" i="26"/>
  <c r="J508" i="26"/>
  <c r="I576" i="26"/>
  <c r="I560" i="26"/>
  <c r="I544" i="26"/>
  <c r="I528" i="26"/>
  <c r="I512" i="26"/>
  <c r="I496" i="26"/>
  <c r="H577" i="26"/>
  <c r="H573" i="26"/>
  <c r="H569" i="26"/>
  <c r="H565" i="26"/>
  <c r="H561" i="26"/>
  <c r="H557" i="26"/>
  <c r="H553" i="26"/>
  <c r="H549" i="26"/>
  <c r="H545" i="26"/>
  <c r="H541" i="26"/>
  <c r="H537" i="26"/>
  <c r="H533" i="26"/>
  <c r="H529" i="26"/>
  <c r="H525" i="26"/>
  <c r="H521" i="26"/>
  <c r="H517" i="26"/>
  <c r="H513" i="26"/>
  <c r="H509" i="26"/>
  <c r="H505" i="26"/>
  <c r="H501" i="26"/>
  <c r="H497" i="26"/>
  <c r="H493" i="26"/>
  <c r="I540" i="26"/>
  <c r="I524" i="26"/>
  <c r="I508" i="26"/>
  <c r="H564" i="26"/>
  <c r="H548" i="26"/>
  <c r="H532" i="26"/>
  <c r="H516" i="26"/>
  <c r="H500" i="26"/>
  <c r="H560" i="26"/>
  <c r="H544" i="26"/>
  <c r="H512" i="26"/>
  <c r="H496" i="26"/>
  <c r="H572" i="26"/>
  <c r="H524" i="26"/>
  <c r="H492" i="26"/>
  <c r="H568" i="26"/>
  <c r="H536" i="26"/>
  <c r="H504" i="26"/>
  <c r="H576" i="26"/>
  <c r="H528" i="26"/>
  <c r="H556" i="26"/>
  <c r="H508" i="26"/>
  <c r="H520" i="26"/>
  <c r="H540" i="26"/>
  <c r="H552" i="26"/>
  <c r="S195" i="26"/>
  <c r="S199" i="26"/>
  <c r="S203" i="26"/>
  <c r="S179" i="26"/>
  <c r="S183" i="26"/>
  <c r="S187" i="26"/>
  <c r="S191" i="26"/>
  <c r="S168" i="26"/>
  <c r="S172" i="26"/>
  <c r="S176" i="26"/>
  <c r="S30" i="26"/>
  <c r="S34" i="26"/>
  <c r="S38" i="26"/>
  <c r="S42" i="26"/>
  <c r="S46" i="26"/>
  <c r="S50" i="26"/>
  <c r="S54" i="26"/>
  <c r="S58" i="26"/>
  <c r="S62" i="26"/>
  <c r="S66" i="26"/>
  <c r="S70" i="26"/>
  <c r="S74" i="26"/>
  <c r="S78" i="26"/>
  <c r="S82" i="26"/>
  <c r="S86" i="26"/>
  <c r="S90" i="26"/>
  <c r="S94" i="26"/>
  <c r="S98" i="26"/>
  <c r="S102" i="26"/>
  <c r="S106" i="26"/>
  <c r="S110" i="26"/>
  <c r="S114" i="26"/>
  <c r="S118" i="26"/>
  <c r="S122" i="26"/>
  <c r="S126" i="26"/>
  <c r="S130" i="26"/>
  <c r="S134" i="26"/>
  <c r="S138" i="26"/>
  <c r="S142" i="26"/>
  <c r="S146" i="26"/>
  <c r="S150" i="26"/>
  <c r="S154" i="26"/>
  <c r="S158" i="26"/>
  <c r="S162" i="26"/>
  <c r="S76" i="26"/>
  <c r="S84" i="26"/>
  <c r="S92" i="26"/>
  <c r="S104" i="26"/>
  <c r="S112" i="26"/>
  <c r="S124" i="26"/>
  <c r="S136" i="26"/>
  <c r="S148" i="26"/>
  <c r="S156" i="26"/>
  <c r="S198" i="26"/>
  <c r="T198" i="26" s="1"/>
  <c r="U198" i="26" s="1"/>
  <c r="S182" i="26"/>
  <c r="T182" i="26" s="1"/>
  <c r="V182" i="26" s="1"/>
  <c r="S167" i="26"/>
  <c r="S175" i="26"/>
  <c r="T175" i="26" s="1"/>
  <c r="V175" i="26" s="1"/>
  <c r="S37" i="26"/>
  <c r="T37" i="26" s="1"/>
  <c r="V37" i="26" s="1"/>
  <c r="S49" i="26"/>
  <c r="T49" i="26" s="1"/>
  <c r="U49" i="26" s="1"/>
  <c r="S61" i="26"/>
  <c r="T61" i="26" s="1"/>
  <c r="V61" i="26" s="1"/>
  <c r="S73" i="26"/>
  <c r="T73" i="26" s="1"/>
  <c r="V73" i="26" s="1"/>
  <c r="S85" i="26"/>
  <c r="T85" i="26" s="1"/>
  <c r="V85" i="26" s="1"/>
  <c r="S93" i="26"/>
  <c r="T93" i="26" s="1"/>
  <c r="U93" i="26" s="1"/>
  <c r="S101" i="26"/>
  <c r="T101" i="26" s="1"/>
  <c r="V101" i="26" s="1"/>
  <c r="S109" i="26"/>
  <c r="T109" i="26" s="1"/>
  <c r="V109" i="26" s="1"/>
  <c r="S125" i="26"/>
  <c r="T125" i="26" s="1"/>
  <c r="V125" i="26" s="1"/>
  <c r="S133" i="26"/>
  <c r="T133" i="26" s="1"/>
  <c r="V133" i="26" s="1"/>
  <c r="S145" i="26"/>
  <c r="T145" i="26" s="1"/>
  <c r="U145" i="26" s="1"/>
  <c r="S161" i="26"/>
  <c r="T161" i="26" s="1"/>
  <c r="U161" i="26" s="1"/>
  <c r="S192" i="26"/>
  <c r="S196" i="26"/>
  <c r="S200" i="26"/>
  <c r="S204" i="26"/>
  <c r="S180" i="26"/>
  <c r="S184" i="26"/>
  <c r="S188" i="26"/>
  <c r="S165" i="26"/>
  <c r="T165" i="26" s="1"/>
  <c r="U165" i="26" s="1"/>
  <c r="S169" i="26"/>
  <c r="T169" i="26" s="1"/>
  <c r="V169" i="26" s="1"/>
  <c r="S173" i="26"/>
  <c r="T173" i="26" s="1"/>
  <c r="U173" i="26" s="1"/>
  <c r="S27" i="26"/>
  <c r="S31" i="26"/>
  <c r="S35" i="26"/>
  <c r="S39" i="26"/>
  <c r="S43" i="26"/>
  <c r="S47" i="26"/>
  <c r="S51" i="26"/>
  <c r="S55" i="26"/>
  <c r="S59" i="26"/>
  <c r="S63" i="26"/>
  <c r="S67" i="26"/>
  <c r="S71" i="26"/>
  <c r="S75" i="26"/>
  <c r="S79" i="26"/>
  <c r="S83" i="26"/>
  <c r="S87" i="26"/>
  <c r="S91" i="26"/>
  <c r="S95" i="26"/>
  <c r="S99" i="26"/>
  <c r="S103" i="26"/>
  <c r="S107" i="26"/>
  <c r="S111" i="26"/>
  <c r="S115" i="26"/>
  <c r="S119" i="26"/>
  <c r="S123" i="26"/>
  <c r="S127" i="26"/>
  <c r="S131" i="26"/>
  <c r="S135" i="26"/>
  <c r="S139" i="26"/>
  <c r="S143" i="26"/>
  <c r="S147" i="26"/>
  <c r="S151" i="26"/>
  <c r="S155" i="26"/>
  <c r="S159" i="26"/>
  <c r="S163" i="26"/>
  <c r="S68" i="26"/>
  <c r="S96" i="26"/>
  <c r="S108" i="26"/>
  <c r="S120" i="26"/>
  <c r="S132" i="26"/>
  <c r="S140" i="26"/>
  <c r="S152" i="26"/>
  <c r="S160" i="26"/>
  <c r="S178" i="26"/>
  <c r="T178" i="26" s="1"/>
  <c r="V178" i="26" s="1"/>
  <c r="S190" i="26"/>
  <c r="T190" i="26" s="1"/>
  <c r="V190" i="26" s="1"/>
  <c r="S33" i="26"/>
  <c r="T33" i="26" s="1"/>
  <c r="V33" i="26" s="1"/>
  <c r="S41" i="26"/>
  <c r="T41" i="26" s="1"/>
  <c r="U41" i="26" s="1"/>
  <c r="S53" i="26"/>
  <c r="T53" i="26" s="1"/>
  <c r="V53" i="26" s="1"/>
  <c r="S65" i="26"/>
  <c r="T65" i="26" s="1"/>
  <c r="U65" i="26" s="1"/>
  <c r="S77" i="26"/>
  <c r="T77" i="26" s="1"/>
  <c r="V77" i="26" s="1"/>
  <c r="S89" i="26"/>
  <c r="T89" i="26" s="1"/>
  <c r="U89" i="26" s="1"/>
  <c r="S97" i="26"/>
  <c r="T97" i="26" s="1"/>
  <c r="U97" i="26" s="1"/>
  <c r="S105" i="26"/>
  <c r="T105" i="26" s="1"/>
  <c r="V105" i="26" s="1"/>
  <c r="S113" i="26"/>
  <c r="T113" i="26" s="1"/>
  <c r="U113" i="26" s="1"/>
  <c r="S121" i="26"/>
  <c r="T121" i="26" s="1"/>
  <c r="V121" i="26" s="1"/>
  <c r="S129" i="26"/>
  <c r="T129" i="26" s="1"/>
  <c r="V129" i="26" s="1"/>
  <c r="S141" i="26"/>
  <c r="T141" i="26" s="1"/>
  <c r="U141" i="26" s="1"/>
  <c r="S153" i="26"/>
  <c r="T153" i="26" s="1"/>
  <c r="V153" i="26" s="1"/>
  <c r="S193" i="26"/>
  <c r="T193" i="26" s="1"/>
  <c r="V193" i="26" s="1"/>
  <c r="S197" i="26"/>
  <c r="T197" i="26" s="1"/>
  <c r="V197" i="26" s="1"/>
  <c r="S201" i="26"/>
  <c r="T201" i="26" s="1"/>
  <c r="V201" i="26" s="1"/>
  <c r="S177" i="26"/>
  <c r="T177" i="26" s="1"/>
  <c r="V177" i="26" s="1"/>
  <c r="S181" i="26"/>
  <c r="T181" i="26" s="1"/>
  <c r="V181" i="26" s="1"/>
  <c r="S185" i="26"/>
  <c r="T185" i="26" s="1"/>
  <c r="V185" i="26" s="1"/>
  <c r="S189" i="26"/>
  <c r="T189" i="26" s="1"/>
  <c r="V189" i="26" s="1"/>
  <c r="S166" i="26"/>
  <c r="T166" i="26" s="1"/>
  <c r="V166" i="26" s="1"/>
  <c r="S170" i="26"/>
  <c r="T170" i="26" s="1"/>
  <c r="V170" i="26" s="1"/>
  <c r="S174" i="26"/>
  <c r="T174" i="26" s="1"/>
  <c r="V174" i="26" s="1"/>
  <c r="S28" i="26"/>
  <c r="S32" i="26"/>
  <c r="S36" i="26"/>
  <c r="S40" i="26"/>
  <c r="S44" i="26"/>
  <c r="S48" i="26"/>
  <c r="S52" i="26"/>
  <c r="S56" i="26"/>
  <c r="S60" i="26"/>
  <c r="S64" i="26"/>
  <c r="S72" i="26"/>
  <c r="S80" i="26"/>
  <c r="S88" i="26"/>
  <c r="S100" i="26"/>
  <c r="S116" i="26"/>
  <c r="S128" i="26"/>
  <c r="S144" i="26"/>
  <c r="S164" i="26"/>
  <c r="S194" i="26"/>
  <c r="T194" i="26" s="1"/>
  <c r="V194" i="26" s="1"/>
  <c r="S202" i="26"/>
  <c r="S186" i="26"/>
  <c r="S171" i="26"/>
  <c r="S29" i="26"/>
  <c r="T29" i="26" s="1"/>
  <c r="V29" i="26" s="1"/>
  <c r="S45" i="26"/>
  <c r="T45" i="26" s="1"/>
  <c r="U45" i="26" s="1"/>
  <c r="S57" i="26"/>
  <c r="T57" i="26" s="1"/>
  <c r="V57" i="26" s="1"/>
  <c r="S69" i="26"/>
  <c r="S81" i="26"/>
  <c r="T81" i="26" s="1"/>
  <c r="V81" i="26" s="1"/>
  <c r="S117" i="26"/>
  <c r="T117" i="26" s="1"/>
  <c r="U117" i="26" s="1"/>
  <c r="S137" i="26"/>
  <c r="T137" i="26" s="1"/>
  <c r="U137" i="26" s="1"/>
  <c r="S149" i="26"/>
  <c r="T149" i="26" s="1"/>
  <c r="V149" i="26" s="1"/>
  <c r="S157" i="26"/>
  <c r="T157" i="26" s="1"/>
  <c r="V157" i="26" s="1"/>
  <c r="S17" i="26"/>
  <c r="S13" i="26"/>
  <c r="T13" i="26" s="1"/>
  <c r="V13" i="26" s="1"/>
  <c r="S9" i="26"/>
  <c r="S5" i="26"/>
  <c r="S23" i="26"/>
  <c r="S19" i="26"/>
  <c r="V117" i="26"/>
  <c r="U189" i="26"/>
  <c r="U182" i="26"/>
  <c r="V45" i="26"/>
  <c r="V173" i="26"/>
  <c r="U170" i="26"/>
  <c r="V41" i="26"/>
  <c r="U201" i="26"/>
  <c r="U73" i="26"/>
  <c r="V93" i="26"/>
  <c r="V89" i="26"/>
  <c r="U181" i="26"/>
  <c r="U121" i="26"/>
  <c r="T5" i="26"/>
  <c r="U5" i="26" s="1"/>
  <c r="V65" i="26"/>
  <c r="V113" i="26"/>
  <c r="U193" i="26"/>
  <c r="T16" i="26"/>
  <c r="V16" i="26" s="1"/>
  <c r="T12" i="26"/>
  <c r="V12" i="26" s="1"/>
  <c r="T8" i="26"/>
  <c r="U8" i="26" s="1"/>
  <c r="T26" i="26"/>
  <c r="V26" i="26" s="1"/>
  <c r="T22" i="26"/>
  <c r="V22" i="26" s="1"/>
  <c r="V4" i="26"/>
  <c r="U57" i="26"/>
  <c r="U81" i="26"/>
  <c r="U129" i="26"/>
  <c r="U169" i="26"/>
  <c r="U178" i="26"/>
  <c r="U29" i="26"/>
  <c r="U53" i="26"/>
  <c r="U77" i="26"/>
  <c r="U101" i="26"/>
  <c r="U125" i="26"/>
  <c r="V49" i="26"/>
  <c r="V97" i="26"/>
  <c r="V145" i="26"/>
  <c r="T17" i="26"/>
  <c r="V17" i="26" s="1"/>
  <c r="T23" i="26"/>
  <c r="V23" i="26" s="1"/>
  <c r="T15" i="26"/>
  <c r="V15" i="26" s="1"/>
  <c r="T11" i="26"/>
  <c r="V11" i="26" s="1"/>
  <c r="T7" i="26"/>
  <c r="V7" i="26" s="1"/>
  <c r="T25" i="26"/>
  <c r="V25" i="26" s="1"/>
  <c r="V21" i="26"/>
  <c r="U21" i="26"/>
  <c r="T21" i="26"/>
  <c r="U4" i="26"/>
  <c r="U197" i="26"/>
  <c r="U177" i="26"/>
  <c r="U185" i="26"/>
  <c r="U174" i="26"/>
  <c r="U194" i="26"/>
  <c r="U190" i="26"/>
  <c r="U37" i="26"/>
  <c r="U61" i="26"/>
  <c r="U85" i="26"/>
  <c r="U133" i="26"/>
  <c r="U157" i="26"/>
  <c r="T9" i="26"/>
  <c r="V9" i="26" s="1"/>
  <c r="V198" i="26"/>
  <c r="T18" i="26"/>
  <c r="V18" i="26" s="1"/>
  <c r="T14" i="26"/>
  <c r="V14" i="26" s="1"/>
  <c r="T10" i="26"/>
  <c r="V10" i="26" s="1"/>
  <c r="T24" i="26"/>
  <c r="V24" i="26" s="1"/>
  <c r="V20" i="26"/>
  <c r="U20" i="26"/>
  <c r="T20" i="26"/>
  <c r="K99" i="46"/>
  <c r="K98" i="46"/>
  <c r="K97" i="46"/>
  <c r="K96" i="46"/>
  <c r="K95" i="46"/>
  <c r="K94" i="46"/>
  <c r="K93" i="46"/>
  <c r="K92" i="46"/>
  <c r="K91" i="46"/>
  <c r="K90" i="46"/>
  <c r="K89" i="46"/>
  <c r="K88" i="46"/>
  <c r="K87" i="46"/>
  <c r="K86" i="46"/>
  <c r="K85" i="46"/>
  <c r="K84" i="46"/>
  <c r="K83" i="46"/>
  <c r="K82" i="46"/>
  <c r="K81" i="46"/>
  <c r="K80" i="46"/>
  <c r="K79" i="46"/>
  <c r="K78" i="46"/>
  <c r="K77" i="46"/>
  <c r="K76" i="46"/>
  <c r="K75" i="46"/>
  <c r="K74" i="46"/>
  <c r="K73" i="46"/>
  <c r="K72" i="46"/>
  <c r="K71" i="46"/>
  <c r="K70" i="46"/>
  <c r="K69" i="46"/>
  <c r="K68" i="46"/>
  <c r="K67" i="46"/>
  <c r="K66" i="46"/>
  <c r="K65" i="46"/>
  <c r="K64" i="46"/>
  <c r="K63" i="46"/>
  <c r="K62" i="46"/>
  <c r="K61" i="46"/>
  <c r="K60" i="46"/>
  <c r="K59" i="46"/>
  <c r="K58" i="46"/>
  <c r="K57" i="46"/>
  <c r="K56" i="46"/>
  <c r="K55" i="46"/>
  <c r="K54" i="46"/>
  <c r="K53" i="46"/>
  <c r="K52" i="46"/>
  <c r="K51" i="46"/>
  <c r="K50" i="46"/>
  <c r="K49" i="46"/>
  <c r="K48" i="46"/>
  <c r="K47" i="46"/>
  <c r="K46" i="46"/>
  <c r="K45" i="46"/>
  <c r="K44" i="46"/>
  <c r="K43" i="46"/>
  <c r="K42" i="46"/>
  <c r="K41" i="46"/>
  <c r="K40" i="46"/>
  <c r="K39" i="46"/>
  <c r="K38" i="46"/>
  <c r="K37" i="46"/>
  <c r="K36" i="46"/>
  <c r="K35" i="46"/>
  <c r="K34" i="46"/>
  <c r="K33" i="46"/>
  <c r="K32" i="46"/>
  <c r="K31" i="46"/>
  <c r="K30" i="46"/>
  <c r="K29" i="46"/>
  <c r="K28" i="46"/>
  <c r="K27" i="46"/>
  <c r="K26" i="46"/>
  <c r="K25" i="46"/>
  <c r="K24" i="46"/>
  <c r="K23" i="46"/>
  <c r="K22" i="46"/>
  <c r="K21" i="46"/>
  <c r="K20" i="46"/>
  <c r="K19" i="46"/>
  <c r="K18" i="46"/>
  <c r="K17" i="46"/>
  <c r="K16" i="46"/>
  <c r="K15" i="46"/>
  <c r="K14" i="46"/>
  <c r="K13" i="46"/>
  <c r="K12" i="46"/>
  <c r="K11" i="46"/>
  <c r="K10" i="46"/>
  <c r="K9" i="46"/>
  <c r="K8" i="46"/>
  <c r="K7" i="46"/>
  <c r="K6" i="46"/>
  <c r="K5" i="46"/>
  <c r="K4" i="46"/>
  <c r="I1714" i="26" l="1"/>
  <c r="I1716" i="26"/>
  <c r="I1719" i="26"/>
  <c r="I1718" i="26"/>
  <c r="I1715" i="26"/>
  <c r="I1717" i="26"/>
  <c r="I1874" i="26"/>
  <c r="I1871" i="26"/>
  <c r="I1873" i="26"/>
  <c r="I1872" i="26"/>
  <c r="I1870" i="26"/>
  <c r="I1875" i="26"/>
  <c r="I1746" i="26"/>
  <c r="I1748" i="26"/>
  <c r="I1745" i="26"/>
  <c r="I1747" i="26"/>
  <c r="I1744" i="26"/>
  <c r="I1749" i="26"/>
  <c r="I1754" i="26"/>
  <c r="I1753" i="26"/>
  <c r="I1751" i="26"/>
  <c r="I1750" i="26"/>
  <c r="I1752" i="26"/>
  <c r="I1755" i="26"/>
  <c r="I1860" i="26"/>
  <c r="I1858" i="26"/>
  <c r="I1863" i="26"/>
  <c r="I1861" i="26"/>
  <c r="I1859" i="26"/>
  <c r="I1862" i="26"/>
  <c r="AK126" i="26"/>
  <c r="AL111" i="26"/>
  <c r="H1852" i="26"/>
  <c r="H1857" i="26"/>
  <c r="H1855" i="26"/>
  <c r="H1853" i="26"/>
  <c r="H1856" i="26"/>
  <c r="H1854" i="26"/>
  <c r="AK118" i="26"/>
  <c r="AL103" i="26"/>
  <c r="H1804" i="26"/>
  <c r="H1809" i="26"/>
  <c r="H1807" i="26"/>
  <c r="H1808" i="26"/>
  <c r="H1806" i="26"/>
  <c r="H1805" i="26"/>
  <c r="AK136" i="26"/>
  <c r="AL121" i="26"/>
  <c r="H1912" i="26"/>
  <c r="H1917" i="26"/>
  <c r="H1914" i="26"/>
  <c r="H1916" i="26"/>
  <c r="H1915" i="26"/>
  <c r="H1913" i="26"/>
  <c r="AK144" i="26"/>
  <c r="AL129" i="26"/>
  <c r="H1964" i="26"/>
  <c r="H1965" i="26"/>
  <c r="H1960" i="26"/>
  <c r="H1963" i="26"/>
  <c r="H1962" i="26"/>
  <c r="H1961" i="26"/>
  <c r="AK123" i="26"/>
  <c r="AL108" i="26"/>
  <c r="H1836" i="26"/>
  <c r="H1834" i="26"/>
  <c r="H1839" i="26"/>
  <c r="H1835" i="26"/>
  <c r="H1838" i="26"/>
  <c r="H1837" i="26"/>
  <c r="AK124" i="26"/>
  <c r="AL109" i="26"/>
  <c r="H1844" i="26"/>
  <c r="H1841" i="26"/>
  <c r="H1842" i="26"/>
  <c r="H1845" i="26"/>
  <c r="H1840" i="26"/>
  <c r="H1843" i="26"/>
  <c r="AK142" i="26"/>
  <c r="AL127" i="26"/>
  <c r="H1951" i="26"/>
  <c r="H1948" i="26"/>
  <c r="H1949" i="26"/>
  <c r="H1950" i="26"/>
  <c r="H1953" i="26"/>
  <c r="H1952" i="26"/>
  <c r="I1738" i="26"/>
  <c r="I1740" i="26"/>
  <c r="I1742" i="26"/>
  <c r="I1743" i="26"/>
  <c r="I1741" i="26"/>
  <c r="I1739" i="26"/>
  <c r="I1810" i="26"/>
  <c r="I1812" i="26"/>
  <c r="I1815" i="26"/>
  <c r="I1814" i="26"/>
  <c r="I1813" i="26"/>
  <c r="I1811" i="26"/>
  <c r="I1708" i="26"/>
  <c r="I1713" i="26"/>
  <c r="I1710" i="26"/>
  <c r="I1711" i="26"/>
  <c r="I1712" i="26"/>
  <c r="I1709" i="26"/>
  <c r="I1698" i="26"/>
  <c r="I1700" i="26"/>
  <c r="I1697" i="26"/>
  <c r="I1699" i="26"/>
  <c r="I1696" i="26"/>
  <c r="I1701" i="26"/>
  <c r="I1756" i="26"/>
  <c r="I1761" i="26"/>
  <c r="I1759" i="26"/>
  <c r="I1760" i="26"/>
  <c r="I1757" i="26"/>
  <c r="I1758" i="26"/>
  <c r="I1730" i="26"/>
  <c r="I1729" i="26"/>
  <c r="I1727" i="26"/>
  <c r="I1731" i="26"/>
  <c r="I1726" i="26"/>
  <c r="I1728" i="26"/>
  <c r="I1778" i="26"/>
  <c r="I1777" i="26"/>
  <c r="I1774" i="26"/>
  <c r="I1775" i="26"/>
  <c r="I1779" i="26"/>
  <c r="I1776" i="26"/>
  <c r="I1706" i="26"/>
  <c r="I1702" i="26"/>
  <c r="I1705" i="26"/>
  <c r="I1703" i="26"/>
  <c r="I1704" i="26"/>
  <c r="I1707" i="26"/>
  <c r="I1762" i="26"/>
  <c r="I1764" i="26"/>
  <c r="I1766" i="26"/>
  <c r="I1767" i="26"/>
  <c r="I1763" i="26"/>
  <c r="I1765" i="26"/>
  <c r="I1826" i="26"/>
  <c r="I1823" i="26"/>
  <c r="I1822" i="26"/>
  <c r="I1825" i="26"/>
  <c r="I1824" i="26"/>
  <c r="I1827" i="26"/>
  <c r="AK122" i="26"/>
  <c r="AL107" i="26"/>
  <c r="H1828" i="26"/>
  <c r="H1833" i="26"/>
  <c r="H1831" i="26"/>
  <c r="H1830" i="26"/>
  <c r="H1829" i="26"/>
  <c r="H1832" i="26"/>
  <c r="AK134" i="26"/>
  <c r="AL119" i="26"/>
  <c r="H1904" i="26"/>
  <c r="H1905" i="26"/>
  <c r="H1902" i="26"/>
  <c r="H1903" i="26"/>
  <c r="H1900" i="26"/>
  <c r="H1901" i="26"/>
  <c r="AK117" i="26"/>
  <c r="AL102" i="26"/>
  <c r="H1801" i="26"/>
  <c r="H1802" i="26"/>
  <c r="H1799" i="26"/>
  <c r="H1798" i="26"/>
  <c r="H1803" i="26"/>
  <c r="H1800" i="26"/>
  <c r="AK115" i="26"/>
  <c r="AL100" i="26"/>
  <c r="H1788" i="26"/>
  <c r="H1786" i="26"/>
  <c r="H1791" i="26"/>
  <c r="H1787" i="26"/>
  <c r="H1789" i="26"/>
  <c r="H1790" i="26"/>
  <c r="AK125" i="26"/>
  <c r="AL110" i="26"/>
  <c r="H1849" i="26"/>
  <c r="H1850" i="26"/>
  <c r="H1847" i="26"/>
  <c r="H1846" i="26"/>
  <c r="H1851" i="26"/>
  <c r="H1848" i="26"/>
  <c r="AK120" i="26"/>
  <c r="AL105" i="26"/>
  <c r="H1820" i="26"/>
  <c r="H1817" i="26"/>
  <c r="H1818" i="26"/>
  <c r="H1819" i="26"/>
  <c r="H1816" i="26"/>
  <c r="H1821" i="26"/>
  <c r="AK128" i="26"/>
  <c r="AL113" i="26"/>
  <c r="H1868" i="26"/>
  <c r="H1865" i="26"/>
  <c r="H1866" i="26"/>
  <c r="H1867" i="26"/>
  <c r="H1864" i="26"/>
  <c r="H1869" i="26"/>
  <c r="AK116" i="26"/>
  <c r="AL101" i="26"/>
  <c r="H1796" i="26"/>
  <c r="H1793" i="26"/>
  <c r="H1794" i="26"/>
  <c r="H1792" i="26"/>
  <c r="H1797" i="26"/>
  <c r="H1795" i="26"/>
  <c r="T69" i="26"/>
  <c r="U69" i="26" s="1"/>
  <c r="T100" i="26"/>
  <c r="V100" i="26" s="1"/>
  <c r="T108" i="26"/>
  <c r="U108" i="26" s="1"/>
  <c r="V108" i="26"/>
  <c r="T127" i="26"/>
  <c r="U127" i="26"/>
  <c r="V127" i="26"/>
  <c r="T95" i="26"/>
  <c r="U95" i="26"/>
  <c r="V95" i="26"/>
  <c r="T47" i="26"/>
  <c r="U47" i="26" s="1"/>
  <c r="T76" i="26"/>
  <c r="U76" i="26" s="1"/>
  <c r="V76" i="26"/>
  <c r="T118" i="26"/>
  <c r="V118" i="26"/>
  <c r="U118" i="26"/>
  <c r="T70" i="26"/>
  <c r="U70" i="26"/>
  <c r="V70" i="26"/>
  <c r="T172" i="26"/>
  <c r="U172" i="26" s="1"/>
  <c r="U14" i="26"/>
  <c r="T144" i="26"/>
  <c r="U144" i="26" s="1"/>
  <c r="T88" i="26"/>
  <c r="V88" i="26" s="1"/>
  <c r="U88" i="26"/>
  <c r="T60" i="26"/>
  <c r="V60" i="26"/>
  <c r="U60" i="26"/>
  <c r="T44" i="26"/>
  <c r="V44" i="26"/>
  <c r="U44" i="26"/>
  <c r="T140" i="26"/>
  <c r="V140" i="26" s="1"/>
  <c r="T96" i="26"/>
  <c r="U96" i="26" s="1"/>
  <c r="V96" i="26"/>
  <c r="T155" i="26"/>
  <c r="V155" i="26"/>
  <c r="U155" i="26"/>
  <c r="T139" i="26"/>
  <c r="V139" i="26"/>
  <c r="U139" i="26"/>
  <c r="T123" i="26"/>
  <c r="V123" i="26" s="1"/>
  <c r="T107" i="26"/>
  <c r="U107" i="26" s="1"/>
  <c r="V107" i="26"/>
  <c r="T91" i="26"/>
  <c r="V91" i="26"/>
  <c r="U91" i="26"/>
  <c r="T75" i="26"/>
  <c r="V75" i="26"/>
  <c r="U75" i="26"/>
  <c r="T59" i="26"/>
  <c r="V59" i="26" s="1"/>
  <c r="T43" i="26"/>
  <c r="U43" i="26" s="1"/>
  <c r="V43" i="26"/>
  <c r="T27" i="26"/>
  <c r="V27" i="26"/>
  <c r="U27" i="26"/>
  <c r="T188" i="26"/>
  <c r="U188" i="26"/>
  <c r="V188" i="26"/>
  <c r="T200" i="26"/>
  <c r="U200" i="26" s="1"/>
  <c r="T167" i="26"/>
  <c r="V167" i="26" s="1"/>
  <c r="U167" i="26"/>
  <c r="T148" i="26"/>
  <c r="V148" i="26"/>
  <c r="U148" i="26"/>
  <c r="T104" i="26"/>
  <c r="U104" i="26"/>
  <c r="V104" i="26"/>
  <c r="T162" i="26"/>
  <c r="V162" i="26" s="1"/>
  <c r="T146" i="26"/>
  <c r="U146" i="26" s="1"/>
  <c r="V146" i="26"/>
  <c r="T130" i="26"/>
  <c r="V130" i="26"/>
  <c r="U130" i="26"/>
  <c r="T114" i="26"/>
  <c r="V114" i="26"/>
  <c r="U114" i="26"/>
  <c r="T98" i="26"/>
  <c r="V98" i="26" s="1"/>
  <c r="T82" i="26"/>
  <c r="U82" i="26" s="1"/>
  <c r="V82" i="26"/>
  <c r="T66" i="26"/>
  <c r="V66" i="26"/>
  <c r="U66" i="26"/>
  <c r="T50" i="26"/>
  <c r="V50" i="26"/>
  <c r="U50" i="26"/>
  <c r="T34" i="26"/>
  <c r="V34" i="26" s="1"/>
  <c r="T168" i="26"/>
  <c r="U168" i="26" s="1"/>
  <c r="V168" i="26"/>
  <c r="T179" i="26"/>
  <c r="V179" i="26"/>
  <c r="U179" i="26"/>
  <c r="T164" i="26"/>
  <c r="V164" i="26"/>
  <c r="U164" i="26"/>
  <c r="T48" i="26"/>
  <c r="V48" i="26" s="1"/>
  <c r="T159" i="26"/>
  <c r="V159" i="26" s="1"/>
  <c r="U159" i="26"/>
  <c r="T111" i="26"/>
  <c r="U111" i="26"/>
  <c r="V111" i="26"/>
  <c r="T63" i="26"/>
  <c r="U63" i="26"/>
  <c r="V63" i="26"/>
  <c r="T31" i="26"/>
  <c r="U31" i="26" s="1"/>
  <c r="T204" i="26"/>
  <c r="U204" i="26" s="1"/>
  <c r="V204" i="26"/>
  <c r="T112" i="26"/>
  <c r="U112" i="26"/>
  <c r="V112" i="26"/>
  <c r="T150" i="26"/>
  <c r="V150" i="26"/>
  <c r="U150" i="26"/>
  <c r="T102" i="26"/>
  <c r="V102" i="26" s="1"/>
  <c r="T54" i="26"/>
  <c r="U54" i="26" s="1"/>
  <c r="V54" i="26"/>
  <c r="T183" i="26"/>
  <c r="V183" i="26"/>
  <c r="U183" i="26"/>
  <c r="T28" i="26"/>
  <c r="V28" i="26"/>
  <c r="U28" i="26"/>
  <c r="T19" i="26"/>
  <c r="V19" i="26" s="1"/>
  <c r="U166" i="26"/>
  <c r="U15" i="26"/>
  <c r="U33" i="26"/>
  <c r="U26" i="26"/>
  <c r="V137" i="26"/>
  <c r="V141" i="26"/>
  <c r="T202" i="26"/>
  <c r="V202" i="26" s="1"/>
  <c r="U202" i="26"/>
  <c r="T128" i="26"/>
  <c r="U128" i="26"/>
  <c r="V128" i="26"/>
  <c r="T80" i="26"/>
  <c r="V80" i="26"/>
  <c r="U80" i="26"/>
  <c r="T56" i="26"/>
  <c r="V56" i="26" s="1"/>
  <c r="T40" i="26"/>
  <c r="V40" i="26" s="1"/>
  <c r="U40" i="26"/>
  <c r="T132" i="26"/>
  <c r="V132" i="26"/>
  <c r="U132" i="26"/>
  <c r="T68" i="26"/>
  <c r="V68" i="26"/>
  <c r="U68" i="26"/>
  <c r="T151" i="26"/>
  <c r="U151" i="26" s="1"/>
  <c r="T135" i="26"/>
  <c r="V135" i="26" s="1"/>
  <c r="U135" i="26"/>
  <c r="T119" i="26"/>
  <c r="U119" i="26"/>
  <c r="V119" i="26"/>
  <c r="T103" i="26"/>
  <c r="U103" i="26"/>
  <c r="V103" i="26"/>
  <c r="T87" i="26"/>
  <c r="U87" i="26" s="1"/>
  <c r="T71" i="26"/>
  <c r="V71" i="26" s="1"/>
  <c r="U71" i="26"/>
  <c r="T55" i="26"/>
  <c r="U55" i="26"/>
  <c r="V55" i="26"/>
  <c r="T39" i="26"/>
  <c r="U39" i="26"/>
  <c r="V39" i="26"/>
  <c r="T184" i="26"/>
  <c r="V184" i="26" s="1"/>
  <c r="T196" i="26"/>
  <c r="U196" i="26" s="1"/>
  <c r="V196" i="26"/>
  <c r="T136" i="26"/>
  <c r="V136" i="26"/>
  <c r="U136" i="26"/>
  <c r="T92" i="26"/>
  <c r="V92" i="26"/>
  <c r="U92" i="26"/>
  <c r="T158" i="26"/>
  <c r="U158" i="26" s="1"/>
  <c r="T142" i="26"/>
  <c r="V142" i="26" s="1"/>
  <c r="U142" i="26"/>
  <c r="T126" i="26"/>
  <c r="U126" i="26"/>
  <c r="V126" i="26"/>
  <c r="T110" i="26"/>
  <c r="U110" i="26"/>
  <c r="V110" i="26"/>
  <c r="T94" i="26"/>
  <c r="U94" i="26" s="1"/>
  <c r="T78" i="26"/>
  <c r="U78" i="26" s="1"/>
  <c r="V78" i="26"/>
  <c r="T62" i="26"/>
  <c r="U62" i="26"/>
  <c r="V62" i="26"/>
  <c r="T46" i="26"/>
  <c r="U46" i="26"/>
  <c r="V46" i="26"/>
  <c r="T30" i="26"/>
  <c r="V30" i="26" s="1"/>
  <c r="T191" i="26"/>
  <c r="V191" i="26" s="1"/>
  <c r="U191" i="26"/>
  <c r="T203" i="26"/>
  <c r="U203" i="26"/>
  <c r="V203" i="26"/>
  <c r="T171" i="26"/>
  <c r="U171" i="26"/>
  <c r="V171" i="26"/>
  <c r="T64" i="26"/>
  <c r="U64" i="26" s="1"/>
  <c r="T32" i="26"/>
  <c r="V32" i="26" s="1"/>
  <c r="U32" i="26"/>
  <c r="T152" i="26"/>
  <c r="U152" i="26"/>
  <c r="V152" i="26"/>
  <c r="T143" i="26"/>
  <c r="U143" i="26"/>
  <c r="V143" i="26"/>
  <c r="T79" i="26"/>
  <c r="U79" i="26" s="1"/>
  <c r="T156" i="26"/>
  <c r="U156" i="26" s="1"/>
  <c r="V156" i="26"/>
  <c r="T134" i="26"/>
  <c r="U134" i="26"/>
  <c r="V134" i="26"/>
  <c r="T86" i="26"/>
  <c r="U86" i="26"/>
  <c r="V86" i="26"/>
  <c r="T38" i="26"/>
  <c r="U38" i="26" s="1"/>
  <c r="T195" i="26"/>
  <c r="V195" i="26" s="1"/>
  <c r="U195" i="26"/>
  <c r="V161" i="26"/>
  <c r="U153" i="26"/>
  <c r="U149" i="26"/>
  <c r="T186" i="26"/>
  <c r="V186" i="26"/>
  <c r="U186" i="26"/>
  <c r="U109" i="26"/>
  <c r="U105" i="26"/>
  <c r="U175" i="26"/>
  <c r="V165" i="26"/>
  <c r="T116" i="26"/>
  <c r="V116" i="26" s="1"/>
  <c r="T72" i="26"/>
  <c r="V72" i="26" s="1"/>
  <c r="U72" i="26"/>
  <c r="T52" i="26"/>
  <c r="V52" i="26"/>
  <c r="U52" i="26"/>
  <c r="T36" i="26"/>
  <c r="V36" i="26"/>
  <c r="U36" i="26"/>
  <c r="T160" i="26"/>
  <c r="V160" i="26" s="1"/>
  <c r="T120" i="26"/>
  <c r="U120" i="26" s="1"/>
  <c r="V120" i="26"/>
  <c r="T163" i="26"/>
  <c r="V163" i="26"/>
  <c r="U163" i="26"/>
  <c r="T147" i="26"/>
  <c r="V147" i="26"/>
  <c r="U147" i="26"/>
  <c r="T131" i="26"/>
  <c r="V131" i="26" s="1"/>
  <c r="T115" i="26"/>
  <c r="U115" i="26" s="1"/>
  <c r="V115" i="26"/>
  <c r="T99" i="26"/>
  <c r="V99" i="26"/>
  <c r="U99" i="26"/>
  <c r="T83" i="26"/>
  <c r="V83" i="26"/>
  <c r="U83" i="26"/>
  <c r="T67" i="26"/>
  <c r="V67" i="26" s="1"/>
  <c r="T51" i="26"/>
  <c r="U51" i="26" s="1"/>
  <c r="V51" i="26"/>
  <c r="T35" i="26"/>
  <c r="V35" i="26"/>
  <c r="U35" i="26"/>
  <c r="T180" i="26"/>
  <c r="U180" i="26"/>
  <c r="V180" i="26"/>
  <c r="T192" i="26"/>
  <c r="U192" i="26" s="1"/>
  <c r="T124" i="26"/>
  <c r="U124" i="26" s="1"/>
  <c r="V124" i="26"/>
  <c r="T84" i="26"/>
  <c r="V84" i="26"/>
  <c r="U84" i="26"/>
  <c r="T154" i="26"/>
  <c r="V154" i="26"/>
  <c r="U154" i="26"/>
  <c r="T138" i="26"/>
  <c r="V138" i="26" s="1"/>
  <c r="T122" i="26"/>
  <c r="U122" i="26" s="1"/>
  <c r="V122" i="26"/>
  <c r="T106" i="26"/>
  <c r="V106" i="26"/>
  <c r="U106" i="26"/>
  <c r="T90" i="26"/>
  <c r="V90" i="26"/>
  <c r="U90" i="26"/>
  <c r="T74" i="26"/>
  <c r="V74" i="26" s="1"/>
  <c r="T58" i="26"/>
  <c r="U58" i="26" s="1"/>
  <c r="V58" i="26"/>
  <c r="T42" i="26"/>
  <c r="V42" i="26"/>
  <c r="U42" i="26"/>
  <c r="T176" i="26"/>
  <c r="V176" i="26"/>
  <c r="U176" i="26"/>
  <c r="T187" i="26"/>
  <c r="V187" i="26" s="1"/>
  <c r="T199" i="26"/>
  <c r="U199" i="26" s="1"/>
  <c r="V199" i="26"/>
  <c r="U10" i="26"/>
  <c r="U11" i="26"/>
  <c r="V8" i="26"/>
  <c r="U6" i="26"/>
  <c r="U7" i="26"/>
  <c r="U17" i="26"/>
  <c r="V5" i="26"/>
  <c r="U24" i="26"/>
  <c r="U18" i="26"/>
  <c r="U9" i="26"/>
  <c r="U25" i="26"/>
  <c r="U23" i="26"/>
  <c r="U22" i="26"/>
  <c r="U16" i="26"/>
  <c r="U12" i="26"/>
  <c r="U13" i="26"/>
  <c r="K603" i="45"/>
  <c r="K602" i="45"/>
  <c r="K601" i="45"/>
  <c r="K600" i="45"/>
  <c r="K599" i="45"/>
  <c r="K598" i="45"/>
  <c r="K597" i="45"/>
  <c r="K596" i="45"/>
  <c r="K595" i="45"/>
  <c r="K594" i="45"/>
  <c r="K593" i="45"/>
  <c r="K592" i="45"/>
  <c r="K591" i="45"/>
  <c r="K590" i="45"/>
  <c r="K589" i="45"/>
  <c r="K588" i="45"/>
  <c r="K587" i="45"/>
  <c r="K586" i="45"/>
  <c r="K585" i="45"/>
  <c r="K584" i="45"/>
  <c r="K583" i="45"/>
  <c r="K582" i="45"/>
  <c r="K581" i="45"/>
  <c r="K580" i="45"/>
  <c r="K579" i="45"/>
  <c r="K578" i="45"/>
  <c r="K577" i="45"/>
  <c r="K576" i="45"/>
  <c r="K575" i="45"/>
  <c r="K574" i="45"/>
  <c r="K573" i="45"/>
  <c r="K572" i="45"/>
  <c r="K571" i="45"/>
  <c r="K570" i="45"/>
  <c r="K569" i="45"/>
  <c r="K568" i="45"/>
  <c r="K567" i="45"/>
  <c r="K566" i="45"/>
  <c r="K565" i="45"/>
  <c r="K564" i="45"/>
  <c r="K563" i="45"/>
  <c r="K562" i="45"/>
  <c r="K561" i="45"/>
  <c r="K560" i="45"/>
  <c r="K559" i="45"/>
  <c r="K558" i="45"/>
  <c r="K557" i="45"/>
  <c r="K556" i="45"/>
  <c r="K555" i="45"/>
  <c r="K554" i="45"/>
  <c r="K553" i="45"/>
  <c r="K552" i="45"/>
  <c r="K551" i="45"/>
  <c r="K550" i="45"/>
  <c r="K549" i="45"/>
  <c r="K548" i="45"/>
  <c r="K547" i="45"/>
  <c r="K546" i="45"/>
  <c r="K545" i="45"/>
  <c r="K544" i="45"/>
  <c r="K543" i="45"/>
  <c r="K542" i="45"/>
  <c r="K541" i="45"/>
  <c r="K540" i="45"/>
  <c r="K539" i="45"/>
  <c r="K538" i="45"/>
  <c r="K537" i="45"/>
  <c r="K536" i="45"/>
  <c r="K535" i="45"/>
  <c r="K534" i="45"/>
  <c r="K533" i="45"/>
  <c r="K532" i="45"/>
  <c r="K531" i="45"/>
  <c r="K530" i="45"/>
  <c r="K529" i="45"/>
  <c r="K528" i="45"/>
  <c r="K527" i="45"/>
  <c r="K526" i="45"/>
  <c r="K525" i="45"/>
  <c r="K524" i="45"/>
  <c r="K523" i="45"/>
  <c r="K522" i="45"/>
  <c r="K521" i="45"/>
  <c r="K520" i="45"/>
  <c r="K519" i="45"/>
  <c r="K518" i="45"/>
  <c r="K517" i="45"/>
  <c r="K516" i="45"/>
  <c r="K515" i="45"/>
  <c r="K514" i="45"/>
  <c r="K513" i="45"/>
  <c r="K512" i="45"/>
  <c r="K511" i="45"/>
  <c r="K510" i="45"/>
  <c r="K509" i="45"/>
  <c r="K508" i="45"/>
  <c r="K507" i="45"/>
  <c r="K506" i="45"/>
  <c r="K505" i="45"/>
  <c r="K504" i="45"/>
  <c r="K503" i="45"/>
  <c r="K502" i="45"/>
  <c r="K501" i="45"/>
  <c r="K500" i="45"/>
  <c r="K499" i="45"/>
  <c r="K498" i="45"/>
  <c r="K497" i="45"/>
  <c r="K496" i="45"/>
  <c r="K495" i="45"/>
  <c r="K494" i="45"/>
  <c r="K493" i="45"/>
  <c r="K492" i="45"/>
  <c r="K491" i="45"/>
  <c r="K490" i="45"/>
  <c r="K489" i="45"/>
  <c r="K488" i="45"/>
  <c r="K487" i="45"/>
  <c r="K486" i="45"/>
  <c r="K485" i="45"/>
  <c r="K484" i="45"/>
  <c r="K483" i="45"/>
  <c r="K482" i="45"/>
  <c r="K481" i="45"/>
  <c r="K480" i="45"/>
  <c r="K479" i="45"/>
  <c r="K478" i="45"/>
  <c r="K477" i="45"/>
  <c r="K476" i="45"/>
  <c r="K475" i="45"/>
  <c r="K474" i="45"/>
  <c r="K473" i="45"/>
  <c r="K472" i="45"/>
  <c r="K471" i="45"/>
  <c r="K470" i="45"/>
  <c r="K469" i="45"/>
  <c r="K468" i="45"/>
  <c r="K467" i="45"/>
  <c r="K466" i="45"/>
  <c r="K465" i="45"/>
  <c r="K464" i="45"/>
  <c r="K463" i="45"/>
  <c r="K462" i="45"/>
  <c r="K461" i="45"/>
  <c r="K460" i="45"/>
  <c r="K459" i="45"/>
  <c r="K458" i="45"/>
  <c r="K457" i="45"/>
  <c r="K456" i="45"/>
  <c r="K455" i="45"/>
  <c r="K454" i="45"/>
  <c r="K453" i="45"/>
  <c r="K452" i="45"/>
  <c r="K451" i="45"/>
  <c r="K450" i="45"/>
  <c r="K449" i="45"/>
  <c r="K448" i="45"/>
  <c r="K447" i="45"/>
  <c r="K446" i="45"/>
  <c r="K445" i="45"/>
  <c r="K444" i="45"/>
  <c r="K443" i="45"/>
  <c r="K442" i="45"/>
  <c r="K441" i="45"/>
  <c r="K440" i="45"/>
  <c r="K439" i="45"/>
  <c r="K438" i="45"/>
  <c r="K437" i="45"/>
  <c r="K436" i="45"/>
  <c r="K435" i="45"/>
  <c r="K434" i="45"/>
  <c r="K433" i="45"/>
  <c r="K432" i="45"/>
  <c r="K431" i="45"/>
  <c r="K430" i="45"/>
  <c r="K429" i="45"/>
  <c r="K428" i="45"/>
  <c r="K427" i="45"/>
  <c r="K426" i="45"/>
  <c r="K425" i="45"/>
  <c r="K424" i="45"/>
  <c r="K423" i="45"/>
  <c r="K422" i="45"/>
  <c r="K421" i="45"/>
  <c r="K420" i="45"/>
  <c r="K419" i="45"/>
  <c r="K418" i="45"/>
  <c r="K417" i="45"/>
  <c r="K416" i="45"/>
  <c r="K415" i="45"/>
  <c r="K414" i="45"/>
  <c r="K413" i="45"/>
  <c r="K412" i="45"/>
  <c r="K411" i="45"/>
  <c r="K410" i="45"/>
  <c r="K409" i="45"/>
  <c r="K408" i="45"/>
  <c r="K407" i="45"/>
  <c r="K406" i="45"/>
  <c r="K405" i="45"/>
  <c r="K404" i="45"/>
  <c r="K403" i="45"/>
  <c r="K402" i="45"/>
  <c r="K401" i="45"/>
  <c r="K400" i="45"/>
  <c r="K399" i="45"/>
  <c r="K398" i="45"/>
  <c r="K397" i="45"/>
  <c r="K396" i="45"/>
  <c r="K395" i="45"/>
  <c r="K394" i="45"/>
  <c r="K393" i="45"/>
  <c r="K392" i="45"/>
  <c r="K391" i="45"/>
  <c r="K390" i="45"/>
  <c r="K389" i="45"/>
  <c r="K388" i="45"/>
  <c r="K387" i="45"/>
  <c r="K386" i="45"/>
  <c r="K385" i="45"/>
  <c r="K384" i="45"/>
  <c r="K383" i="45"/>
  <c r="K382" i="45"/>
  <c r="K381" i="45"/>
  <c r="K380" i="45"/>
  <c r="K379" i="45"/>
  <c r="K378" i="45"/>
  <c r="K377" i="45"/>
  <c r="K376" i="45"/>
  <c r="K375" i="45"/>
  <c r="K374" i="45"/>
  <c r="K373" i="45"/>
  <c r="K372" i="45"/>
  <c r="K371" i="45"/>
  <c r="K370" i="45"/>
  <c r="K369" i="45"/>
  <c r="K368" i="45"/>
  <c r="K367" i="45"/>
  <c r="K366" i="45"/>
  <c r="K365" i="45"/>
  <c r="K364" i="45"/>
  <c r="K363" i="45"/>
  <c r="K362" i="45"/>
  <c r="K361" i="45"/>
  <c r="K360" i="45"/>
  <c r="K359" i="45"/>
  <c r="K358" i="45"/>
  <c r="K357" i="45"/>
  <c r="K356" i="45"/>
  <c r="K355" i="45"/>
  <c r="K354" i="45"/>
  <c r="K353" i="45"/>
  <c r="K352" i="45"/>
  <c r="K351" i="45"/>
  <c r="K350" i="45"/>
  <c r="K349" i="45"/>
  <c r="K348" i="45"/>
  <c r="K347" i="45"/>
  <c r="K346" i="45"/>
  <c r="K345" i="45"/>
  <c r="K344" i="45"/>
  <c r="K343" i="45"/>
  <c r="K342" i="45"/>
  <c r="K341" i="45"/>
  <c r="K340" i="45"/>
  <c r="K339" i="45"/>
  <c r="K338" i="45"/>
  <c r="K337" i="45"/>
  <c r="K336" i="45"/>
  <c r="K335" i="45"/>
  <c r="K334" i="45"/>
  <c r="K333" i="45"/>
  <c r="K332" i="45"/>
  <c r="K331" i="45"/>
  <c r="K330" i="45"/>
  <c r="K329" i="45"/>
  <c r="K328" i="45"/>
  <c r="K327" i="45"/>
  <c r="K326" i="45"/>
  <c r="K325" i="45"/>
  <c r="K324" i="45"/>
  <c r="K323" i="45"/>
  <c r="K322" i="45"/>
  <c r="K321" i="45"/>
  <c r="K320" i="45"/>
  <c r="K319" i="45"/>
  <c r="K318" i="45"/>
  <c r="K317" i="45"/>
  <c r="K316" i="45"/>
  <c r="K315" i="45"/>
  <c r="K314" i="45"/>
  <c r="K313" i="45"/>
  <c r="K312" i="45"/>
  <c r="K311" i="45"/>
  <c r="K310" i="45"/>
  <c r="K309" i="45"/>
  <c r="K308" i="45"/>
  <c r="K307" i="45"/>
  <c r="K306" i="45"/>
  <c r="K305" i="45"/>
  <c r="K304" i="45"/>
  <c r="K303" i="45"/>
  <c r="K302" i="45"/>
  <c r="K301" i="45"/>
  <c r="K300" i="45"/>
  <c r="K299" i="45"/>
  <c r="K298" i="45"/>
  <c r="K297" i="45"/>
  <c r="K296" i="45"/>
  <c r="K295" i="45"/>
  <c r="K294" i="45"/>
  <c r="K293" i="45"/>
  <c r="K292" i="45"/>
  <c r="K291" i="45"/>
  <c r="K290" i="45"/>
  <c r="K289" i="45"/>
  <c r="K288" i="45"/>
  <c r="K287" i="45"/>
  <c r="K286" i="45"/>
  <c r="K285" i="45"/>
  <c r="K284" i="45"/>
  <c r="K283" i="45"/>
  <c r="K282" i="45"/>
  <c r="K281" i="45"/>
  <c r="K280" i="45"/>
  <c r="K279" i="45"/>
  <c r="K278" i="45"/>
  <c r="K277" i="45"/>
  <c r="K276" i="45"/>
  <c r="K275" i="45"/>
  <c r="K274" i="45"/>
  <c r="K273" i="45"/>
  <c r="K272" i="45"/>
  <c r="K271" i="45"/>
  <c r="K270" i="45"/>
  <c r="K269" i="45"/>
  <c r="K268" i="45"/>
  <c r="K267" i="45"/>
  <c r="K266" i="45"/>
  <c r="K265" i="45"/>
  <c r="K264" i="45"/>
  <c r="K263" i="45"/>
  <c r="K262" i="45"/>
  <c r="K261" i="45"/>
  <c r="K260" i="45"/>
  <c r="K259" i="45"/>
  <c r="K258" i="45"/>
  <c r="K257" i="45"/>
  <c r="K256" i="45"/>
  <c r="K255" i="45"/>
  <c r="K254" i="45"/>
  <c r="K253" i="45"/>
  <c r="K252" i="45"/>
  <c r="K251" i="45"/>
  <c r="K250" i="45"/>
  <c r="K249" i="45"/>
  <c r="K248" i="45"/>
  <c r="K247" i="45"/>
  <c r="K246" i="45"/>
  <c r="K245" i="45"/>
  <c r="K244" i="45"/>
  <c r="K243" i="45"/>
  <c r="K242" i="45"/>
  <c r="K241" i="45"/>
  <c r="K240" i="45"/>
  <c r="K239" i="45"/>
  <c r="K238" i="45"/>
  <c r="K237" i="45"/>
  <c r="K236" i="45"/>
  <c r="K235" i="45"/>
  <c r="K234" i="45"/>
  <c r="K233" i="45"/>
  <c r="K232" i="45"/>
  <c r="K231" i="45"/>
  <c r="K230" i="45"/>
  <c r="K229" i="45"/>
  <c r="K228" i="45"/>
  <c r="K227" i="45"/>
  <c r="K226" i="45"/>
  <c r="K225" i="45"/>
  <c r="K224" i="45"/>
  <c r="K223" i="45"/>
  <c r="K222" i="45"/>
  <c r="K221" i="45"/>
  <c r="K220" i="45"/>
  <c r="K219" i="45"/>
  <c r="K218" i="45"/>
  <c r="K217" i="45"/>
  <c r="K216" i="45"/>
  <c r="K215" i="45"/>
  <c r="K214" i="45"/>
  <c r="K213" i="45"/>
  <c r="K212" i="45"/>
  <c r="K211" i="45"/>
  <c r="K210" i="45"/>
  <c r="K209" i="45"/>
  <c r="K208" i="45"/>
  <c r="K207" i="45"/>
  <c r="K206" i="45"/>
  <c r="K205" i="45"/>
  <c r="K204" i="45"/>
  <c r="K203" i="45"/>
  <c r="K202" i="45"/>
  <c r="K201" i="45"/>
  <c r="K200" i="45"/>
  <c r="K199" i="45"/>
  <c r="K198" i="45"/>
  <c r="K197" i="45"/>
  <c r="K196" i="45"/>
  <c r="K195" i="45"/>
  <c r="K194" i="45"/>
  <c r="K193" i="45"/>
  <c r="K192" i="45"/>
  <c r="K191" i="45"/>
  <c r="K190" i="45"/>
  <c r="K189" i="45"/>
  <c r="K188" i="45"/>
  <c r="K187" i="45"/>
  <c r="K186" i="45"/>
  <c r="K185" i="45"/>
  <c r="K184" i="45"/>
  <c r="K183" i="45"/>
  <c r="K182" i="45"/>
  <c r="K181" i="45"/>
  <c r="K180" i="45"/>
  <c r="K179" i="45"/>
  <c r="K178" i="45"/>
  <c r="K177" i="45"/>
  <c r="K176" i="45"/>
  <c r="K175" i="45"/>
  <c r="K174" i="45"/>
  <c r="K173" i="45"/>
  <c r="K172" i="45"/>
  <c r="K171" i="45"/>
  <c r="K170" i="45"/>
  <c r="K169" i="45"/>
  <c r="K168" i="45"/>
  <c r="K167" i="45"/>
  <c r="K166" i="45"/>
  <c r="K165" i="45"/>
  <c r="K164" i="45"/>
  <c r="K163" i="45"/>
  <c r="K162" i="45"/>
  <c r="K161" i="45"/>
  <c r="K160" i="45"/>
  <c r="K159" i="45"/>
  <c r="K158" i="45"/>
  <c r="K157" i="45"/>
  <c r="K156" i="45"/>
  <c r="K155" i="45"/>
  <c r="K154" i="45"/>
  <c r="K153" i="45"/>
  <c r="K152" i="45"/>
  <c r="K151" i="45"/>
  <c r="K150" i="45"/>
  <c r="K149" i="45"/>
  <c r="K148" i="45"/>
  <c r="K147" i="45"/>
  <c r="K146" i="45"/>
  <c r="K145" i="45"/>
  <c r="K144" i="45"/>
  <c r="K143" i="45"/>
  <c r="K142" i="45"/>
  <c r="K141" i="45"/>
  <c r="K140" i="45"/>
  <c r="K139" i="45"/>
  <c r="K138" i="45"/>
  <c r="K137" i="45"/>
  <c r="K136" i="45"/>
  <c r="K135" i="45"/>
  <c r="K134" i="45"/>
  <c r="K133" i="45"/>
  <c r="K132" i="45"/>
  <c r="K131" i="45"/>
  <c r="K130" i="45"/>
  <c r="K129" i="45"/>
  <c r="K128" i="45"/>
  <c r="K127" i="45"/>
  <c r="K126" i="45"/>
  <c r="K125" i="45"/>
  <c r="K124" i="45"/>
  <c r="K123" i="45"/>
  <c r="K122" i="45"/>
  <c r="K121" i="45"/>
  <c r="K120" i="45"/>
  <c r="K119" i="45"/>
  <c r="K118" i="45"/>
  <c r="K117" i="45"/>
  <c r="K116" i="45"/>
  <c r="K115" i="45"/>
  <c r="K114" i="45"/>
  <c r="K113" i="45"/>
  <c r="K112" i="45"/>
  <c r="K111" i="45"/>
  <c r="K110" i="45"/>
  <c r="K109" i="45"/>
  <c r="K108" i="45"/>
  <c r="K107" i="45"/>
  <c r="K106" i="45"/>
  <c r="K105" i="45"/>
  <c r="K104" i="45"/>
  <c r="K103" i="45"/>
  <c r="K102" i="45"/>
  <c r="K101" i="45"/>
  <c r="K100" i="45"/>
  <c r="K99" i="45"/>
  <c r="K98" i="45"/>
  <c r="K97" i="45"/>
  <c r="K96" i="45"/>
  <c r="K95" i="45"/>
  <c r="K94" i="45"/>
  <c r="K93" i="45"/>
  <c r="K92" i="45"/>
  <c r="K91" i="45"/>
  <c r="K90" i="45"/>
  <c r="K89" i="45"/>
  <c r="K88" i="45"/>
  <c r="K87" i="45"/>
  <c r="K86" i="45"/>
  <c r="K85" i="45"/>
  <c r="K84" i="45"/>
  <c r="K83" i="45"/>
  <c r="K82" i="45"/>
  <c r="K81" i="45"/>
  <c r="K80" i="45"/>
  <c r="K79" i="45"/>
  <c r="K78" i="45"/>
  <c r="K77" i="45"/>
  <c r="K76" i="45"/>
  <c r="K75" i="45"/>
  <c r="K74" i="45"/>
  <c r="K73" i="45"/>
  <c r="K72" i="45"/>
  <c r="K71" i="45"/>
  <c r="K70" i="45"/>
  <c r="K69" i="45"/>
  <c r="K68" i="45"/>
  <c r="K67" i="45"/>
  <c r="K66" i="45"/>
  <c r="K65" i="45"/>
  <c r="K64" i="45"/>
  <c r="K63" i="45"/>
  <c r="K62" i="45"/>
  <c r="K61" i="45"/>
  <c r="K60" i="45"/>
  <c r="K59" i="45"/>
  <c r="K58" i="45"/>
  <c r="K57" i="45"/>
  <c r="K56" i="45"/>
  <c r="K55" i="45"/>
  <c r="K54" i="45"/>
  <c r="K53" i="45"/>
  <c r="K52" i="45"/>
  <c r="K51" i="45"/>
  <c r="K50" i="45"/>
  <c r="K49" i="45"/>
  <c r="K48" i="45"/>
  <c r="K47" i="45"/>
  <c r="K46" i="45"/>
  <c r="K45" i="45"/>
  <c r="K44" i="45"/>
  <c r="K43" i="45"/>
  <c r="K42" i="45"/>
  <c r="K41" i="45"/>
  <c r="K40" i="45"/>
  <c r="K39" i="45"/>
  <c r="K38" i="45"/>
  <c r="K37" i="45"/>
  <c r="K36" i="45"/>
  <c r="K35" i="45"/>
  <c r="K34" i="45"/>
  <c r="K33" i="45"/>
  <c r="K32" i="45"/>
  <c r="K31" i="45"/>
  <c r="K30" i="45"/>
  <c r="K29" i="45"/>
  <c r="K28" i="45"/>
  <c r="K27" i="45"/>
  <c r="K26" i="45"/>
  <c r="K25" i="45"/>
  <c r="K24" i="45"/>
  <c r="K23" i="45"/>
  <c r="K22" i="45"/>
  <c r="K21" i="45"/>
  <c r="K20" i="45"/>
  <c r="K19" i="45"/>
  <c r="K18" i="45"/>
  <c r="K17" i="45"/>
  <c r="K16" i="45"/>
  <c r="K15" i="45"/>
  <c r="K14" i="45"/>
  <c r="K13" i="45"/>
  <c r="K12" i="45"/>
  <c r="K11" i="45"/>
  <c r="K10" i="45"/>
  <c r="K9" i="45"/>
  <c r="K8" i="45"/>
  <c r="K7" i="45"/>
  <c r="K6" i="45"/>
  <c r="K5" i="45"/>
  <c r="K4" i="45"/>
  <c r="I1796" i="26" l="1"/>
  <c r="I1794" i="26"/>
  <c r="I1797" i="26"/>
  <c r="I1793" i="26"/>
  <c r="I1792" i="26"/>
  <c r="I1795" i="26"/>
  <c r="I1850" i="26"/>
  <c r="I1847" i="26"/>
  <c r="I1846" i="26"/>
  <c r="I1851" i="26"/>
  <c r="I1848" i="26"/>
  <c r="I1849" i="26"/>
  <c r="I1786" i="26"/>
  <c r="I1788" i="26"/>
  <c r="I1791" i="26"/>
  <c r="I1789" i="26"/>
  <c r="I1790" i="26"/>
  <c r="I1787" i="26"/>
  <c r="I1905" i="26"/>
  <c r="I1903" i="26"/>
  <c r="I1900" i="26"/>
  <c r="I1904" i="26"/>
  <c r="I1901" i="26"/>
  <c r="I1902" i="26"/>
  <c r="I1828" i="26"/>
  <c r="I1831" i="26"/>
  <c r="I1829" i="26"/>
  <c r="I1830" i="26"/>
  <c r="I1832" i="26"/>
  <c r="I1833" i="26"/>
  <c r="I1949" i="26"/>
  <c r="I1953" i="26"/>
  <c r="I1952" i="26"/>
  <c r="I1951" i="26"/>
  <c r="I1948" i="26"/>
  <c r="I1950" i="26"/>
  <c r="I1834" i="26"/>
  <c r="I1836" i="26"/>
  <c r="I1838" i="26"/>
  <c r="I1839" i="26"/>
  <c r="I1837" i="26"/>
  <c r="I1835" i="26"/>
  <c r="I1804" i="26"/>
  <c r="I1806" i="26"/>
  <c r="I1807" i="26"/>
  <c r="I1805" i="26"/>
  <c r="I1809" i="26"/>
  <c r="I1808" i="26"/>
  <c r="AK135" i="26"/>
  <c r="AL120" i="26"/>
  <c r="H1911" i="26"/>
  <c r="H1906" i="26"/>
  <c r="H1908" i="26"/>
  <c r="H1909" i="26"/>
  <c r="H1907" i="26"/>
  <c r="H1910" i="26"/>
  <c r="AK130" i="26"/>
  <c r="AL115" i="26"/>
  <c r="H1880" i="26"/>
  <c r="H1881" i="26"/>
  <c r="H1878" i="26"/>
  <c r="H1879" i="26"/>
  <c r="H1876" i="26"/>
  <c r="H1877" i="26"/>
  <c r="AK149" i="26"/>
  <c r="AL134" i="26"/>
  <c r="H1990" i="26"/>
  <c r="H1995" i="26"/>
  <c r="H1993" i="26"/>
  <c r="H1992" i="26"/>
  <c r="H1991" i="26"/>
  <c r="H1994" i="26"/>
  <c r="AK139" i="26"/>
  <c r="AL124" i="26"/>
  <c r="H1935" i="26"/>
  <c r="H1932" i="26"/>
  <c r="H1933" i="26"/>
  <c r="H1934" i="26"/>
  <c r="H1931" i="26"/>
  <c r="H1930" i="26"/>
  <c r="AK159" i="26"/>
  <c r="AL144" i="26"/>
  <c r="H2054" i="26"/>
  <c r="H2051" i="26"/>
  <c r="H2052" i="26"/>
  <c r="H2055" i="26"/>
  <c r="H2053" i="26"/>
  <c r="H2050" i="26"/>
  <c r="AK151" i="26"/>
  <c r="AL136" i="26"/>
  <c r="H2003" i="26"/>
  <c r="H2002" i="26"/>
  <c r="H2006" i="26"/>
  <c r="H2007" i="26"/>
  <c r="H2004" i="26"/>
  <c r="H2005" i="26"/>
  <c r="I1866" i="26"/>
  <c r="I1868" i="26"/>
  <c r="I1869" i="26"/>
  <c r="I1867" i="26"/>
  <c r="I1865" i="26"/>
  <c r="I1864" i="26"/>
  <c r="I1820" i="26"/>
  <c r="I1818" i="26"/>
  <c r="I1821" i="26"/>
  <c r="I1816" i="26"/>
  <c r="I1819" i="26"/>
  <c r="I1817" i="26"/>
  <c r="I1802" i="26"/>
  <c r="I1799" i="26"/>
  <c r="I1803" i="26"/>
  <c r="I1798" i="26"/>
  <c r="I1801" i="26"/>
  <c r="I1800" i="26"/>
  <c r="I1844" i="26"/>
  <c r="I1842" i="26"/>
  <c r="I1845" i="26"/>
  <c r="I1841" i="26"/>
  <c r="I1840" i="26"/>
  <c r="I1843" i="26"/>
  <c r="I1965" i="26"/>
  <c r="I1960" i="26"/>
  <c r="I1962" i="26"/>
  <c r="I1963" i="26"/>
  <c r="I1961" i="26"/>
  <c r="I1964" i="26"/>
  <c r="I1916" i="26"/>
  <c r="I1915" i="26"/>
  <c r="I1917" i="26"/>
  <c r="I1913" i="26"/>
  <c r="I1912" i="26"/>
  <c r="I1914" i="26"/>
  <c r="I1852" i="26"/>
  <c r="I1855" i="26"/>
  <c r="I1853" i="26"/>
  <c r="I1854" i="26"/>
  <c r="I1857" i="26"/>
  <c r="I1856" i="26"/>
  <c r="AK131" i="26"/>
  <c r="AL116" i="26"/>
  <c r="H1882" i="26"/>
  <c r="H1883" i="26"/>
  <c r="H1886" i="26"/>
  <c r="H1887" i="26"/>
  <c r="H1884" i="26"/>
  <c r="H1885" i="26"/>
  <c r="AK143" i="26"/>
  <c r="AL128" i="26"/>
  <c r="H1959" i="26"/>
  <c r="H1957" i="26"/>
  <c r="H1955" i="26"/>
  <c r="H1956" i="26"/>
  <c r="H1958" i="26"/>
  <c r="H1954" i="26"/>
  <c r="AK140" i="26"/>
  <c r="AL125" i="26"/>
  <c r="H1941" i="26"/>
  <c r="H1939" i="26"/>
  <c r="H1940" i="26"/>
  <c r="H1938" i="26"/>
  <c r="H1937" i="26"/>
  <c r="H1936" i="26"/>
  <c r="AK132" i="26"/>
  <c r="AL117" i="26"/>
  <c r="H1890" i="26"/>
  <c r="H1891" i="26"/>
  <c r="H1888" i="26"/>
  <c r="H1889" i="26"/>
  <c r="H1892" i="26"/>
  <c r="H1893" i="26"/>
  <c r="AK137" i="26"/>
  <c r="AL122" i="26"/>
  <c r="H1919" i="26"/>
  <c r="H1918" i="26"/>
  <c r="H1920" i="26"/>
  <c r="H1923" i="26"/>
  <c r="H1922" i="26"/>
  <c r="H1921" i="26"/>
  <c r="AK157" i="26"/>
  <c r="AL142" i="26"/>
  <c r="H2043" i="26"/>
  <c r="H2042" i="26"/>
  <c r="H2041" i="26"/>
  <c r="H2039" i="26"/>
  <c r="H2038" i="26"/>
  <c r="H2040" i="26"/>
  <c r="AK138" i="26"/>
  <c r="AL123" i="26"/>
  <c r="H1927" i="26"/>
  <c r="H1925" i="26"/>
  <c r="H1928" i="26"/>
  <c r="H1924" i="26"/>
  <c r="H1929" i="26"/>
  <c r="H1926" i="26"/>
  <c r="AK133" i="26"/>
  <c r="AL118" i="26"/>
  <c r="H1898" i="26"/>
  <c r="H1899" i="26"/>
  <c r="H1896" i="26"/>
  <c r="H1897" i="26"/>
  <c r="H1894" i="26"/>
  <c r="H1895" i="26"/>
  <c r="AK141" i="26"/>
  <c r="AL126" i="26"/>
  <c r="H1943" i="26"/>
  <c r="H1944" i="26"/>
  <c r="H1946" i="26"/>
  <c r="H1947" i="26"/>
  <c r="H1945" i="26"/>
  <c r="H1942" i="26"/>
  <c r="U187" i="26"/>
  <c r="U74" i="26"/>
  <c r="U138" i="26"/>
  <c r="V192" i="26"/>
  <c r="U67" i="26"/>
  <c r="U131" i="26"/>
  <c r="U160" i="26"/>
  <c r="U116" i="26"/>
  <c r="V38" i="26"/>
  <c r="V79" i="26"/>
  <c r="V64" i="26"/>
  <c r="U30" i="26"/>
  <c r="V94" i="26"/>
  <c r="V158" i="26"/>
  <c r="U184" i="26"/>
  <c r="V87" i="26"/>
  <c r="V151" i="26"/>
  <c r="U56" i="26"/>
  <c r="U102" i="26"/>
  <c r="V31" i="26"/>
  <c r="U48" i="26"/>
  <c r="U34" i="26"/>
  <c r="U98" i="26"/>
  <c r="U162" i="26"/>
  <c r="V200" i="26"/>
  <c r="U59" i="26"/>
  <c r="U123" i="26"/>
  <c r="U140" i="26"/>
  <c r="V144" i="26"/>
  <c r="V172" i="26"/>
  <c r="V47" i="26"/>
  <c r="U100" i="26"/>
  <c r="V69" i="26"/>
  <c r="U19" i="26"/>
  <c r="H603" i="45"/>
  <c r="H602" i="45"/>
  <c r="H601" i="45"/>
  <c r="H600" i="45"/>
  <c r="H599" i="45"/>
  <c r="H598" i="45"/>
  <c r="H597" i="45"/>
  <c r="H596" i="45"/>
  <c r="H595" i="45"/>
  <c r="H594" i="45"/>
  <c r="H593" i="45"/>
  <c r="H592" i="45"/>
  <c r="H591" i="45"/>
  <c r="H590" i="45"/>
  <c r="H589" i="45"/>
  <c r="H588" i="45"/>
  <c r="H587" i="45"/>
  <c r="H586" i="45"/>
  <c r="H585" i="45"/>
  <c r="H584" i="45"/>
  <c r="H583" i="45"/>
  <c r="H582" i="45"/>
  <c r="H581" i="45"/>
  <c r="H580" i="45"/>
  <c r="H579" i="45"/>
  <c r="H578" i="45"/>
  <c r="H577" i="45"/>
  <c r="H576" i="45"/>
  <c r="H575" i="45"/>
  <c r="H574" i="45"/>
  <c r="H573" i="45"/>
  <c r="H572" i="45"/>
  <c r="H571" i="45"/>
  <c r="H570" i="45"/>
  <c r="H569" i="45"/>
  <c r="H568" i="45"/>
  <c r="H567" i="45"/>
  <c r="H566" i="45"/>
  <c r="H565" i="45"/>
  <c r="H564" i="45"/>
  <c r="H563" i="45"/>
  <c r="H562" i="45"/>
  <c r="H561" i="45"/>
  <c r="H560" i="45"/>
  <c r="H559" i="45"/>
  <c r="H558" i="45"/>
  <c r="H557" i="45"/>
  <c r="H556" i="45"/>
  <c r="H555" i="45"/>
  <c r="H554" i="45"/>
  <c r="H553" i="45"/>
  <c r="H552" i="45"/>
  <c r="H551" i="45"/>
  <c r="H550" i="45"/>
  <c r="H549" i="45"/>
  <c r="H548" i="45"/>
  <c r="H547" i="45"/>
  <c r="H546" i="45"/>
  <c r="H545" i="45"/>
  <c r="H544" i="45"/>
  <c r="H543" i="45"/>
  <c r="H542" i="45"/>
  <c r="H541" i="45"/>
  <c r="H540" i="45"/>
  <c r="H539" i="45"/>
  <c r="H538" i="45"/>
  <c r="H537" i="45"/>
  <c r="H536" i="45"/>
  <c r="H535" i="45"/>
  <c r="H534" i="45"/>
  <c r="H533" i="45"/>
  <c r="H532" i="45"/>
  <c r="H531" i="45"/>
  <c r="H530" i="45"/>
  <c r="H529" i="45"/>
  <c r="H528" i="45"/>
  <c r="H527" i="45"/>
  <c r="H526" i="45"/>
  <c r="H525" i="45"/>
  <c r="H524" i="45"/>
  <c r="H523" i="45"/>
  <c r="H522" i="45"/>
  <c r="H521" i="45"/>
  <c r="H520" i="45"/>
  <c r="H519" i="45"/>
  <c r="H518" i="45"/>
  <c r="H517" i="45"/>
  <c r="H516" i="45"/>
  <c r="H515" i="45"/>
  <c r="H514" i="45"/>
  <c r="H513" i="45"/>
  <c r="H512" i="45"/>
  <c r="H511" i="45"/>
  <c r="H510" i="45"/>
  <c r="H509" i="45"/>
  <c r="H508" i="45"/>
  <c r="H507" i="45"/>
  <c r="H506" i="45"/>
  <c r="H505" i="45"/>
  <c r="H504" i="45"/>
  <c r="H503" i="45"/>
  <c r="H502" i="45"/>
  <c r="H501" i="45"/>
  <c r="H500" i="45"/>
  <c r="H499" i="45"/>
  <c r="H498" i="45"/>
  <c r="H497" i="45"/>
  <c r="H496" i="45"/>
  <c r="H495" i="45"/>
  <c r="H494" i="45"/>
  <c r="H493" i="45"/>
  <c r="H492" i="45"/>
  <c r="H491" i="45"/>
  <c r="H490" i="45"/>
  <c r="H489" i="45"/>
  <c r="H488" i="45"/>
  <c r="H487" i="45"/>
  <c r="H486" i="45"/>
  <c r="H485" i="45"/>
  <c r="H484" i="45"/>
  <c r="H483" i="45"/>
  <c r="H482" i="45"/>
  <c r="H481" i="45"/>
  <c r="H480" i="45"/>
  <c r="H479" i="45"/>
  <c r="H478" i="45"/>
  <c r="H477" i="45"/>
  <c r="H476" i="45"/>
  <c r="H475" i="45"/>
  <c r="H474" i="45"/>
  <c r="H473" i="45"/>
  <c r="H472" i="45"/>
  <c r="H471" i="45"/>
  <c r="H470" i="45"/>
  <c r="H469" i="45"/>
  <c r="H468" i="45"/>
  <c r="H467" i="45"/>
  <c r="H466" i="45"/>
  <c r="H465" i="45"/>
  <c r="H464" i="45"/>
  <c r="H463" i="45"/>
  <c r="H462" i="45"/>
  <c r="H461" i="45"/>
  <c r="H460" i="45"/>
  <c r="H459" i="45"/>
  <c r="H458" i="45"/>
  <c r="H457" i="45"/>
  <c r="H456" i="45"/>
  <c r="H455" i="45"/>
  <c r="H454" i="45"/>
  <c r="H453" i="45"/>
  <c r="H452" i="45"/>
  <c r="H451" i="45"/>
  <c r="H450" i="45"/>
  <c r="H449" i="45"/>
  <c r="H448" i="45"/>
  <c r="H447" i="45"/>
  <c r="H446" i="45"/>
  <c r="H445" i="45"/>
  <c r="H444" i="45"/>
  <c r="H443" i="45"/>
  <c r="H442" i="45"/>
  <c r="H441" i="45"/>
  <c r="H440" i="45"/>
  <c r="H439" i="45"/>
  <c r="H438" i="45"/>
  <c r="H437" i="45"/>
  <c r="H436" i="45"/>
  <c r="H435" i="45"/>
  <c r="H434" i="45"/>
  <c r="H433" i="45"/>
  <c r="H432" i="45"/>
  <c r="H431" i="45"/>
  <c r="H430" i="45"/>
  <c r="H429" i="45"/>
  <c r="H428" i="45"/>
  <c r="H427" i="45"/>
  <c r="H426" i="45"/>
  <c r="H425" i="45"/>
  <c r="H424" i="45"/>
  <c r="H423" i="45"/>
  <c r="H422" i="45"/>
  <c r="H421" i="45"/>
  <c r="H420" i="45"/>
  <c r="H419" i="45"/>
  <c r="H418" i="45"/>
  <c r="H417" i="45"/>
  <c r="H416" i="45"/>
  <c r="H415" i="45"/>
  <c r="H414" i="45"/>
  <c r="H413" i="45"/>
  <c r="H412" i="45"/>
  <c r="H411" i="45"/>
  <c r="H410" i="45"/>
  <c r="H409" i="45"/>
  <c r="H408" i="45"/>
  <c r="H407" i="45"/>
  <c r="H406" i="45"/>
  <c r="H405" i="45"/>
  <c r="H404" i="45"/>
  <c r="H403" i="45"/>
  <c r="H402" i="45"/>
  <c r="H401" i="45"/>
  <c r="H400" i="45"/>
  <c r="H399" i="45"/>
  <c r="H398" i="45"/>
  <c r="H397" i="45"/>
  <c r="H396" i="45"/>
  <c r="H395" i="45"/>
  <c r="H394" i="45"/>
  <c r="H393" i="45"/>
  <c r="H392" i="45"/>
  <c r="H391" i="45"/>
  <c r="H390" i="45"/>
  <c r="H389" i="45"/>
  <c r="H388" i="45"/>
  <c r="H387" i="45"/>
  <c r="H386" i="45"/>
  <c r="H385" i="45"/>
  <c r="H384" i="45"/>
  <c r="H383" i="45"/>
  <c r="H382" i="45"/>
  <c r="H381" i="45"/>
  <c r="H380" i="45"/>
  <c r="H379" i="45"/>
  <c r="H378" i="45"/>
  <c r="H377" i="45"/>
  <c r="H376" i="45"/>
  <c r="H375" i="45"/>
  <c r="H374" i="45"/>
  <c r="H373" i="45"/>
  <c r="H372" i="45"/>
  <c r="H371" i="45"/>
  <c r="H370" i="45"/>
  <c r="H369" i="45"/>
  <c r="H368" i="45"/>
  <c r="H367" i="45"/>
  <c r="H366" i="45"/>
  <c r="H365" i="45"/>
  <c r="H364" i="45"/>
  <c r="H363" i="45"/>
  <c r="H362" i="45"/>
  <c r="H361" i="45"/>
  <c r="H360" i="45"/>
  <c r="H359" i="45"/>
  <c r="H358" i="45"/>
  <c r="H357" i="45"/>
  <c r="H356" i="45"/>
  <c r="H355" i="45"/>
  <c r="H354" i="45"/>
  <c r="H353" i="45"/>
  <c r="H352" i="45"/>
  <c r="H351" i="45"/>
  <c r="H350" i="45"/>
  <c r="H349" i="45"/>
  <c r="H348" i="45"/>
  <c r="H347" i="45"/>
  <c r="H346" i="45"/>
  <c r="H345" i="45"/>
  <c r="H344" i="45"/>
  <c r="H343" i="45"/>
  <c r="H342" i="45"/>
  <c r="H341" i="45"/>
  <c r="H340" i="45"/>
  <c r="H339" i="45"/>
  <c r="H338" i="45"/>
  <c r="H337" i="45"/>
  <c r="H336" i="45"/>
  <c r="H335" i="45"/>
  <c r="H334" i="45"/>
  <c r="H333" i="45"/>
  <c r="H332" i="45"/>
  <c r="H331" i="45"/>
  <c r="H330" i="45"/>
  <c r="H329" i="45"/>
  <c r="H328" i="45"/>
  <c r="H327" i="45"/>
  <c r="H326" i="45"/>
  <c r="H325" i="45"/>
  <c r="H324" i="45"/>
  <c r="H323" i="45"/>
  <c r="H322" i="45"/>
  <c r="H321" i="45"/>
  <c r="H320" i="45"/>
  <c r="H319" i="45"/>
  <c r="H318" i="45"/>
  <c r="H317" i="45"/>
  <c r="H316" i="45"/>
  <c r="H315" i="45"/>
  <c r="H314" i="45"/>
  <c r="H313" i="45"/>
  <c r="H312" i="45"/>
  <c r="H311" i="45"/>
  <c r="H310" i="45"/>
  <c r="H309" i="45"/>
  <c r="H308" i="45"/>
  <c r="H307" i="45"/>
  <c r="H306" i="45"/>
  <c r="H305" i="45"/>
  <c r="H304" i="45"/>
  <c r="H303" i="45"/>
  <c r="H302" i="45"/>
  <c r="H301" i="45"/>
  <c r="H300" i="45"/>
  <c r="H299" i="45"/>
  <c r="H298" i="45"/>
  <c r="H297" i="45"/>
  <c r="H296" i="45"/>
  <c r="H295" i="45"/>
  <c r="H294" i="45"/>
  <c r="H293" i="45"/>
  <c r="H292" i="45"/>
  <c r="H291" i="45"/>
  <c r="H290" i="45"/>
  <c r="H289" i="45"/>
  <c r="H288" i="45"/>
  <c r="H287" i="45"/>
  <c r="H286" i="45"/>
  <c r="H285" i="45"/>
  <c r="H284" i="45"/>
  <c r="H283" i="45"/>
  <c r="H282" i="45"/>
  <c r="H281" i="45"/>
  <c r="H280" i="45"/>
  <c r="H279" i="45"/>
  <c r="H278" i="45"/>
  <c r="H277" i="45"/>
  <c r="H276" i="45"/>
  <c r="H275" i="45"/>
  <c r="H274" i="45"/>
  <c r="H273" i="45"/>
  <c r="H272" i="45"/>
  <c r="H271" i="45"/>
  <c r="H270" i="45"/>
  <c r="H269" i="45"/>
  <c r="H268" i="45"/>
  <c r="H267" i="45"/>
  <c r="H266" i="45"/>
  <c r="H265" i="45"/>
  <c r="H264" i="45"/>
  <c r="H263" i="45"/>
  <c r="H262" i="45"/>
  <c r="H261" i="45"/>
  <c r="H260" i="45"/>
  <c r="H259" i="45"/>
  <c r="H258" i="45"/>
  <c r="H257" i="45"/>
  <c r="H256" i="45"/>
  <c r="H255" i="45"/>
  <c r="H254" i="45"/>
  <c r="H253" i="45"/>
  <c r="H252" i="45"/>
  <c r="H251" i="45"/>
  <c r="H250" i="45"/>
  <c r="H249" i="45"/>
  <c r="H248" i="45"/>
  <c r="H247" i="45"/>
  <c r="H246" i="45"/>
  <c r="H245" i="45"/>
  <c r="H244" i="45"/>
  <c r="H243" i="45"/>
  <c r="H242" i="45"/>
  <c r="H241" i="45"/>
  <c r="H240" i="45"/>
  <c r="H239" i="45"/>
  <c r="H238" i="45"/>
  <c r="H237" i="45"/>
  <c r="H236" i="45"/>
  <c r="H235" i="45"/>
  <c r="H234" i="45"/>
  <c r="H233" i="45"/>
  <c r="H232" i="45"/>
  <c r="H231" i="45"/>
  <c r="H230" i="45"/>
  <c r="H229" i="45"/>
  <c r="H228" i="45"/>
  <c r="H227" i="45"/>
  <c r="H226" i="45"/>
  <c r="H225" i="45"/>
  <c r="H224" i="45"/>
  <c r="H223" i="45"/>
  <c r="H222" i="45"/>
  <c r="H221" i="45"/>
  <c r="H220" i="45"/>
  <c r="H219" i="45"/>
  <c r="H218" i="45"/>
  <c r="H217" i="45"/>
  <c r="H216" i="45"/>
  <c r="H215" i="45"/>
  <c r="H214" i="45"/>
  <c r="H213" i="45"/>
  <c r="H212" i="45"/>
  <c r="H211" i="45"/>
  <c r="H210" i="45"/>
  <c r="H209" i="45"/>
  <c r="H208" i="45"/>
  <c r="H207" i="45"/>
  <c r="H206" i="45"/>
  <c r="H205" i="45"/>
  <c r="H204" i="45"/>
  <c r="H203" i="45"/>
  <c r="H202" i="45"/>
  <c r="H201" i="45"/>
  <c r="H200" i="45"/>
  <c r="H199" i="45"/>
  <c r="H198" i="45"/>
  <c r="H197" i="45"/>
  <c r="H196" i="45"/>
  <c r="H195" i="45"/>
  <c r="H194" i="45"/>
  <c r="H193" i="45"/>
  <c r="H192" i="45"/>
  <c r="H191" i="45"/>
  <c r="H190" i="45"/>
  <c r="H189" i="45"/>
  <c r="H188" i="45"/>
  <c r="H187" i="45"/>
  <c r="H186" i="45"/>
  <c r="H185" i="45"/>
  <c r="H184" i="45"/>
  <c r="H183" i="45"/>
  <c r="H182" i="45"/>
  <c r="H181" i="45"/>
  <c r="H180" i="45"/>
  <c r="H179" i="45"/>
  <c r="H178" i="45"/>
  <c r="H177" i="45"/>
  <c r="H176" i="45"/>
  <c r="H175" i="45"/>
  <c r="H174" i="45"/>
  <c r="H173" i="45"/>
  <c r="H172" i="45"/>
  <c r="H171" i="45"/>
  <c r="H170" i="45"/>
  <c r="H169" i="45"/>
  <c r="H168" i="45"/>
  <c r="H167" i="45"/>
  <c r="H166" i="45"/>
  <c r="H165" i="45"/>
  <c r="H164" i="45"/>
  <c r="H163" i="45"/>
  <c r="H162" i="45"/>
  <c r="H161" i="45"/>
  <c r="H160" i="45"/>
  <c r="H159" i="45"/>
  <c r="H158" i="45"/>
  <c r="H157" i="45"/>
  <c r="H156" i="45"/>
  <c r="H155" i="45"/>
  <c r="H154" i="45"/>
  <c r="H153" i="45"/>
  <c r="H152" i="45"/>
  <c r="H151" i="45"/>
  <c r="H150" i="45"/>
  <c r="H149" i="45"/>
  <c r="H148" i="45"/>
  <c r="H147" i="45"/>
  <c r="H146" i="45"/>
  <c r="H145" i="45"/>
  <c r="H144" i="45"/>
  <c r="H143" i="45"/>
  <c r="H142" i="45"/>
  <c r="H141" i="45"/>
  <c r="H140" i="45"/>
  <c r="H139" i="45"/>
  <c r="H138" i="45"/>
  <c r="H137" i="45"/>
  <c r="H136" i="45"/>
  <c r="H135" i="45"/>
  <c r="H134" i="45"/>
  <c r="H133" i="45"/>
  <c r="H132" i="45"/>
  <c r="H131" i="45"/>
  <c r="H130" i="45"/>
  <c r="H129" i="45"/>
  <c r="H128" i="45"/>
  <c r="H127" i="45"/>
  <c r="H126" i="45"/>
  <c r="H125" i="45"/>
  <c r="H124" i="45"/>
  <c r="H123" i="45"/>
  <c r="H122" i="45"/>
  <c r="H121" i="45"/>
  <c r="H120" i="45"/>
  <c r="H119" i="45"/>
  <c r="H118" i="45"/>
  <c r="H117" i="45"/>
  <c r="H116" i="45"/>
  <c r="H115" i="45"/>
  <c r="H114" i="45"/>
  <c r="H113" i="45"/>
  <c r="H112" i="45"/>
  <c r="H111" i="45"/>
  <c r="H110" i="45"/>
  <c r="H109" i="45"/>
  <c r="H108" i="45"/>
  <c r="H107" i="45"/>
  <c r="H106" i="45"/>
  <c r="H105" i="45"/>
  <c r="H104" i="45"/>
  <c r="H103" i="45"/>
  <c r="H102" i="45"/>
  <c r="H101" i="45"/>
  <c r="H100" i="45"/>
  <c r="H99" i="45"/>
  <c r="H98" i="45"/>
  <c r="H97" i="45"/>
  <c r="H96" i="45"/>
  <c r="H95" i="45"/>
  <c r="H94" i="45"/>
  <c r="H93" i="45"/>
  <c r="H92" i="45"/>
  <c r="H91" i="45"/>
  <c r="H90" i="45"/>
  <c r="H89" i="45"/>
  <c r="H88" i="45"/>
  <c r="H87" i="45"/>
  <c r="H86" i="45"/>
  <c r="H85" i="45"/>
  <c r="H84" i="45"/>
  <c r="H83" i="45"/>
  <c r="H82" i="45"/>
  <c r="H81" i="45"/>
  <c r="H80" i="45"/>
  <c r="H79" i="45"/>
  <c r="H78" i="45"/>
  <c r="H77" i="45"/>
  <c r="H76" i="45"/>
  <c r="H75" i="45"/>
  <c r="H74" i="45"/>
  <c r="H73" i="45"/>
  <c r="H72" i="45"/>
  <c r="H71" i="45"/>
  <c r="H70" i="45"/>
  <c r="H69" i="45"/>
  <c r="H68" i="45"/>
  <c r="H67" i="45"/>
  <c r="H66" i="45"/>
  <c r="H65" i="45"/>
  <c r="H64" i="45"/>
  <c r="H63" i="45"/>
  <c r="H62" i="45"/>
  <c r="H61" i="45"/>
  <c r="H60" i="45"/>
  <c r="H59" i="45"/>
  <c r="H58" i="45"/>
  <c r="H57" i="45"/>
  <c r="H56" i="45"/>
  <c r="H55" i="45"/>
  <c r="H54" i="45"/>
  <c r="H53" i="45"/>
  <c r="H52" i="45"/>
  <c r="H51" i="45"/>
  <c r="H50" i="45"/>
  <c r="H49" i="45"/>
  <c r="H48" i="45"/>
  <c r="H47" i="45"/>
  <c r="H46" i="45"/>
  <c r="H45" i="45"/>
  <c r="H44" i="45"/>
  <c r="H43" i="45"/>
  <c r="H42" i="45"/>
  <c r="H41" i="45"/>
  <c r="H40" i="45"/>
  <c r="H39" i="45"/>
  <c r="H38" i="45"/>
  <c r="H37" i="45"/>
  <c r="H36" i="45"/>
  <c r="H35" i="45"/>
  <c r="H34" i="45"/>
  <c r="H33" i="45"/>
  <c r="H32" i="45"/>
  <c r="H31" i="45"/>
  <c r="H30" i="45"/>
  <c r="H29" i="45"/>
  <c r="H28" i="45"/>
  <c r="H27" i="45"/>
  <c r="H26" i="45"/>
  <c r="H25" i="45"/>
  <c r="H24" i="45"/>
  <c r="H23" i="45"/>
  <c r="H22" i="45"/>
  <c r="H21" i="45"/>
  <c r="H20" i="45"/>
  <c r="H19" i="45"/>
  <c r="H18" i="45"/>
  <c r="H17" i="45"/>
  <c r="H16" i="45"/>
  <c r="H15" i="45"/>
  <c r="H14" i="45"/>
  <c r="H13" i="45"/>
  <c r="H12" i="45"/>
  <c r="H11" i="45"/>
  <c r="H10" i="45"/>
  <c r="H9" i="45"/>
  <c r="H8" i="45"/>
  <c r="H7" i="45"/>
  <c r="H6" i="45"/>
  <c r="H5" i="45"/>
  <c r="H4" i="45"/>
  <c r="G603" i="45"/>
  <c r="G602" i="45"/>
  <c r="G601" i="45"/>
  <c r="G600" i="45"/>
  <c r="G599" i="45"/>
  <c r="G598" i="45"/>
  <c r="G597" i="45"/>
  <c r="G596" i="45"/>
  <c r="G595" i="45"/>
  <c r="G594" i="45"/>
  <c r="G593" i="45"/>
  <c r="G592" i="45"/>
  <c r="G591" i="45"/>
  <c r="G590" i="45"/>
  <c r="G589" i="45"/>
  <c r="G588" i="45"/>
  <c r="G587" i="45"/>
  <c r="G586" i="45"/>
  <c r="G585" i="45"/>
  <c r="G584" i="45"/>
  <c r="G583" i="45"/>
  <c r="G582" i="45"/>
  <c r="G581" i="45"/>
  <c r="G580" i="45"/>
  <c r="G579" i="45"/>
  <c r="G578" i="45"/>
  <c r="G577" i="45"/>
  <c r="G576" i="45"/>
  <c r="G575" i="45"/>
  <c r="G574" i="45"/>
  <c r="G573" i="45"/>
  <c r="G572" i="45"/>
  <c r="G571" i="45"/>
  <c r="G570" i="45"/>
  <c r="G569" i="45"/>
  <c r="G568" i="45"/>
  <c r="G567" i="45"/>
  <c r="G566" i="45"/>
  <c r="G565" i="45"/>
  <c r="G564" i="45"/>
  <c r="G563" i="45"/>
  <c r="G562" i="45"/>
  <c r="G561" i="45"/>
  <c r="G560" i="45"/>
  <c r="G559" i="45"/>
  <c r="G558" i="45"/>
  <c r="G557" i="45"/>
  <c r="G556" i="45"/>
  <c r="G555" i="45"/>
  <c r="G554" i="45"/>
  <c r="G553" i="45"/>
  <c r="G552" i="45"/>
  <c r="G551" i="45"/>
  <c r="G550" i="45"/>
  <c r="G549" i="45"/>
  <c r="G548" i="45"/>
  <c r="G547" i="45"/>
  <c r="G546" i="45"/>
  <c r="G545" i="45"/>
  <c r="G544" i="45"/>
  <c r="G543" i="45"/>
  <c r="G542" i="45"/>
  <c r="G541" i="45"/>
  <c r="G540" i="45"/>
  <c r="G539" i="45"/>
  <c r="G538" i="45"/>
  <c r="G537" i="45"/>
  <c r="G536" i="45"/>
  <c r="G535" i="45"/>
  <c r="G534" i="45"/>
  <c r="G533" i="45"/>
  <c r="G532" i="45"/>
  <c r="G531" i="45"/>
  <c r="G530" i="45"/>
  <c r="G529" i="45"/>
  <c r="G528" i="45"/>
  <c r="G527" i="45"/>
  <c r="G526" i="45"/>
  <c r="G525" i="45"/>
  <c r="G524" i="45"/>
  <c r="G523" i="45"/>
  <c r="G522" i="45"/>
  <c r="G521" i="45"/>
  <c r="G520" i="45"/>
  <c r="G519" i="45"/>
  <c r="G518" i="45"/>
  <c r="G517" i="45"/>
  <c r="G516" i="45"/>
  <c r="G515" i="45"/>
  <c r="G514" i="45"/>
  <c r="G513" i="45"/>
  <c r="G512" i="45"/>
  <c r="G511" i="45"/>
  <c r="G510" i="45"/>
  <c r="G509" i="45"/>
  <c r="G508" i="45"/>
  <c r="G507" i="45"/>
  <c r="G506" i="45"/>
  <c r="G505" i="45"/>
  <c r="G504" i="45"/>
  <c r="G503" i="45"/>
  <c r="G502" i="45"/>
  <c r="G501" i="45"/>
  <c r="G500" i="45"/>
  <c r="G499" i="45"/>
  <c r="G498" i="45"/>
  <c r="G497" i="45"/>
  <c r="G496" i="45"/>
  <c r="G495" i="45"/>
  <c r="G494" i="45"/>
  <c r="G493" i="45"/>
  <c r="G492" i="45"/>
  <c r="G491" i="45"/>
  <c r="G490" i="45"/>
  <c r="G489" i="45"/>
  <c r="G488" i="45"/>
  <c r="G487" i="45"/>
  <c r="G486" i="45"/>
  <c r="G485" i="45"/>
  <c r="G484" i="45"/>
  <c r="G483" i="45"/>
  <c r="G482" i="45"/>
  <c r="G481" i="45"/>
  <c r="G480" i="45"/>
  <c r="G479" i="45"/>
  <c r="G478" i="45"/>
  <c r="G477" i="45"/>
  <c r="G476" i="45"/>
  <c r="G475" i="45"/>
  <c r="G474" i="45"/>
  <c r="G473" i="45"/>
  <c r="G472" i="45"/>
  <c r="G471" i="45"/>
  <c r="G470" i="45"/>
  <c r="G469" i="45"/>
  <c r="G468" i="45"/>
  <c r="G467" i="45"/>
  <c r="G466" i="45"/>
  <c r="G465" i="45"/>
  <c r="G464" i="45"/>
  <c r="G463" i="45"/>
  <c r="G462" i="45"/>
  <c r="G461" i="45"/>
  <c r="G460" i="45"/>
  <c r="G459" i="45"/>
  <c r="G458" i="45"/>
  <c r="G457" i="45"/>
  <c r="G456" i="45"/>
  <c r="G455" i="45"/>
  <c r="G454" i="45"/>
  <c r="G453" i="45"/>
  <c r="G452" i="45"/>
  <c r="G451" i="45"/>
  <c r="G450" i="45"/>
  <c r="G449" i="45"/>
  <c r="G448" i="45"/>
  <c r="G447" i="45"/>
  <c r="G446" i="45"/>
  <c r="G445" i="45"/>
  <c r="G444" i="45"/>
  <c r="G443" i="45"/>
  <c r="G442" i="45"/>
  <c r="G441" i="45"/>
  <c r="G440" i="45"/>
  <c r="G439" i="45"/>
  <c r="G438" i="45"/>
  <c r="G437" i="45"/>
  <c r="G436" i="45"/>
  <c r="G435" i="45"/>
  <c r="G434" i="45"/>
  <c r="G433" i="45"/>
  <c r="G432" i="45"/>
  <c r="G431" i="45"/>
  <c r="G430" i="45"/>
  <c r="G429" i="45"/>
  <c r="G428" i="45"/>
  <c r="G427" i="45"/>
  <c r="G426" i="45"/>
  <c r="G425" i="45"/>
  <c r="G424" i="45"/>
  <c r="G423" i="45"/>
  <c r="G422" i="45"/>
  <c r="G421" i="45"/>
  <c r="G420" i="45"/>
  <c r="G419" i="45"/>
  <c r="G418" i="45"/>
  <c r="G417" i="45"/>
  <c r="G416" i="45"/>
  <c r="G415" i="45"/>
  <c r="G414" i="45"/>
  <c r="G413" i="45"/>
  <c r="G412" i="45"/>
  <c r="G411" i="45"/>
  <c r="G410" i="45"/>
  <c r="G409" i="45"/>
  <c r="G408" i="45"/>
  <c r="G407" i="45"/>
  <c r="G406" i="45"/>
  <c r="G405" i="45"/>
  <c r="G404" i="45"/>
  <c r="G403" i="45"/>
  <c r="G402" i="45"/>
  <c r="G401" i="45"/>
  <c r="G400" i="45"/>
  <c r="G399" i="45"/>
  <c r="G398" i="45"/>
  <c r="G397" i="45"/>
  <c r="G396" i="45"/>
  <c r="G395" i="45"/>
  <c r="G394" i="45"/>
  <c r="G393" i="45"/>
  <c r="G392" i="45"/>
  <c r="G391" i="45"/>
  <c r="G390" i="45"/>
  <c r="G389" i="45"/>
  <c r="G388" i="45"/>
  <c r="G387" i="45"/>
  <c r="G386" i="45"/>
  <c r="G385" i="45"/>
  <c r="G384" i="45"/>
  <c r="G383" i="45"/>
  <c r="G382" i="45"/>
  <c r="G381" i="45"/>
  <c r="G380" i="45"/>
  <c r="G379" i="45"/>
  <c r="G378" i="45"/>
  <c r="G377" i="45"/>
  <c r="G376" i="45"/>
  <c r="G375" i="45"/>
  <c r="G374" i="45"/>
  <c r="G373" i="45"/>
  <c r="G372" i="45"/>
  <c r="G371" i="45"/>
  <c r="G370" i="45"/>
  <c r="G369" i="45"/>
  <c r="G368" i="45"/>
  <c r="G367" i="45"/>
  <c r="G366" i="45"/>
  <c r="G365" i="45"/>
  <c r="G364" i="45"/>
  <c r="G363" i="45"/>
  <c r="G362" i="45"/>
  <c r="G361" i="45"/>
  <c r="G360" i="45"/>
  <c r="G359" i="45"/>
  <c r="G358" i="45"/>
  <c r="G357" i="45"/>
  <c r="G356" i="45"/>
  <c r="G355" i="45"/>
  <c r="G354" i="45"/>
  <c r="G353" i="45"/>
  <c r="G352" i="45"/>
  <c r="G351" i="45"/>
  <c r="G350" i="45"/>
  <c r="G349" i="45"/>
  <c r="G348" i="45"/>
  <c r="G347" i="45"/>
  <c r="G346" i="45"/>
  <c r="G345" i="45"/>
  <c r="G344" i="45"/>
  <c r="G343" i="45"/>
  <c r="G342" i="45"/>
  <c r="G341" i="45"/>
  <c r="G340" i="45"/>
  <c r="G339" i="45"/>
  <c r="G338" i="45"/>
  <c r="G337" i="45"/>
  <c r="G336" i="45"/>
  <c r="G335" i="45"/>
  <c r="G334" i="45"/>
  <c r="G333" i="45"/>
  <c r="G332" i="45"/>
  <c r="G331" i="45"/>
  <c r="G330" i="45"/>
  <c r="G329" i="45"/>
  <c r="G328" i="45"/>
  <c r="G327" i="45"/>
  <c r="G326" i="45"/>
  <c r="G325" i="45"/>
  <c r="G324" i="45"/>
  <c r="G323" i="45"/>
  <c r="G322" i="45"/>
  <c r="G321" i="45"/>
  <c r="G320" i="45"/>
  <c r="G319" i="45"/>
  <c r="G318" i="45"/>
  <c r="G317" i="45"/>
  <c r="G316" i="45"/>
  <c r="G315" i="45"/>
  <c r="G314" i="45"/>
  <c r="G313" i="45"/>
  <c r="G312" i="45"/>
  <c r="G311" i="45"/>
  <c r="G310" i="45"/>
  <c r="G309" i="45"/>
  <c r="G308" i="45"/>
  <c r="G307" i="45"/>
  <c r="G306" i="45"/>
  <c r="G305" i="45"/>
  <c r="G304" i="45"/>
  <c r="G303" i="45"/>
  <c r="G302" i="45"/>
  <c r="G301" i="45"/>
  <c r="G300" i="45"/>
  <c r="G299" i="45"/>
  <c r="G298" i="45"/>
  <c r="G297" i="45"/>
  <c r="G296" i="45"/>
  <c r="G295" i="45"/>
  <c r="G294" i="45"/>
  <c r="G293" i="45"/>
  <c r="G292" i="45"/>
  <c r="G291" i="45"/>
  <c r="G290" i="45"/>
  <c r="G289" i="45"/>
  <c r="G288" i="45"/>
  <c r="G287" i="45"/>
  <c r="G286" i="45"/>
  <c r="G285" i="45"/>
  <c r="G284" i="45"/>
  <c r="G283" i="45"/>
  <c r="G282" i="45"/>
  <c r="G281" i="45"/>
  <c r="G280" i="45"/>
  <c r="G279" i="45"/>
  <c r="G278" i="45"/>
  <c r="G277" i="45"/>
  <c r="G276" i="45"/>
  <c r="G275" i="45"/>
  <c r="G274" i="45"/>
  <c r="G273" i="45"/>
  <c r="G272" i="45"/>
  <c r="G271" i="45"/>
  <c r="G270" i="45"/>
  <c r="G269" i="45"/>
  <c r="G268" i="45"/>
  <c r="G267" i="45"/>
  <c r="G266" i="45"/>
  <c r="G265" i="45"/>
  <c r="G264" i="45"/>
  <c r="G263" i="45"/>
  <c r="G262" i="45"/>
  <c r="G261" i="45"/>
  <c r="G260" i="45"/>
  <c r="G259" i="45"/>
  <c r="G258" i="45"/>
  <c r="G257" i="45"/>
  <c r="G256" i="45"/>
  <c r="G255" i="45"/>
  <c r="G254" i="45"/>
  <c r="G253" i="45"/>
  <c r="G252" i="45"/>
  <c r="G251" i="45"/>
  <c r="G250" i="45"/>
  <c r="G249" i="45"/>
  <c r="G248" i="45"/>
  <c r="G247" i="45"/>
  <c r="G246" i="45"/>
  <c r="G245" i="45"/>
  <c r="G244" i="45"/>
  <c r="G243" i="45"/>
  <c r="G242" i="45"/>
  <c r="G241" i="45"/>
  <c r="G240" i="45"/>
  <c r="G239" i="45"/>
  <c r="G238" i="45"/>
  <c r="G237" i="45"/>
  <c r="G236" i="45"/>
  <c r="G235" i="45"/>
  <c r="G234" i="45"/>
  <c r="G233" i="45"/>
  <c r="G232" i="45"/>
  <c r="G231" i="45"/>
  <c r="G230" i="45"/>
  <c r="G229" i="45"/>
  <c r="G228" i="45"/>
  <c r="G227" i="45"/>
  <c r="G226" i="45"/>
  <c r="G225" i="45"/>
  <c r="G224" i="45"/>
  <c r="G223" i="45"/>
  <c r="G222" i="45"/>
  <c r="G221" i="45"/>
  <c r="G220" i="45"/>
  <c r="G219" i="45"/>
  <c r="G218" i="45"/>
  <c r="G217" i="45"/>
  <c r="G216" i="45"/>
  <c r="G215" i="45"/>
  <c r="G214" i="45"/>
  <c r="G213" i="45"/>
  <c r="G212" i="45"/>
  <c r="G211" i="45"/>
  <c r="G210" i="45"/>
  <c r="G209" i="45"/>
  <c r="G208" i="45"/>
  <c r="G207" i="45"/>
  <c r="G206" i="45"/>
  <c r="G205" i="45"/>
  <c r="G204" i="45"/>
  <c r="G203" i="45"/>
  <c r="G202" i="45"/>
  <c r="G201" i="45"/>
  <c r="G200" i="45"/>
  <c r="G199" i="45"/>
  <c r="G198" i="45"/>
  <c r="G197" i="45"/>
  <c r="G196" i="45"/>
  <c r="G195" i="45"/>
  <c r="G194" i="45"/>
  <c r="G193" i="45"/>
  <c r="G192" i="45"/>
  <c r="G191" i="45"/>
  <c r="G190" i="45"/>
  <c r="G189" i="45"/>
  <c r="G188" i="45"/>
  <c r="G187" i="45"/>
  <c r="G186" i="45"/>
  <c r="G185" i="45"/>
  <c r="G184" i="45"/>
  <c r="G183" i="45"/>
  <c r="G182" i="45"/>
  <c r="G181" i="45"/>
  <c r="G180" i="45"/>
  <c r="G179" i="45"/>
  <c r="G178" i="45"/>
  <c r="G177" i="45"/>
  <c r="G176" i="45"/>
  <c r="G175" i="45"/>
  <c r="G174" i="45"/>
  <c r="G173" i="45"/>
  <c r="G172" i="45"/>
  <c r="G171" i="45"/>
  <c r="G170" i="45"/>
  <c r="G169" i="45"/>
  <c r="G168" i="45"/>
  <c r="G167" i="45"/>
  <c r="G166" i="45"/>
  <c r="G165" i="45"/>
  <c r="G164" i="45"/>
  <c r="G163" i="45"/>
  <c r="G162" i="45"/>
  <c r="G161" i="45"/>
  <c r="G160" i="45"/>
  <c r="G159" i="45"/>
  <c r="G158" i="45"/>
  <c r="G157" i="45"/>
  <c r="G156" i="45"/>
  <c r="G155" i="45"/>
  <c r="G154" i="45"/>
  <c r="G153" i="45"/>
  <c r="G152" i="45"/>
  <c r="G151" i="45"/>
  <c r="G150" i="45"/>
  <c r="G149" i="45"/>
  <c r="G148" i="45"/>
  <c r="G147" i="45"/>
  <c r="G146" i="45"/>
  <c r="G145" i="45"/>
  <c r="G144" i="45"/>
  <c r="G143" i="45"/>
  <c r="G142" i="45"/>
  <c r="G141" i="45"/>
  <c r="G140" i="45"/>
  <c r="G139" i="45"/>
  <c r="G138" i="45"/>
  <c r="G137" i="45"/>
  <c r="G136" i="45"/>
  <c r="G135" i="45"/>
  <c r="G134" i="45"/>
  <c r="G133" i="45"/>
  <c r="G132" i="45"/>
  <c r="G131" i="45"/>
  <c r="G130" i="45"/>
  <c r="G129" i="45"/>
  <c r="G128" i="45"/>
  <c r="G127" i="45"/>
  <c r="G126" i="45"/>
  <c r="G125" i="45"/>
  <c r="G124" i="45"/>
  <c r="G123" i="45"/>
  <c r="G122" i="45"/>
  <c r="G121" i="45"/>
  <c r="G120" i="45"/>
  <c r="G119" i="45"/>
  <c r="G118" i="45"/>
  <c r="G117" i="45"/>
  <c r="G116" i="45"/>
  <c r="G115" i="45"/>
  <c r="G114" i="45"/>
  <c r="G113" i="45"/>
  <c r="G112" i="45"/>
  <c r="G111" i="45"/>
  <c r="G110" i="45"/>
  <c r="G109" i="45"/>
  <c r="G108" i="45"/>
  <c r="G107" i="45"/>
  <c r="G106" i="45"/>
  <c r="G105" i="45"/>
  <c r="G104" i="45"/>
  <c r="G103" i="45"/>
  <c r="G102" i="45"/>
  <c r="G101" i="45"/>
  <c r="G100" i="45"/>
  <c r="G99" i="45"/>
  <c r="G98" i="45"/>
  <c r="G97" i="45"/>
  <c r="G96" i="45"/>
  <c r="G95" i="45"/>
  <c r="G94" i="45"/>
  <c r="G93" i="45"/>
  <c r="G92" i="45"/>
  <c r="G91" i="45"/>
  <c r="G90" i="45"/>
  <c r="G89" i="45"/>
  <c r="G88" i="45"/>
  <c r="G87" i="45"/>
  <c r="G86" i="45"/>
  <c r="G85" i="45"/>
  <c r="G84" i="45"/>
  <c r="G83" i="45"/>
  <c r="G82" i="45"/>
  <c r="G81" i="45"/>
  <c r="G80" i="45"/>
  <c r="G79" i="45"/>
  <c r="G78" i="45"/>
  <c r="G77" i="45"/>
  <c r="G76" i="45"/>
  <c r="G75" i="45"/>
  <c r="G74" i="45"/>
  <c r="G73" i="45"/>
  <c r="G72" i="45"/>
  <c r="G71" i="45"/>
  <c r="G70" i="45"/>
  <c r="G69" i="45"/>
  <c r="G68" i="45"/>
  <c r="G67" i="45"/>
  <c r="G66" i="45"/>
  <c r="G65" i="45"/>
  <c r="G64" i="45"/>
  <c r="G63" i="45"/>
  <c r="G62" i="45"/>
  <c r="G61" i="45"/>
  <c r="G60" i="45"/>
  <c r="G59" i="45"/>
  <c r="G58" i="45"/>
  <c r="G57" i="45"/>
  <c r="G56" i="45"/>
  <c r="G55" i="45"/>
  <c r="G54" i="45"/>
  <c r="G53" i="45"/>
  <c r="G52" i="45"/>
  <c r="G51" i="45"/>
  <c r="G50" i="45"/>
  <c r="G49" i="45"/>
  <c r="G48" i="45"/>
  <c r="G47" i="45"/>
  <c r="G46" i="45"/>
  <c r="G45" i="45"/>
  <c r="G44" i="45"/>
  <c r="G43" i="45"/>
  <c r="G42" i="45"/>
  <c r="G41" i="45"/>
  <c r="G40" i="45"/>
  <c r="G39" i="45"/>
  <c r="G38" i="45"/>
  <c r="G37" i="45"/>
  <c r="G36" i="45"/>
  <c r="G35" i="45"/>
  <c r="G34" i="45"/>
  <c r="G33" i="45"/>
  <c r="G32" i="45"/>
  <c r="G31" i="45"/>
  <c r="G30" i="45"/>
  <c r="G29" i="45"/>
  <c r="G28" i="45"/>
  <c r="G27" i="45"/>
  <c r="G26" i="45"/>
  <c r="G25" i="45"/>
  <c r="G24" i="45"/>
  <c r="G23" i="45"/>
  <c r="G22" i="45"/>
  <c r="G21" i="45"/>
  <c r="G20" i="45"/>
  <c r="G19" i="45"/>
  <c r="G18" i="45"/>
  <c r="G17" i="45"/>
  <c r="G16" i="45"/>
  <c r="G15" i="45"/>
  <c r="G14" i="45"/>
  <c r="G13" i="45"/>
  <c r="G12" i="45"/>
  <c r="G11" i="45"/>
  <c r="G10" i="45"/>
  <c r="G9" i="45"/>
  <c r="G8" i="45"/>
  <c r="G7" i="45"/>
  <c r="G6" i="45"/>
  <c r="G5" i="45"/>
  <c r="G4" i="45"/>
  <c r="I1944" i="26" l="1"/>
  <c r="I1946" i="26"/>
  <c r="I1947" i="26"/>
  <c r="I1942" i="26"/>
  <c r="I1945" i="26"/>
  <c r="I1943" i="26"/>
  <c r="I1925" i="26"/>
  <c r="I1928" i="26"/>
  <c r="I1924" i="26"/>
  <c r="I1926" i="26"/>
  <c r="I1929" i="26"/>
  <c r="I1927" i="26"/>
  <c r="I1941" i="26"/>
  <c r="I1939" i="26"/>
  <c r="I1940" i="26"/>
  <c r="I1937" i="26"/>
  <c r="I1936" i="26"/>
  <c r="I1938" i="26"/>
  <c r="I1882" i="26"/>
  <c r="I1883" i="26"/>
  <c r="I1884" i="26"/>
  <c r="I1886" i="26"/>
  <c r="I1887" i="26"/>
  <c r="I1885" i="26"/>
  <c r="AK156" i="26"/>
  <c r="AL141" i="26"/>
  <c r="H2035" i="26"/>
  <c r="H2032" i="26"/>
  <c r="H2033" i="26"/>
  <c r="H2034" i="26"/>
  <c r="H2036" i="26"/>
  <c r="H2037" i="26"/>
  <c r="AK148" i="26"/>
  <c r="AL133" i="26"/>
  <c r="H1987" i="26"/>
  <c r="H1988" i="26"/>
  <c r="H1985" i="26"/>
  <c r="H1984" i="26"/>
  <c r="H1986" i="26"/>
  <c r="H1989" i="26"/>
  <c r="AK153" i="26"/>
  <c r="AL138" i="26"/>
  <c r="H2019" i="26"/>
  <c r="H2017" i="26"/>
  <c r="H2015" i="26"/>
  <c r="H2016" i="26"/>
  <c r="H2014" i="26"/>
  <c r="H2018" i="26"/>
  <c r="AK172" i="26"/>
  <c r="AL157" i="26"/>
  <c r="H2130" i="26"/>
  <c r="H2133" i="26"/>
  <c r="H2128" i="26"/>
  <c r="H2129" i="26"/>
  <c r="H2132" i="26"/>
  <c r="H2131" i="26"/>
  <c r="AK152" i="26"/>
  <c r="AL137" i="26"/>
  <c r="H2011" i="26"/>
  <c r="H2010" i="26"/>
  <c r="H2009" i="26"/>
  <c r="H2012" i="26"/>
  <c r="H2013" i="26"/>
  <c r="H2008" i="26"/>
  <c r="AK147" i="26"/>
  <c r="AL132" i="26"/>
  <c r="H1979" i="26"/>
  <c r="H1978" i="26"/>
  <c r="H1980" i="26"/>
  <c r="H1983" i="26"/>
  <c r="H1982" i="26"/>
  <c r="H1981" i="26"/>
  <c r="AK155" i="26"/>
  <c r="AL140" i="26"/>
  <c r="H2027" i="26"/>
  <c r="H2030" i="26"/>
  <c r="H2031" i="26"/>
  <c r="H2026" i="26"/>
  <c r="H2029" i="26"/>
  <c r="H2028" i="26"/>
  <c r="AK158" i="26"/>
  <c r="AL143" i="26"/>
  <c r="H2049" i="26"/>
  <c r="H2044" i="26"/>
  <c r="H2047" i="26"/>
  <c r="H2048" i="26"/>
  <c r="H2046" i="26"/>
  <c r="H2045" i="26"/>
  <c r="AK146" i="26"/>
  <c r="AL131" i="26"/>
  <c r="H1974" i="26"/>
  <c r="H1977" i="26"/>
  <c r="H1975" i="26"/>
  <c r="H1972" i="26"/>
  <c r="H1973" i="26"/>
  <c r="H1976" i="26"/>
  <c r="I1899" i="26"/>
  <c r="I1897" i="26"/>
  <c r="I1898" i="26"/>
  <c r="I1895" i="26"/>
  <c r="I1894" i="26"/>
  <c r="I1896" i="26"/>
  <c r="I2041" i="26"/>
  <c r="I2039" i="26"/>
  <c r="I2042" i="26"/>
  <c r="I2040" i="26"/>
  <c r="I2043" i="26"/>
  <c r="I2038" i="26"/>
  <c r="I1918" i="26"/>
  <c r="I1922" i="26"/>
  <c r="I1923" i="26"/>
  <c r="I1919" i="26"/>
  <c r="I1921" i="26"/>
  <c r="I1920" i="26"/>
  <c r="I1957" i="26"/>
  <c r="I1955" i="26"/>
  <c r="I1956" i="26"/>
  <c r="I1958" i="26"/>
  <c r="I1954" i="26"/>
  <c r="I1959" i="26"/>
  <c r="I2004" i="26"/>
  <c r="I2007" i="26"/>
  <c r="I2002" i="26"/>
  <c r="I2005" i="26"/>
  <c r="I2003" i="26"/>
  <c r="I2006" i="26"/>
  <c r="I2052" i="26"/>
  <c r="I2055" i="26"/>
  <c r="I2050" i="26"/>
  <c r="I2053" i="26"/>
  <c r="I2054" i="26"/>
  <c r="I2051" i="26"/>
  <c r="I1933" i="26"/>
  <c r="I1930" i="26"/>
  <c r="I1931" i="26"/>
  <c r="I1935" i="26"/>
  <c r="I1934" i="26"/>
  <c r="I1932" i="26"/>
  <c r="I1993" i="26"/>
  <c r="I1991" i="26"/>
  <c r="I1994" i="26"/>
  <c r="I1992" i="26"/>
  <c r="I1990" i="26"/>
  <c r="I1995" i="26"/>
  <c r="I1876" i="26"/>
  <c r="I1878" i="26"/>
  <c r="I1881" i="26"/>
  <c r="I1879" i="26"/>
  <c r="I1880" i="26"/>
  <c r="I1877" i="26"/>
  <c r="I1909" i="26"/>
  <c r="I1907" i="26"/>
  <c r="I1906" i="26"/>
  <c r="I1911" i="26"/>
  <c r="I1908" i="26"/>
  <c r="I1910" i="26"/>
  <c r="I1891" i="26"/>
  <c r="I1890" i="26"/>
  <c r="I1889" i="26"/>
  <c r="I1892" i="26"/>
  <c r="I1893" i="26"/>
  <c r="I1888" i="26"/>
  <c r="AK166" i="26"/>
  <c r="AL151" i="26"/>
  <c r="H2096" i="26"/>
  <c r="H2095" i="26"/>
  <c r="H2093" i="26"/>
  <c r="H2094" i="26"/>
  <c r="H2097" i="26"/>
  <c r="H2092" i="26"/>
  <c r="AK174" i="26"/>
  <c r="AL159" i="26"/>
  <c r="H2143" i="26"/>
  <c r="H2140" i="26"/>
  <c r="H2141" i="26"/>
  <c r="H2142" i="26"/>
  <c r="H2145" i="26"/>
  <c r="H2144" i="26"/>
  <c r="AK154" i="26"/>
  <c r="AL139" i="26"/>
  <c r="H2022" i="26"/>
  <c r="H2020" i="26"/>
  <c r="H2025" i="26"/>
  <c r="H2024" i="26"/>
  <c r="H2023" i="26"/>
  <c r="H2021" i="26"/>
  <c r="AK164" i="26"/>
  <c r="AL149" i="26"/>
  <c r="H2082" i="26"/>
  <c r="H2085" i="26"/>
  <c r="H2084" i="26"/>
  <c r="H2081" i="26"/>
  <c r="H2080" i="26"/>
  <c r="H2083" i="26"/>
  <c r="AK145" i="26"/>
  <c r="AL130" i="26"/>
  <c r="H1971" i="26"/>
  <c r="H1968" i="26"/>
  <c r="H1969" i="26"/>
  <c r="H1970" i="26"/>
  <c r="H1967" i="26"/>
  <c r="H1966" i="26"/>
  <c r="AK150" i="26"/>
  <c r="AL135" i="26"/>
  <c r="H1998" i="26"/>
  <c r="H2000" i="26"/>
  <c r="H2001" i="26"/>
  <c r="H1999" i="26"/>
  <c r="H1997" i="26"/>
  <c r="H1996" i="26"/>
  <c r="C603" i="45"/>
  <c r="C602" i="45"/>
  <c r="C601" i="45"/>
  <c r="C600" i="45"/>
  <c r="C599" i="45"/>
  <c r="C598" i="45"/>
  <c r="C597" i="45"/>
  <c r="B597" i="45" s="1"/>
  <c r="C596" i="45"/>
  <c r="C595" i="45"/>
  <c r="C594" i="45"/>
  <c r="C593" i="45"/>
  <c r="B593" i="45" s="1"/>
  <c r="C592" i="45"/>
  <c r="B592" i="45" s="1"/>
  <c r="C591" i="45"/>
  <c r="C590" i="45"/>
  <c r="C589" i="45"/>
  <c r="B589" i="45" s="1"/>
  <c r="C588" i="45"/>
  <c r="B588" i="45" s="1"/>
  <c r="C587" i="45"/>
  <c r="C586" i="45"/>
  <c r="C585" i="45"/>
  <c r="B585" i="45" s="1"/>
  <c r="C584" i="45"/>
  <c r="B584" i="45" s="1"/>
  <c r="C583" i="45"/>
  <c r="C582" i="45"/>
  <c r="C581" i="45"/>
  <c r="B581" i="45" s="1"/>
  <c r="C580" i="45"/>
  <c r="C579" i="45"/>
  <c r="C578" i="45"/>
  <c r="C577" i="45"/>
  <c r="B577" i="45" s="1"/>
  <c r="C576" i="45"/>
  <c r="B576" i="45" s="1"/>
  <c r="C575" i="45"/>
  <c r="C574" i="45"/>
  <c r="C573" i="45"/>
  <c r="B573" i="45" s="1"/>
  <c r="C572" i="45"/>
  <c r="B572" i="45" s="1"/>
  <c r="C571" i="45"/>
  <c r="C570" i="45"/>
  <c r="C569" i="45"/>
  <c r="B569" i="45" s="1"/>
  <c r="C568" i="45"/>
  <c r="B568" i="45" s="1"/>
  <c r="C567" i="45"/>
  <c r="C566" i="45"/>
  <c r="C565" i="45"/>
  <c r="B565" i="45" s="1"/>
  <c r="C564" i="45"/>
  <c r="C563" i="45"/>
  <c r="C562" i="45"/>
  <c r="C561" i="45"/>
  <c r="B561" i="45" s="1"/>
  <c r="C560" i="45"/>
  <c r="B560" i="45" s="1"/>
  <c r="C559" i="45"/>
  <c r="C558" i="45"/>
  <c r="C557" i="45"/>
  <c r="B557" i="45" s="1"/>
  <c r="C556" i="45"/>
  <c r="B556" i="45" s="1"/>
  <c r="C555" i="45"/>
  <c r="C554" i="45"/>
  <c r="C553" i="45"/>
  <c r="B553" i="45" s="1"/>
  <c r="C552" i="45"/>
  <c r="B552" i="45" s="1"/>
  <c r="C551" i="45"/>
  <c r="C550" i="45"/>
  <c r="C549" i="45"/>
  <c r="B549" i="45" s="1"/>
  <c r="C548" i="45"/>
  <c r="C547" i="45"/>
  <c r="C546" i="45"/>
  <c r="C545" i="45"/>
  <c r="B545" i="45" s="1"/>
  <c r="C544" i="45"/>
  <c r="B544" i="45" s="1"/>
  <c r="C543" i="45"/>
  <c r="C542" i="45"/>
  <c r="C541" i="45"/>
  <c r="B541" i="45" s="1"/>
  <c r="C540" i="45"/>
  <c r="B540" i="45" s="1"/>
  <c r="C539" i="45"/>
  <c r="C538" i="45"/>
  <c r="C537" i="45"/>
  <c r="B537" i="45" s="1"/>
  <c r="C536" i="45"/>
  <c r="B536" i="45" s="1"/>
  <c r="C535" i="45"/>
  <c r="C534" i="45"/>
  <c r="C533" i="45"/>
  <c r="B533" i="45" s="1"/>
  <c r="C532" i="45"/>
  <c r="C531" i="45"/>
  <c r="C530" i="45"/>
  <c r="C529" i="45"/>
  <c r="B529" i="45" s="1"/>
  <c r="C528" i="45"/>
  <c r="B528" i="45" s="1"/>
  <c r="C527" i="45"/>
  <c r="C526" i="45"/>
  <c r="C525" i="45"/>
  <c r="B525" i="45" s="1"/>
  <c r="C524" i="45"/>
  <c r="B524" i="45" s="1"/>
  <c r="C523" i="45"/>
  <c r="C522" i="45"/>
  <c r="C521" i="45"/>
  <c r="B521" i="45" s="1"/>
  <c r="C520" i="45"/>
  <c r="B520" i="45" s="1"/>
  <c r="C519" i="45"/>
  <c r="C518" i="45"/>
  <c r="C517" i="45"/>
  <c r="B517" i="45" s="1"/>
  <c r="C516" i="45"/>
  <c r="C515" i="45"/>
  <c r="C514" i="45"/>
  <c r="C513" i="45"/>
  <c r="B513" i="45" s="1"/>
  <c r="C512" i="45"/>
  <c r="B512" i="45" s="1"/>
  <c r="C511" i="45"/>
  <c r="C510" i="45"/>
  <c r="C509" i="45"/>
  <c r="B509" i="45" s="1"/>
  <c r="C508" i="45"/>
  <c r="B508" i="45" s="1"/>
  <c r="C507" i="45"/>
  <c r="C506" i="45"/>
  <c r="C505" i="45"/>
  <c r="B505" i="45" s="1"/>
  <c r="C504" i="45"/>
  <c r="B504" i="45" s="1"/>
  <c r="C503" i="45"/>
  <c r="C502" i="45"/>
  <c r="C501" i="45"/>
  <c r="B501" i="45" s="1"/>
  <c r="C500" i="45"/>
  <c r="C499" i="45"/>
  <c r="C498" i="45"/>
  <c r="C497" i="45"/>
  <c r="B497" i="45" s="1"/>
  <c r="C496" i="45"/>
  <c r="B496" i="45" s="1"/>
  <c r="C495" i="45"/>
  <c r="C494" i="45"/>
  <c r="C493" i="45"/>
  <c r="B493" i="45" s="1"/>
  <c r="C492" i="45"/>
  <c r="B492" i="45" s="1"/>
  <c r="C491" i="45"/>
  <c r="C490" i="45"/>
  <c r="C489" i="45"/>
  <c r="B489" i="45" s="1"/>
  <c r="C488" i="45"/>
  <c r="B488" i="45" s="1"/>
  <c r="C487" i="45"/>
  <c r="C486" i="45"/>
  <c r="C485" i="45"/>
  <c r="B485" i="45" s="1"/>
  <c r="C484" i="45"/>
  <c r="C483" i="45"/>
  <c r="C482" i="45"/>
  <c r="C481" i="45"/>
  <c r="B481" i="45" s="1"/>
  <c r="C480" i="45"/>
  <c r="B480" i="45" s="1"/>
  <c r="C479" i="45"/>
  <c r="C478" i="45"/>
  <c r="C477" i="45"/>
  <c r="B477" i="45" s="1"/>
  <c r="C476" i="45"/>
  <c r="B476" i="45" s="1"/>
  <c r="C475" i="45"/>
  <c r="C474" i="45"/>
  <c r="C473" i="45"/>
  <c r="B473" i="45" s="1"/>
  <c r="C472" i="45"/>
  <c r="B472" i="45" s="1"/>
  <c r="C471" i="45"/>
  <c r="C470" i="45"/>
  <c r="C469" i="45"/>
  <c r="B469" i="45" s="1"/>
  <c r="C468" i="45"/>
  <c r="C467" i="45"/>
  <c r="C466" i="45"/>
  <c r="C465" i="45"/>
  <c r="B465" i="45" s="1"/>
  <c r="C464" i="45"/>
  <c r="B464" i="45" s="1"/>
  <c r="C463" i="45"/>
  <c r="C462" i="45"/>
  <c r="C461" i="45"/>
  <c r="B461" i="45" s="1"/>
  <c r="C460" i="45"/>
  <c r="B460" i="45" s="1"/>
  <c r="C459" i="45"/>
  <c r="C458" i="45"/>
  <c r="C457" i="45"/>
  <c r="B457" i="45" s="1"/>
  <c r="C456" i="45"/>
  <c r="B456" i="45" s="1"/>
  <c r="C455" i="45"/>
  <c r="C454" i="45"/>
  <c r="C453" i="45"/>
  <c r="B453" i="45" s="1"/>
  <c r="C452" i="45"/>
  <c r="C451" i="45"/>
  <c r="C450" i="45"/>
  <c r="C449" i="45"/>
  <c r="B449" i="45" s="1"/>
  <c r="C448" i="45"/>
  <c r="B448" i="45" s="1"/>
  <c r="C447" i="45"/>
  <c r="C446" i="45"/>
  <c r="B446" i="45" s="1"/>
  <c r="C445" i="45"/>
  <c r="B445" i="45" s="1"/>
  <c r="C444" i="45"/>
  <c r="B444" i="45" s="1"/>
  <c r="C443" i="45"/>
  <c r="C442" i="45"/>
  <c r="C441" i="45"/>
  <c r="B441" i="45" s="1"/>
  <c r="C440" i="45"/>
  <c r="B440" i="45" s="1"/>
  <c r="C439" i="45"/>
  <c r="C438" i="45"/>
  <c r="C437" i="45"/>
  <c r="B437" i="45" s="1"/>
  <c r="C436" i="45"/>
  <c r="C435" i="45"/>
  <c r="C434" i="45"/>
  <c r="C433" i="45"/>
  <c r="B433" i="45" s="1"/>
  <c r="C432" i="45"/>
  <c r="B432" i="45" s="1"/>
  <c r="C431" i="45"/>
  <c r="C430" i="45"/>
  <c r="B430" i="45" s="1"/>
  <c r="C429" i="45"/>
  <c r="B429" i="45" s="1"/>
  <c r="C428" i="45"/>
  <c r="B428" i="45" s="1"/>
  <c r="C427" i="45"/>
  <c r="C426" i="45"/>
  <c r="C425" i="45"/>
  <c r="B425" i="45" s="1"/>
  <c r="C424" i="45"/>
  <c r="B424" i="45" s="1"/>
  <c r="C423" i="45"/>
  <c r="C422" i="45"/>
  <c r="C421" i="45"/>
  <c r="B421" i="45" s="1"/>
  <c r="C420" i="45"/>
  <c r="C419" i="45"/>
  <c r="C418" i="45"/>
  <c r="C417" i="45"/>
  <c r="B417" i="45" s="1"/>
  <c r="C416" i="45"/>
  <c r="B416" i="45" s="1"/>
  <c r="C415" i="45"/>
  <c r="C414" i="45"/>
  <c r="B414" i="45" s="1"/>
  <c r="C413" i="45"/>
  <c r="B413" i="45" s="1"/>
  <c r="C412" i="45"/>
  <c r="B412" i="45" s="1"/>
  <c r="C411" i="45"/>
  <c r="C410" i="45"/>
  <c r="C409" i="45"/>
  <c r="B409" i="45" s="1"/>
  <c r="C408" i="45"/>
  <c r="B408" i="45" s="1"/>
  <c r="C407" i="45"/>
  <c r="C406" i="45"/>
  <c r="C405" i="45"/>
  <c r="B405" i="45" s="1"/>
  <c r="C404" i="45"/>
  <c r="C403" i="45"/>
  <c r="C402" i="45"/>
  <c r="C401" i="45"/>
  <c r="B401" i="45" s="1"/>
  <c r="C400" i="45"/>
  <c r="B400" i="45" s="1"/>
  <c r="C399" i="45"/>
  <c r="C398" i="45"/>
  <c r="B398" i="45" s="1"/>
  <c r="C397" i="45"/>
  <c r="B397" i="45" s="1"/>
  <c r="C396" i="45"/>
  <c r="B396" i="45" s="1"/>
  <c r="C395" i="45"/>
  <c r="C394" i="45"/>
  <c r="C393" i="45"/>
  <c r="B393" i="45" s="1"/>
  <c r="C392" i="45"/>
  <c r="B392" i="45" s="1"/>
  <c r="C391" i="45"/>
  <c r="C390" i="45"/>
  <c r="C389" i="45"/>
  <c r="B389" i="45" s="1"/>
  <c r="C388" i="45"/>
  <c r="C387" i="45"/>
  <c r="C386" i="45"/>
  <c r="C385" i="45"/>
  <c r="B385" i="45" s="1"/>
  <c r="C384" i="45"/>
  <c r="B384" i="45" s="1"/>
  <c r="C383" i="45"/>
  <c r="C382" i="45"/>
  <c r="B382" i="45" s="1"/>
  <c r="C381" i="45"/>
  <c r="B381" i="45" s="1"/>
  <c r="C380" i="45"/>
  <c r="B380" i="45" s="1"/>
  <c r="C379" i="45"/>
  <c r="C378" i="45"/>
  <c r="C377" i="45"/>
  <c r="B377" i="45" s="1"/>
  <c r="C376" i="45"/>
  <c r="B376" i="45" s="1"/>
  <c r="C375" i="45"/>
  <c r="C374" i="45"/>
  <c r="C373" i="45"/>
  <c r="B373" i="45" s="1"/>
  <c r="C372" i="45"/>
  <c r="C371" i="45"/>
  <c r="C370" i="45"/>
  <c r="C369" i="45"/>
  <c r="B369" i="45" s="1"/>
  <c r="C368" i="45"/>
  <c r="B368" i="45" s="1"/>
  <c r="C367" i="45"/>
  <c r="C366" i="45"/>
  <c r="B366" i="45" s="1"/>
  <c r="C365" i="45"/>
  <c r="B365" i="45" s="1"/>
  <c r="C364" i="45"/>
  <c r="B364" i="45" s="1"/>
  <c r="C363" i="45"/>
  <c r="C362" i="45"/>
  <c r="C361" i="45"/>
  <c r="B361" i="45" s="1"/>
  <c r="C360" i="45"/>
  <c r="B360" i="45" s="1"/>
  <c r="C359" i="45"/>
  <c r="C358" i="45"/>
  <c r="C357" i="45"/>
  <c r="B357" i="45" s="1"/>
  <c r="C356" i="45"/>
  <c r="C355" i="45"/>
  <c r="C354" i="45"/>
  <c r="C353" i="45"/>
  <c r="B353" i="45" s="1"/>
  <c r="C352" i="45"/>
  <c r="B352" i="45" s="1"/>
  <c r="C351" i="45"/>
  <c r="C350" i="45"/>
  <c r="B350" i="45" s="1"/>
  <c r="C349" i="45"/>
  <c r="B349" i="45" s="1"/>
  <c r="C348" i="45"/>
  <c r="B348" i="45" s="1"/>
  <c r="C347" i="45"/>
  <c r="C346" i="45"/>
  <c r="C345" i="45"/>
  <c r="B345" i="45" s="1"/>
  <c r="C344" i="45"/>
  <c r="B344" i="45" s="1"/>
  <c r="C343" i="45"/>
  <c r="C342" i="45"/>
  <c r="C341" i="45"/>
  <c r="B341" i="45" s="1"/>
  <c r="C340" i="45"/>
  <c r="C339" i="45"/>
  <c r="C338" i="45"/>
  <c r="C337" i="45"/>
  <c r="B337" i="45" s="1"/>
  <c r="C336" i="45"/>
  <c r="B336" i="45" s="1"/>
  <c r="C335" i="45"/>
  <c r="C334" i="45"/>
  <c r="B334" i="45" s="1"/>
  <c r="C333" i="45"/>
  <c r="B333" i="45" s="1"/>
  <c r="C332" i="45"/>
  <c r="B332" i="45" s="1"/>
  <c r="C331" i="45"/>
  <c r="C330" i="45"/>
  <c r="C329" i="45"/>
  <c r="B329" i="45" s="1"/>
  <c r="C328" i="45"/>
  <c r="B328" i="45" s="1"/>
  <c r="C327" i="45"/>
  <c r="C326" i="45"/>
  <c r="C325" i="45"/>
  <c r="B325" i="45" s="1"/>
  <c r="C324" i="45"/>
  <c r="C323" i="45"/>
  <c r="C322" i="45"/>
  <c r="C321" i="45"/>
  <c r="B321" i="45" s="1"/>
  <c r="C320" i="45"/>
  <c r="B320" i="45" s="1"/>
  <c r="C319" i="45"/>
  <c r="C318" i="45"/>
  <c r="B318" i="45" s="1"/>
  <c r="C317" i="45"/>
  <c r="B317" i="45" s="1"/>
  <c r="C316" i="45"/>
  <c r="B316" i="45" s="1"/>
  <c r="C315" i="45"/>
  <c r="C314" i="45"/>
  <c r="C313" i="45"/>
  <c r="B313" i="45" s="1"/>
  <c r="C312" i="45"/>
  <c r="B312" i="45" s="1"/>
  <c r="C311" i="45"/>
  <c r="C310" i="45"/>
  <c r="C309" i="45"/>
  <c r="B309" i="45" s="1"/>
  <c r="C308" i="45"/>
  <c r="C307" i="45"/>
  <c r="C306" i="45"/>
  <c r="C305" i="45"/>
  <c r="B305" i="45" s="1"/>
  <c r="C304" i="45"/>
  <c r="B304" i="45" s="1"/>
  <c r="C303" i="45"/>
  <c r="C302" i="45"/>
  <c r="B302" i="45" s="1"/>
  <c r="C301" i="45"/>
  <c r="B301" i="45" s="1"/>
  <c r="C300" i="45"/>
  <c r="B300" i="45" s="1"/>
  <c r="C299" i="45"/>
  <c r="C298" i="45"/>
  <c r="C297" i="45"/>
  <c r="B297" i="45" s="1"/>
  <c r="C296" i="45"/>
  <c r="B296" i="45" s="1"/>
  <c r="C295" i="45"/>
  <c r="C294" i="45"/>
  <c r="C293" i="45"/>
  <c r="B293" i="45" s="1"/>
  <c r="C292" i="45"/>
  <c r="C291" i="45"/>
  <c r="C290" i="45"/>
  <c r="C289" i="45"/>
  <c r="B289" i="45" s="1"/>
  <c r="C288" i="45"/>
  <c r="B288" i="45" s="1"/>
  <c r="C287" i="45"/>
  <c r="C286" i="45"/>
  <c r="B286" i="45" s="1"/>
  <c r="C285" i="45"/>
  <c r="B285" i="45" s="1"/>
  <c r="C284" i="45"/>
  <c r="B284" i="45" s="1"/>
  <c r="C283" i="45"/>
  <c r="C282" i="45"/>
  <c r="C281" i="45"/>
  <c r="B281" i="45" s="1"/>
  <c r="C280" i="45"/>
  <c r="B280" i="45" s="1"/>
  <c r="C279" i="45"/>
  <c r="C278" i="45"/>
  <c r="C277" i="45"/>
  <c r="B277" i="45" s="1"/>
  <c r="C276" i="45"/>
  <c r="C275" i="45"/>
  <c r="C274" i="45"/>
  <c r="C273" i="45"/>
  <c r="B273" i="45" s="1"/>
  <c r="C272" i="45"/>
  <c r="B272" i="45" s="1"/>
  <c r="C271" i="45"/>
  <c r="C270" i="45"/>
  <c r="B270" i="45" s="1"/>
  <c r="C269" i="45"/>
  <c r="B269" i="45" s="1"/>
  <c r="C268" i="45"/>
  <c r="B268" i="45" s="1"/>
  <c r="C267" i="45"/>
  <c r="C266" i="45"/>
  <c r="C265" i="45"/>
  <c r="B265" i="45" s="1"/>
  <c r="C264" i="45"/>
  <c r="B264" i="45" s="1"/>
  <c r="C263" i="45"/>
  <c r="C262" i="45"/>
  <c r="C261" i="45"/>
  <c r="C260" i="45"/>
  <c r="B260" i="45" s="1"/>
  <c r="C259" i="45"/>
  <c r="C258" i="45"/>
  <c r="C257" i="45"/>
  <c r="C256" i="45"/>
  <c r="B256" i="45" s="1"/>
  <c r="C255" i="45"/>
  <c r="C254" i="45"/>
  <c r="C253" i="45"/>
  <c r="C252" i="45"/>
  <c r="B252" i="45" s="1"/>
  <c r="C251" i="45"/>
  <c r="C250" i="45"/>
  <c r="C249" i="45"/>
  <c r="C248" i="45"/>
  <c r="B248" i="45" s="1"/>
  <c r="C247" i="45"/>
  <c r="C246" i="45"/>
  <c r="C245" i="45"/>
  <c r="C244" i="45"/>
  <c r="B244" i="45" s="1"/>
  <c r="C243" i="45"/>
  <c r="C242" i="45"/>
  <c r="C241" i="45"/>
  <c r="C240" i="45"/>
  <c r="B240" i="45" s="1"/>
  <c r="C239" i="45"/>
  <c r="C238" i="45"/>
  <c r="C237" i="45"/>
  <c r="C236" i="45"/>
  <c r="B236" i="45" s="1"/>
  <c r="C235" i="45"/>
  <c r="C234" i="45"/>
  <c r="C233" i="45"/>
  <c r="C232" i="45"/>
  <c r="B232" i="45" s="1"/>
  <c r="C231" i="45"/>
  <c r="C230" i="45"/>
  <c r="C229" i="45"/>
  <c r="C228" i="45"/>
  <c r="B228" i="45" s="1"/>
  <c r="C227" i="45"/>
  <c r="C226" i="45"/>
  <c r="C225" i="45"/>
  <c r="C224" i="45"/>
  <c r="B224" i="45" s="1"/>
  <c r="C223" i="45"/>
  <c r="C222" i="45"/>
  <c r="C221" i="45"/>
  <c r="C220" i="45"/>
  <c r="B220" i="45" s="1"/>
  <c r="C219" i="45"/>
  <c r="C218" i="45"/>
  <c r="C217" i="45"/>
  <c r="C216" i="45"/>
  <c r="B216" i="45" s="1"/>
  <c r="C215" i="45"/>
  <c r="C214" i="45"/>
  <c r="C213" i="45"/>
  <c r="C212" i="45"/>
  <c r="B212" i="45" s="1"/>
  <c r="C211" i="45"/>
  <c r="C210" i="45"/>
  <c r="C209" i="45"/>
  <c r="C208" i="45"/>
  <c r="B208" i="45" s="1"/>
  <c r="C207" i="45"/>
  <c r="C206" i="45"/>
  <c r="C205" i="45"/>
  <c r="C204" i="45"/>
  <c r="B204" i="45" s="1"/>
  <c r="C203" i="45"/>
  <c r="C202" i="45"/>
  <c r="C201" i="45"/>
  <c r="C200" i="45"/>
  <c r="B200" i="45" s="1"/>
  <c r="C199" i="45"/>
  <c r="C198" i="45"/>
  <c r="C197" i="45"/>
  <c r="C196" i="45"/>
  <c r="B196" i="45" s="1"/>
  <c r="C195" i="45"/>
  <c r="C194" i="45"/>
  <c r="C193" i="45"/>
  <c r="C192" i="45"/>
  <c r="B192" i="45" s="1"/>
  <c r="C191" i="45"/>
  <c r="C190" i="45"/>
  <c r="C189" i="45"/>
  <c r="C188" i="45"/>
  <c r="B188" i="45" s="1"/>
  <c r="C187" i="45"/>
  <c r="C186" i="45"/>
  <c r="C185" i="45"/>
  <c r="C184" i="45"/>
  <c r="B184" i="45" s="1"/>
  <c r="C183" i="45"/>
  <c r="C182" i="45"/>
  <c r="C181" i="45"/>
  <c r="C180" i="45"/>
  <c r="B180" i="45" s="1"/>
  <c r="C179" i="45"/>
  <c r="C178" i="45"/>
  <c r="C177" i="45"/>
  <c r="C176" i="45"/>
  <c r="B176" i="45" s="1"/>
  <c r="C175" i="45"/>
  <c r="C174" i="45"/>
  <c r="C173" i="45"/>
  <c r="C172" i="45"/>
  <c r="B172" i="45" s="1"/>
  <c r="C171" i="45"/>
  <c r="C170" i="45"/>
  <c r="C169" i="45"/>
  <c r="C168" i="45"/>
  <c r="B168" i="45" s="1"/>
  <c r="C167" i="45"/>
  <c r="C166" i="45"/>
  <c r="C165" i="45"/>
  <c r="C164" i="45"/>
  <c r="B164" i="45" s="1"/>
  <c r="C163" i="45"/>
  <c r="C162" i="45"/>
  <c r="C161" i="45"/>
  <c r="C160" i="45"/>
  <c r="B160" i="45" s="1"/>
  <c r="C159" i="45"/>
  <c r="C158" i="45"/>
  <c r="C157" i="45"/>
  <c r="C156" i="45"/>
  <c r="B156" i="45" s="1"/>
  <c r="C155" i="45"/>
  <c r="C154" i="45"/>
  <c r="C153" i="45"/>
  <c r="C152" i="45"/>
  <c r="B152" i="45" s="1"/>
  <c r="C151" i="45"/>
  <c r="C150" i="45"/>
  <c r="C149" i="45"/>
  <c r="C148" i="45"/>
  <c r="B148" i="45" s="1"/>
  <c r="C147" i="45"/>
  <c r="C146" i="45"/>
  <c r="C145" i="45"/>
  <c r="C144" i="45"/>
  <c r="B144" i="45" s="1"/>
  <c r="C143" i="45"/>
  <c r="C142" i="45"/>
  <c r="C141" i="45"/>
  <c r="C140" i="45"/>
  <c r="B140" i="45" s="1"/>
  <c r="C139" i="45"/>
  <c r="C138" i="45"/>
  <c r="C137" i="45"/>
  <c r="C136" i="45"/>
  <c r="B136" i="45" s="1"/>
  <c r="C135" i="45"/>
  <c r="C134" i="45"/>
  <c r="C133" i="45"/>
  <c r="C132" i="45"/>
  <c r="B132" i="45" s="1"/>
  <c r="C131" i="45"/>
  <c r="C130" i="45"/>
  <c r="C129" i="45"/>
  <c r="C128" i="45"/>
  <c r="B128" i="45" s="1"/>
  <c r="C127" i="45"/>
  <c r="C126" i="45"/>
  <c r="C125" i="45"/>
  <c r="C124" i="45"/>
  <c r="B124" i="45" s="1"/>
  <c r="C123" i="45"/>
  <c r="C122" i="45"/>
  <c r="C121" i="45"/>
  <c r="C120" i="45"/>
  <c r="B120" i="45" s="1"/>
  <c r="C119" i="45"/>
  <c r="C118" i="45"/>
  <c r="C117" i="45"/>
  <c r="C116" i="45"/>
  <c r="B116" i="45" s="1"/>
  <c r="C115" i="45"/>
  <c r="C114" i="45"/>
  <c r="C113" i="45"/>
  <c r="C112" i="45"/>
  <c r="B112" i="45" s="1"/>
  <c r="C111" i="45"/>
  <c r="C110" i="45"/>
  <c r="C109" i="45"/>
  <c r="C108" i="45"/>
  <c r="B108" i="45" s="1"/>
  <c r="C107" i="45"/>
  <c r="C106" i="45"/>
  <c r="C105" i="45"/>
  <c r="C104" i="45"/>
  <c r="B104" i="45" s="1"/>
  <c r="C103" i="45"/>
  <c r="C102" i="45"/>
  <c r="C101" i="45"/>
  <c r="C100" i="45"/>
  <c r="B100" i="45" s="1"/>
  <c r="C99" i="45"/>
  <c r="C98" i="45"/>
  <c r="C97" i="45"/>
  <c r="C96" i="45"/>
  <c r="B96" i="45" s="1"/>
  <c r="C95" i="45"/>
  <c r="C94" i="45"/>
  <c r="C93" i="45"/>
  <c r="C92" i="45"/>
  <c r="B92" i="45" s="1"/>
  <c r="C91" i="45"/>
  <c r="C90" i="45"/>
  <c r="C89" i="45"/>
  <c r="C88" i="45"/>
  <c r="B88" i="45" s="1"/>
  <c r="C87" i="45"/>
  <c r="C86" i="45"/>
  <c r="C85" i="45"/>
  <c r="C84" i="45"/>
  <c r="B84" i="45" s="1"/>
  <c r="C83" i="45"/>
  <c r="C82" i="45"/>
  <c r="C81" i="45"/>
  <c r="C80" i="45"/>
  <c r="B80" i="45" s="1"/>
  <c r="C79" i="45"/>
  <c r="C78" i="45"/>
  <c r="C77" i="45"/>
  <c r="C76" i="45"/>
  <c r="B76" i="45" s="1"/>
  <c r="C75" i="45"/>
  <c r="C74" i="45"/>
  <c r="C73" i="45"/>
  <c r="C72" i="45"/>
  <c r="B72" i="45" s="1"/>
  <c r="C71" i="45"/>
  <c r="C70" i="45"/>
  <c r="C69" i="45"/>
  <c r="C68" i="45"/>
  <c r="B68" i="45" s="1"/>
  <c r="C67" i="45"/>
  <c r="C66" i="45"/>
  <c r="C65" i="45"/>
  <c r="C64" i="45"/>
  <c r="B64" i="45" s="1"/>
  <c r="C63" i="45"/>
  <c r="C62" i="45"/>
  <c r="C61" i="45"/>
  <c r="C60" i="45"/>
  <c r="B60" i="45" s="1"/>
  <c r="C59" i="45"/>
  <c r="C58" i="45"/>
  <c r="C57" i="45"/>
  <c r="C56" i="45"/>
  <c r="B56" i="45" s="1"/>
  <c r="C55" i="45"/>
  <c r="C54" i="45"/>
  <c r="C53" i="45"/>
  <c r="C52" i="45"/>
  <c r="B52" i="45" s="1"/>
  <c r="C51" i="45"/>
  <c r="C50" i="45"/>
  <c r="C49" i="45"/>
  <c r="C48" i="45"/>
  <c r="B48" i="45" s="1"/>
  <c r="C47" i="45"/>
  <c r="C46" i="45"/>
  <c r="C45" i="45"/>
  <c r="C44" i="45"/>
  <c r="B44" i="45" s="1"/>
  <c r="C43" i="45"/>
  <c r="C42" i="45"/>
  <c r="C41" i="45"/>
  <c r="C40" i="45"/>
  <c r="B40" i="45" s="1"/>
  <c r="C39" i="45"/>
  <c r="C38" i="45"/>
  <c r="C37" i="45"/>
  <c r="C36" i="45"/>
  <c r="B36" i="45" s="1"/>
  <c r="C35" i="45"/>
  <c r="C34" i="45"/>
  <c r="C33" i="45"/>
  <c r="C32" i="45"/>
  <c r="B32" i="45" s="1"/>
  <c r="C31" i="45"/>
  <c r="C30" i="45"/>
  <c r="C29" i="45"/>
  <c r="C28" i="45"/>
  <c r="B28" i="45" s="1"/>
  <c r="C27" i="45"/>
  <c r="C26" i="45"/>
  <c r="C25" i="45"/>
  <c r="C24" i="45"/>
  <c r="B24" i="45" s="1"/>
  <c r="C23" i="45"/>
  <c r="C22" i="45"/>
  <c r="C21" i="45"/>
  <c r="C20" i="45"/>
  <c r="B20" i="45" s="1"/>
  <c r="C19" i="45"/>
  <c r="C18" i="45"/>
  <c r="C17" i="45"/>
  <c r="C16" i="45"/>
  <c r="B16" i="45" s="1"/>
  <c r="C15" i="45"/>
  <c r="C14" i="45"/>
  <c r="C13" i="45"/>
  <c r="C12" i="45"/>
  <c r="B12" i="45" s="1"/>
  <c r="C11" i="45"/>
  <c r="C10" i="45"/>
  <c r="C9" i="45"/>
  <c r="C8" i="45"/>
  <c r="C7" i="45"/>
  <c r="C6" i="45"/>
  <c r="C5" i="45"/>
  <c r="C4" i="45"/>
  <c r="B4" i="45" s="1"/>
  <c r="B596" i="45"/>
  <c r="B595" i="45"/>
  <c r="B594" i="45"/>
  <c r="B591" i="45"/>
  <c r="B590" i="45"/>
  <c r="B587" i="45"/>
  <c r="B586" i="45"/>
  <c r="B583" i="45"/>
  <c r="B582" i="45"/>
  <c r="B580" i="45"/>
  <c r="B579" i="45"/>
  <c r="B578" i="45"/>
  <c r="B575" i="45"/>
  <c r="B574" i="45"/>
  <c r="B571" i="45"/>
  <c r="B570" i="45"/>
  <c r="B567" i="45"/>
  <c r="B566" i="45"/>
  <c r="B564" i="45"/>
  <c r="B563" i="45"/>
  <c r="B562" i="45"/>
  <c r="B559" i="45"/>
  <c r="B558" i="45"/>
  <c r="B555" i="45"/>
  <c r="B554" i="45"/>
  <c r="B551" i="45"/>
  <c r="B550" i="45"/>
  <c r="B548" i="45"/>
  <c r="B547" i="45"/>
  <c r="B546" i="45"/>
  <c r="B543" i="45"/>
  <c r="B542" i="45"/>
  <c r="B539" i="45"/>
  <c r="B538" i="45"/>
  <c r="B535" i="45"/>
  <c r="B534" i="45"/>
  <c r="B532" i="45"/>
  <c r="B531" i="45"/>
  <c r="B530" i="45"/>
  <c r="B527" i="45"/>
  <c r="B526" i="45"/>
  <c r="B523" i="45"/>
  <c r="B522" i="45"/>
  <c r="B519" i="45"/>
  <c r="B518" i="45"/>
  <c r="B516" i="45"/>
  <c r="B515" i="45"/>
  <c r="B514" i="45"/>
  <c r="B511" i="45"/>
  <c r="B510" i="45"/>
  <c r="B507" i="45"/>
  <c r="B506" i="45"/>
  <c r="B503" i="45"/>
  <c r="B502" i="45"/>
  <c r="B500" i="45"/>
  <c r="B499" i="45"/>
  <c r="B498" i="45"/>
  <c r="B495" i="45"/>
  <c r="B494" i="45"/>
  <c r="B491" i="45"/>
  <c r="B490" i="45"/>
  <c r="B487" i="45"/>
  <c r="B486" i="45"/>
  <c r="B484" i="45"/>
  <c r="B483" i="45"/>
  <c r="B482" i="45"/>
  <c r="B479" i="45"/>
  <c r="B478" i="45"/>
  <c r="B475" i="45"/>
  <c r="B474" i="45"/>
  <c r="B471" i="45"/>
  <c r="B470" i="45"/>
  <c r="B468" i="45"/>
  <c r="B467" i="45"/>
  <c r="B466" i="45"/>
  <c r="B463" i="45"/>
  <c r="B462" i="45"/>
  <c r="B459" i="45"/>
  <c r="B458" i="45"/>
  <c r="B455" i="45"/>
  <c r="B454" i="45"/>
  <c r="B452" i="45"/>
  <c r="B451" i="45"/>
  <c r="B450" i="45"/>
  <c r="B447" i="45"/>
  <c r="B443" i="45"/>
  <c r="B442" i="45"/>
  <c r="B439" i="45"/>
  <c r="B438" i="45"/>
  <c r="B436" i="45"/>
  <c r="B435" i="45"/>
  <c r="B434" i="45"/>
  <c r="B431" i="45"/>
  <c r="B427" i="45"/>
  <c r="B426" i="45"/>
  <c r="B423" i="45"/>
  <c r="B422" i="45"/>
  <c r="B420" i="45"/>
  <c r="B419" i="45"/>
  <c r="B418" i="45"/>
  <c r="B415" i="45"/>
  <c r="B411" i="45"/>
  <c r="B410" i="45"/>
  <c r="B407" i="45"/>
  <c r="B406" i="45"/>
  <c r="B404" i="45"/>
  <c r="B403" i="45"/>
  <c r="B402" i="45"/>
  <c r="B399" i="45"/>
  <c r="B395" i="45"/>
  <c r="B394" i="45"/>
  <c r="B391" i="45"/>
  <c r="B390" i="45"/>
  <c r="B388" i="45"/>
  <c r="B387" i="45"/>
  <c r="B386" i="45"/>
  <c r="B383" i="45"/>
  <c r="B379" i="45"/>
  <c r="B378" i="45"/>
  <c r="B375" i="45"/>
  <c r="B374" i="45"/>
  <c r="B372" i="45"/>
  <c r="B371" i="45"/>
  <c r="B370" i="45"/>
  <c r="B367" i="45"/>
  <c r="B363" i="45"/>
  <c r="B362" i="45"/>
  <c r="B359" i="45"/>
  <c r="B358" i="45"/>
  <c r="B356" i="45"/>
  <c r="B355" i="45"/>
  <c r="B354" i="45"/>
  <c r="B351" i="45"/>
  <c r="B347" i="45"/>
  <c r="B346" i="45"/>
  <c r="B343" i="45"/>
  <c r="B342" i="45"/>
  <c r="B340" i="45"/>
  <c r="B339" i="45"/>
  <c r="B338" i="45"/>
  <c r="B335" i="45"/>
  <c r="B331" i="45"/>
  <c r="B330" i="45"/>
  <c r="B327" i="45"/>
  <c r="B326" i="45"/>
  <c r="B324" i="45"/>
  <c r="B323" i="45"/>
  <c r="B322" i="45"/>
  <c r="B319" i="45"/>
  <c r="B315" i="45"/>
  <c r="B314" i="45"/>
  <c r="B311" i="45"/>
  <c r="B310" i="45"/>
  <c r="B308" i="45"/>
  <c r="B307" i="45"/>
  <c r="B306" i="45"/>
  <c r="B303" i="45"/>
  <c r="B299" i="45"/>
  <c r="B298" i="45"/>
  <c r="B295" i="45"/>
  <c r="B294" i="45"/>
  <c r="B292" i="45"/>
  <c r="B291" i="45"/>
  <c r="B290" i="45"/>
  <c r="B287" i="45"/>
  <c r="B283" i="45"/>
  <c r="B282" i="45"/>
  <c r="B279" i="45"/>
  <c r="B278" i="45"/>
  <c r="B276" i="45"/>
  <c r="B275" i="45"/>
  <c r="B274" i="45"/>
  <c r="B271" i="45"/>
  <c r="B267" i="45"/>
  <c r="B266" i="45"/>
  <c r="B263" i="45"/>
  <c r="B262" i="45"/>
  <c r="B261" i="45"/>
  <c r="B259" i="45"/>
  <c r="B258" i="45"/>
  <c r="B257" i="45"/>
  <c r="B255" i="45"/>
  <c r="B254" i="45"/>
  <c r="B253" i="45"/>
  <c r="B251" i="45"/>
  <c r="B250" i="45"/>
  <c r="B249" i="45"/>
  <c r="B247" i="45"/>
  <c r="B246" i="45"/>
  <c r="B245" i="45"/>
  <c r="B243" i="45"/>
  <c r="B242" i="45"/>
  <c r="B241" i="45"/>
  <c r="B239" i="45"/>
  <c r="B238" i="45"/>
  <c r="B237" i="45"/>
  <c r="B235" i="45"/>
  <c r="B234" i="45"/>
  <c r="B233" i="45"/>
  <c r="B231" i="45"/>
  <c r="B230" i="45"/>
  <c r="B229" i="45"/>
  <c r="B227" i="45"/>
  <c r="B226" i="45"/>
  <c r="B225" i="45"/>
  <c r="B223" i="45"/>
  <c r="B222" i="45"/>
  <c r="B221" i="45"/>
  <c r="B219" i="45"/>
  <c r="B218" i="45"/>
  <c r="B217" i="45"/>
  <c r="B215" i="45"/>
  <c r="B214" i="45"/>
  <c r="B213" i="45"/>
  <c r="B211" i="45"/>
  <c r="B210" i="45"/>
  <c r="B209" i="45"/>
  <c r="B207" i="45"/>
  <c r="B206" i="45"/>
  <c r="B205" i="45"/>
  <c r="B203" i="45"/>
  <c r="B202" i="45"/>
  <c r="B201" i="45"/>
  <c r="B199" i="45"/>
  <c r="B198" i="45"/>
  <c r="B197" i="45"/>
  <c r="B195" i="45"/>
  <c r="B194" i="45"/>
  <c r="B193" i="45"/>
  <c r="B191" i="45"/>
  <c r="B190" i="45"/>
  <c r="B189" i="45"/>
  <c r="B187" i="45"/>
  <c r="B186" i="45"/>
  <c r="B185" i="45"/>
  <c r="B183" i="45"/>
  <c r="B182" i="45"/>
  <c r="B181" i="45"/>
  <c r="B179" i="45"/>
  <c r="B178" i="45"/>
  <c r="B177" i="45"/>
  <c r="B175" i="45"/>
  <c r="B174" i="45"/>
  <c r="B173" i="45"/>
  <c r="B171" i="45"/>
  <c r="B170" i="45"/>
  <c r="B169" i="45"/>
  <c r="B167" i="45"/>
  <c r="B166" i="45"/>
  <c r="B165" i="45"/>
  <c r="B163" i="45"/>
  <c r="B162" i="45"/>
  <c r="B161" i="45"/>
  <c r="B159" i="45"/>
  <c r="B158" i="45"/>
  <c r="B157" i="45"/>
  <c r="B155" i="45"/>
  <c r="B154" i="45"/>
  <c r="B153" i="45"/>
  <c r="B151" i="45"/>
  <c r="B150" i="45"/>
  <c r="B149" i="45"/>
  <c r="B147" i="45"/>
  <c r="B146" i="45"/>
  <c r="B145" i="45"/>
  <c r="B143" i="45"/>
  <c r="B142" i="45"/>
  <c r="B141" i="45"/>
  <c r="B139" i="45"/>
  <c r="B138" i="45"/>
  <c r="B137" i="45"/>
  <c r="B135" i="45"/>
  <c r="B134" i="45"/>
  <c r="B133" i="45"/>
  <c r="B131" i="45"/>
  <c r="B130" i="45"/>
  <c r="B129" i="45"/>
  <c r="B127" i="45"/>
  <c r="B126" i="45"/>
  <c r="B125" i="45"/>
  <c r="B123" i="45"/>
  <c r="B122" i="45"/>
  <c r="B121" i="45"/>
  <c r="B119" i="45"/>
  <c r="B118" i="45"/>
  <c r="B117" i="45"/>
  <c r="B115" i="45"/>
  <c r="B114" i="45"/>
  <c r="B113" i="45"/>
  <c r="B111" i="45"/>
  <c r="B110" i="45"/>
  <c r="B109" i="45"/>
  <c r="B107" i="45"/>
  <c r="B106" i="45"/>
  <c r="B105" i="45"/>
  <c r="B103" i="45"/>
  <c r="B102" i="45"/>
  <c r="B101" i="45"/>
  <c r="B99" i="45"/>
  <c r="B98" i="45"/>
  <c r="B97" i="45"/>
  <c r="B95" i="45"/>
  <c r="B94" i="45"/>
  <c r="B93" i="45"/>
  <c r="B91" i="45"/>
  <c r="B90" i="45"/>
  <c r="B89" i="45"/>
  <c r="B87" i="45"/>
  <c r="B86" i="45"/>
  <c r="B85" i="45"/>
  <c r="B83" i="45"/>
  <c r="B82" i="45"/>
  <c r="B81" i="45"/>
  <c r="B79" i="45"/>
  <c r="B78" i="45"/>
  <c r="B77" i="45"/>
  <c r="B75" i="45"/>
  <c r="B74" i="45"/>
  <c r="B73" i="45"/>
  <c r="B71" i="45"/>
  <c r="B70" i="45"/>
  <c r="B69" i="45"/>
  <c r="B67" i="45"/>
  <c r="B66" i="45"/>
  <c r="B65" i="45"/>
  <c r="B63" i="45"/>
  <c r="B62" i="45"/>
  <c r="B61" i="45"/>
  <c r="B59" i="45"/>
  <c r="B58" i="45"/>
  <c r="B57" i="45"/>
  <c r="B55" i="45"/>
  <c r="B54" i="45"/>
  <c r="B53" i="45"/>
  <c r="B51" i="45"/>
  <c r="B50" i="45"/>
  <c r="B49" i="45"/>
  <c r="B47" i="45"/>
  <c r="B46" i="45"/>
  <c r="B45" i="45"/>
  <c r="B43" i="45"/>
  <c r="B42" i="45"/>
  <c r="B41" i="45"/>
  <c r="B39" i="45"/>
  <c r="B38" i="45"/>
  <c r="B37" i="45"/>
  <c r="B35" i="45"/>
  <c r="B34" i="45"/>
  <c r="B33" i="45"/>
  <c r="B31" i="45"/>
  <c r="B30" i="45"/>
  <c r="B29" i="45"/>
  <c r="B27" i="45"/>
  <c r="B26" i="45"/>
  <c r="B25" i="45"/>
  <c r="B23" i="45"/>
  <c r="B22" i="45"/>
  <c r="B21" i="45"/>
  <c r="B19" i="45"/>
  <c r="B18" i="45"/>
  <c r="B17" i="45"/>
  <c r="B15" i="45"/>
  <c r="B14" i="45"/>
  <c r="B13" i="45"/>
  <c r="B11" i="45"/>
  <c r="B10" i="45"/>
  <c r="B9" i="45"/>
  <c r="B8" i="45"/>
  <c r="B7" i="45"/>
  <c r="B6" i="45"/>
  <c r="B5" i="45"/>
  <c r="AK165" i="26" l="1"/>
  <c r="AL150" i="26"/>
  <c r="H2087" i="26"/>
  <c r="H2088" i="26"/>
  <c r="H2091" i="26"/>
  <c r="H2090" i="26"/>
  <c r="H2089" i="26"/>
  <c r="H2086" i="26"/>
  <c r="AK160" i="26"/>
  <c r="AL145" i="26"/>
  <c r="H2056" i="26"/>
  <c r="H2061" i="26"/>
  <c r="H2058" i="26"/>
  <c r="H2057" i="26"/>
  <c r="H2060" i="26"/>
  <c r="H2059" i="26"/>
  <c r="AK179" i="26"/>
  <c r="AL164" i="26"/>
  <c r="H2171" i="26"/>
  <c r="H2170" i="26"/>
  <c r="H2172" i="26"/>
  <c r="H2175" i="26"/>
  <c r="H2174" i="26"/>
  <c r="H2173" i="26"/>
  <c r="AK169" i="26"/>
  <c r="AL154" i="26"/>
  <c r="H2111" i="26"/>
  <c r="H2114" i="26"/>
  <c r="H2110" i="26"/>
  <c r="H2112" i="26"/>
  <c r="H2113" i="26"/>
  <c r="H2115" i="26"/>
  <c r="AK181" i="26"/>
  <c r="AL166" i="26"/>
  <c r="H2187" i="26"/>
  <c r="H2186" i="26"/>
  <c r="H2185" i="26"/>
  <c r="H2182" i="26"/>
  <c r="H2184" i="26"/>
  <c r="H2183" i="26"/>
  <c r="I1969" i="26"/>
  <c r="I1967" i="26"/>
  <c r="I1970" i="26"/>
  <c r="I1968" i="26"/>
  <c r="I1971" i="26"/>
  <c r="I1966" i="26"/>
  <c r="I2025" i="26"/>
  <c r="I2020" i="26"/>
  <c r="I2023" i="26"/>
  <c r="I2021" i="26"/>
  <c r="I2024" i="26"/>
  <c r="I2022" i="26"/>
  <c r="I2145" i="26"/>
  <c r="I2144" i="26"/>
  <c r="I2143" i="26"/>
  <c r="I2140" i="26"/>
  <c r="I2142" i="26"/>
  <c r="I2141" i="26"/>
  <c r="I1977" i="26"/>
  <c r="I1972" i="26"/>
  <c r="I1975" i="26"/>
  <c r="I1973" i="26"/>
  <c r="I1976" i="26"/>
  <c r="I1974" i="26"/>
  <c r="I2049" i="26"/>
  <c r="I2044" i="26"/>
  <c r="I2047" i="26"/>
  <c r="I2045" i="26"/>
  <c r="I2048" i="26"/>
  <c r="I2046" i="26"/>
  <c r="I2028" i="26"/>
  <c r="I2031" i="26"/>
  <c r="I2026" i="26"/>
  <c r="I2029" i="26"/>
  <c r="I2030" i="26"/>
  <c r="I2027" i="26"/>
  <c r="I1980" i="26"/>
  <c r="I1983" i="26"/>
  <c r="I1978" i="26"/>
  <c r="I1981" i="26"/>
  <c r="I1982" i="26"/>
  <c r="I1979" i="26"/>
  <c r="I2009" i="26"/>
  <c r="I2012" i="26"/>
  <c r="I2010" i="26"/>
  <c r="I2013" i="26"/>
  <c r="I2008" i="26"/>
  <c r="I2011" i="26"/>
  <c r="I2129" i="26"/>
  <c r="I2128" i="26"/>
  <c r="I2130" i="26"/>
  <c r="I2133" i="26"/>
  <c r="I2131" i="26"/>
  <c r="I2132" i="26"/>
  <c r="I2017" i="26"/>
  <c r="I2015" i="26"/>
  <c r="I2018" i="26"/>
  <c r="I2016" i="26"/>
  <c r="I2014" i="26"/>
  <c r="I2019" i="26"/>
  <c r="I1985" i="26"/>
  <c r="I1988" i="26"/>
  <c r="I1986" i="26"/>
  <c r="I1989" i="26"/>
  <c r="I1984" i="26"/>
  <c r="I1987" i="26"/>
  <c r="I2033" i="26"/>
  <c r="I2036" i="26"/>
  <c r="I2034" i="26"/>
  <c r="I2037" i="26"/>
  <c r="I2032" i="26"/>
  <c r="I2035" i="26"/>
  <c r="I2001" i="26"/>
  <c r="I1996" i="26"/>
  <c r="I1999" i="26"/>
  <c r="I1997" i="26"/>
  <c r="I2000" i="26"/>
  <c r="I1998" i="26"/>
  <c r="I2081" i="26"/>
  <c r="I2080" i="26"/>
  <c r="I2082" i="26"/>
  <c r="I2084" i="26"/>
  <c r="I2085" i="26"/>
  <c r="I2083" i="26"/>
  <c r="I2097" i="26"/>
  <c r="I2096" i="26"/>
  <c r="I2095" i="26"/>
  <c r="I2092" i="26"/>
  <c r="I2094" i="26"/>
  <c r="I2093" i="26"/>
  <c r="AK189" i="26"/>
  <c r="AL174" i="26"/>
  <c r="H2233" i="26"/>
  <c r="H2234" i="26"/>
  <c r="H2235" i="26"/>
  <c r="H2230" i="26"/>
  <c r="H2231" i="26"/>
  <c r="H2232" i="26"/>
  <c r="AK161" i="26"/>
  <c r="AL146" i="26"/>
  <c r="H2063" i="26"/>
  <c r="H2066" i="26"/>
  <c r="H2062" i="26"/>
  <c r="H2064" i="26"/>
  <c r="H2067" i="26"/>
  <c r="H2065" i="26"/>
  <c r="AK173" i="26"/>
  <c r="AL158" i="26"/>
  <c r="H2135" i="26"/>
  <c r="H2134" i="26"/>
  <c r="H2139" i="26"/>
  <c r="H2137" i="26"/>
  <c r="H2136" i="26"/>
  <c r="H2138" i="26"/>
  <c r="AK170" i="26"/>
  <c r="AL155" i="26"/>
  <c r="H2119" i="26"/>
  <c r="H2120" i="26"/>
  <c r="H2117" i="26"/>
  <c r="H2121" i="26"/>
  <c r="H2118" i="26"/>
  <c r="H2116" i="26"/>
  <c r="AK162" i="26"/>
  <c r="AL147" i="26"/>
  <c r="H2071" i="26"/>
  <c r="H2069" i="26"/>
  <c r="H2068" i="26"/>
  <c r="H2070" i="26"/>
  <c r="H2073" i="26"/>
  <c r="H2072" i="26"/>
  <c r="AK167" i="26"/>
  <c r="AL152" i="26"/>
  <c r="H2103" i="26"/>
  <c r="H2098" i="26"/>
  <c r="H2100" i="26"/>
  <c r="H2101" i="26"/>
  <c r="H2102" i="26"/>
  <c r="H2099" i="26"/>
  <c r="AK187" i="26"/>
  <c r="AL172" i="26"/>
  <c r="H2219" i="26"/>
  <c r="H2218" i="26"/>
  <c r="H2223" i="26"/>
  <c r="H2221" i="26"/>
  <c r="H2222" i="26"/>
  <c r="H2220" i="26"/>
  <c r="AK168" i="26"/>
  <c r="AL153" i="26"/>
  <c r="H2109" i="26"/>
  <c r="H2104" i="26"/>
  <c r="H2107" i="26"/>
  <c r="H2106" i="26"/>
  <c r="H2105" i="26"/>
  <c r="H2108" i="26"/>
  <c r="AK163" i="26"/>
  <c r="AL148" i="26"/>
  <c r="H2079" i="26"/>
  <c r="H2076" i="26"/>
  <c r="H2077" i="26"/>
  <c r="H2078" i="26"/>
  <c r="H2074" i="26"/>
  <c r="H2075" i="26"/>
  <c r="AK171" i="26"/>
  <c r="AL156" i="26"/>
  <c r="H2127" i="26"/>
  <c r="H2125" i="26"/>
  <c r="H2126" i="26"/>
  <c r="H2124" i="26"/>
  <c r="H2123" i="26"/>
  <c r="H2122" i="26"/>
  <c r="I2105" i="26" l="1"/>
  <c r="I2108" i="26"/>
  <c r="I2107" i="26"/>
  <c r="I2104" i="26"/>
  <c r="I2109" i="26"/>
  <c r="I2106" i="26"/>
  <c r="I2223" i="26"/>
  <c r="I2221" i="26"/>
  <c r="I2222" i="26"/>
  <c r="I2219" i="26"/>
  <c r="I2218" i="26"/>
  <c r="I2220" i="26"/>
  <c r="I2102" i="26"/>
  <c r="I2103" i="26"/>
  <c r="I2098" i="26"/>
  <c r="I2101" i="26"/>
  <c r="I2099" i="26"/>
  <c r="I2100" i="26"/>
  <c r="I2073" i="26"/>
  <c r="I2070" i="26"/>
  <c r="I2071" i="26"/>
  <c r="I2068" i="26"/>
  <c r="I2069" i="26"/>
  <c r="I2072" i="26"/>
  <c r="I2121" i="26"/>
  <c r="I2118" i="26"/>
  <c r="I2119" i="26"/>
  <c r="I2116" i="26"/>
  <c r="I2117" i="26"/>
  <c r="I2120" i="26"/>
  <c r="I2065" i="26"/>
  <c r="I2062" i="26"/>
  <c r="I2063" i="26"/>
  <c r="I2067" i="26"/>
  <c r="I2064" i="26"/>
  <c r="I2066" i="26"/>
  <c r="I2231" i="26"/>
  <c r="I2233" i="26"/>
  <c r="I2234" i="26"/>
  <c r="I2235" i="26"/>
  <c r="I2230" i="26"/>
  <c r="I2232" i="26"/>
  <c r="AK183" i="26"/>
  <c r="AL168" i="26"/>
  <c r="H2195" i="26"/>
  <c r="H2199" i="26"/>
  <c r="H2196" i="26"/>
  <c r="H2198" i="26"/>
  <c r="H2194" i="26"/>
  <c r="H2197" i="26"/>
  <c r="AK202" i="26"/>
  <c r="AL187" i="26"/>
  <c r="H2309" i="26"/>
  <c r="H2308" i="26"/>
  <c r="H2313" i="26"/>
  <c r="H2310" i="26"/>
  <c r="H2312" i="26"/>
  <c r="H2311" i="26"/>
  <c r="AK185" i="26"/>
  <c r="AL170" i="26"/>
  <c r="H2211" i="26"/>
  <c r="H2210" i="26"/>
  <c r="H2209" i="26"/>
  <c r="H2207" i="26"/>
  <c r="H2208" i="26"/>
  <c r="H2206" i="26"/>
  <c r="AK188" i="26"/>
  <c r="AL173" i="26"/>
  <c r="H2224" i="26"/>
  <c r="H2227" i="26"/>
  <c r="H2228" i="26"/>
  <c r="H2225" i="26"/>
  <c r="H2229" i="26"/>
  <c r="H2226" i="26"/>
  <c r="I2183" i="26"/>
  <c r="I2187" i="26"/>
  <c r="I2186" i="26"/>
  <c r="I2182" i="26"/>
  <c r="I2185" i="26"/>
  <c r="I2184" i="26"/>
  <c r="I2113" i="26"/>
  <c r="I2112" i="26"/>
  <c r="I2111" i="26"/>
  <c r="I2114" i="26"/>
  <c r="I2110" i="26"/>
  <c r="I2115" i="26"/>
  <c r="I2175" i="26"/>
  <c r="I2174" i="26"/>
  <c r="I2173" i="26"/>
  <c r="I2171" i="26"/>
  <c r="I2170" i="26"/>
  <c r="I2172" i="26"/>
  <c r="I2057" i="26"/>
  <c r="I2060" i="26"/>
  <c r="I2061" i="26"/>
  <c r="I2058" i="26"/>
  <c r="I2059" i="26"/>
  <c r="I2056" i="26"/>
  <c r="I2089" i="26"/>
  <c r="I2086" i="26"/>
  <c r="I2087" i="26"/>
  <c r="I2091" i="26"/>
  <c r="I2090" i="26"/>
  <c r="I2088" i="26"/>
  <c r="I2127" i="26"/>
  <c r="I2124" i="26"/>
  <c r="I2123" i="26"/>
  <c r="I2122" i="26"/>
  <c r="I2125" i="26"/>
  <c r="I2126" i="26"/>
  <c r="I2079" i="26"/>
  <c r="I2076" i="26"/>
  <c r="I2077" i="26"/>
  <c r="I2078" i="26"/>
  <c r="I2074" i="26"/>
  <c r="I2075" i="26"/>
  <c r="I2137" i="26"/>
  <c r="I2134" i="26"/>
  <c r="I2135" i="26"/>
  <c r="I2139" i="26"/>
  <c r="I2136" i="26"/>
  <c r="I2138" i="26"/>
  <c r="AK186" i="26"/>
  <c r="AL171" i="26"/>
  <c r="H2217" i="26"/>
  <c r="H2214" i="26"/>
  <c r="H2212" i="26"/>
  <c r="H2215" i="26"/>
  <c r="H2213" i="26"/>
  <c r="H2216" i="26"/>
  <c r="AK178" i="26"/>
  <c r="AL163" i="26"/>
  <c r="H2164" i="26"/>
  <c r="H2165" i="26"/>
  <c r="H2169" i="26"/>
  <c r="H2166" i="26"/>
  <c r="H2167" i="26"/>
  <c r="H2168" i="26"/>
  <c r="AK182" i="26"/>
  <c r="AL167" i="26"/>
  <c r="H2192" i="26"/>
  <c r="H2189" i="26"/>
  <c r="H2193" i="26"/>
  <c r="H2191" i="26"/>
  <c r="H2188" i="26"/>
  <c r="H2190" i="26"/>
  <c r="AK177" i="26"/>
  <c r="AL162" i="26"/>
  <c r="H2160" i="26"/>
  <c r="H2163" i="26"/>
  <c r="H2161" i="26"/>
  <c r="H2159" i="26"/>
  <c r="H2162" i="26"/>
  <c r="H2158" i="26"/>
  <c r="AK176" i="26"/>
  <c r="AL161" i="26"/>
  <c r="H2155" i="26"/>
  <c r="H2154" i="26"/>
  <c r="H2156" i="26"/>
  <c r="H2153" i="26"/>
  <c r="H2157" i="26"/>
  <c r="H2152" i="26"/>
  <c r="AK204" i="26"/>
  <c r="AL189" i="26"/>
  <c r="H2320" i="26"/>
  <c r="H2325" i="26"/>
  <c r="H2323" i="26"/>
  <c r="H2321" i="26"/>
  <c r="H2324" i="26"/>
  <c r="H2322" i="26"/>
  <c r="AK196" i="26"/>
  <c r="AL181" i="26"/>
  <c r="H2277" i="26"/>
  <c r="H2275" i="26"/>
  <c r="H2273" i="26"/>
  <c r="H2276" i="26"/>
  <c r="H2274" i="26"/>
  <c r="H2272" i="26"/>
  <c r="AK184" i="26"/>
  <c r="AL169" i="26"/>
  <c r="H2203" i="26"/>
  <c r="H2202" i="26"/>
  <c r="H2200" i="26"/>
  <c r="H2201" i="26"/>
  <c r="H2204" i="26"/>
  <c r="H2205" i="26"/>
  <c r="AK194" i="26"/>
  <c r="AL179" i="26"/>
  <c r="H2261" i="26"/>
  <c r="H2264" i="26"/>
  <c r="H2265" i="26"/>
  <c r="H2262" i="26"/>
  <c r="H2263" i="26"/>
  <c r="H2260" i="26"/>
  <c r="AK175" i="26"/>
  <c r="AL160" i="26"/>
  <c r="H2147" i="26"/>
  <c r="H2150" i="26"/>
  <c r="H2148" i="26"/>
  <c r="H2146" i="26"/>
  <c r="H2151" i="26"/>
  <c r="H2149" i="26"/>
  <c r="AK180" i="26"/>
  <c r="AL165" i="26"/>
  <c r="H2176" i="26"/>
  <c r="H2179" i="26"/>
  <c r="H2177" i="26"/>
  <c r="H2181" i="26"/>
  <c r="H2178" i="26"/>
  <c r="H2180" i="26"/>
  <c r="I2179" i="26" l="1"/>
  <c r="I2180" i="26"/>
  <c r="I2178" i="26"/>
  <c r="I2177" i="26"/>
  <c r="I2176" i="26"/>
  <c r="I2181" i="26"/>
  <c r="I2151" i="26"/>
  <c r="I2147" i="26"/>
  <c r="I2148" i="26"/>
  <c r="I2150" i="26"/>
  <c r="I2149" i="26"/>
  <c r="I2146" i="26"/>
  <c r="I2262" i="26"/>
  <c r="I2264" i="26"/>
  <c r="I2265" i="26"/>
  <c r="I2260" i="26"/>
  <c r="I2263" i="26"/>
  <c r="I2261" i="26"/>
  <c r="I2201" i="26"/>
  <c r="I2202" i="26"/>
  <c r="I2205" i="26"/>
  <c r="I2203" i="26"/>
  <c r="I2204" i="26"/>
  <c r="I2200" i="26"/>
  <c r="I2323" i="26"/>
  <c r="I2321" i="26"/>
  <c r="I2322" i="26"/>
  <c r="I2324" i="26"/>
  <c r="I2320" i="26"/>
  <c r="I2325" i="26"/>
  <c r="I2157" i="26"/>
  <c r="I2155" i="26"/>
  <c r="I2154" i="26"/>
  <c r="I2156" i="26"/>
  <c r="I2153" i="26"/>
  <c r="I2152" i="26"/>
  <c r="I2159" i="26"/>
  <c r="I2158" i="26"/>
  <c r="I2160" i="26"/>
  <c r="I2163" i="26"/>
  <c r="I2161" i="26"/>
  <c r="I2162" i="26"/>
  <c r="I2191" i="26"/>
  <c r="I2189" i="26"/>
  <c r="I2190" i="26"/>
  <c r="I2192" i="26"/>
  <c r="I2188" i="26"/>
  <c r="I2193" i="26"/>
  <c r="I2167" i="26"/>
  <c r="I2169" i="26"/>
  <c r="I2164" i="26"/>
  <c r="I2165" i="26"/>
  <c r="I2166" i="26"/>
  <c r="I2168" i="26"/>
  <c r="I2215" i="26"/>
  <c r="I2212" i="26"/>
  <c r="I2214" i="26"/>
  <c r="I2217" i="26"/>
  <c r="I2213" i="26"/>
  <c r="I2216" i="26"/>
  <c r="I2310" i="26"/>
  <c r="I2312" i="26"/>
  <c r="I2313" i="26"/>
  <c r="I2308" i="26"/>
  <c r="I2311" i="26"/>
  <c r="I2309" i="26"/>
  <c r="AK190" i="26"/>
  <c r="AL175" i="26"/>
  <c r="H2237" i="26"/>
  <c r="H2238" i="26"/>
  <c r="H2236" i="26"/>
  <c r="H2241" i="26"/>
  <c r="H2239" i="26"/>
  <c r="H2240" i="26"/>
  <c r="AL194" i="26"/>
  <c r="H2352" i="26"/>
  <c r="H2355" i="26"/>
  <c r="H2353" i="26"/>
  <c r="H2351" i="26"/>
  <c r="H2350" i="26"/>
  <c r="H2354" i="26"/>
  <c r="AL196" i="26"/>
  <c r="H2365" i="26"/>
  <c r="H2362" i="26"/>
  <c r="H2363" i="26"/>
  <c r="H2367" i="26"/>
  <c r="H2366" i="26"/>
  <c r="H2364" i="26"/>
  <c r="AL204" i="26"/>
  <c r="H2413" i="26"/>
  <c r="H2410" i="26"/>
  <c r="H2412" i="26"/>
  <c r="H2411" i="26"/>
  <c r="H2415" i="26"/>
  <c r="H2414" i="26"/>
  <c r="AK192" i="26"/>
  <c r="AL177" i="26"/>
  <c r="H2253" i="26"/>
  <c r="H2252" i="26"/>
  <c r="H2251" i="26"/>
  <c r="H2250" i="26"/>
  <c r="H2249" i="26"/>
  <c r="H2248" i="26"/>
  <c r="AK193" i="26"/>
  <c r="AL178" i="26"/>
  <c r="H2256" i="26"/>
  <c r="H2254" i="26"/>
  <c r="H2259" i="26"/>
  <c r="H2257" i="26"/>
  <c r="H2258" i="26"/>
  <c r="H2255" i="26"/>
  <c r="AK201" i="26"/>
  <c r="AL186" i="26"/>
  <c r="H2304" i="26"/>
  <c r="H2302" i="26"/>
  <c r="H2307" i="26"/>
  <c r="H2305" i="26"/>
  <c r="H2306" i="26"/>
  <c r="H2303" i="26"/>
  <c r="AK200" i="26"/>
  <c r="AL185" i="26"/>
  <c r="H2301" i="26"/>
  <c r="H2299" i="26"/>
  <c r="H2298" i="26"/>
  <c r="H2300" i="26"/>
  <c r="H2297" i="26"/>
  <c r="H2296" i="26"/>
  <c r="AL202" i="26"/>
  <c r="H2403" i="26"/>
  <c r="H2401" i="26"/>
  <c r="H2402" i="26"/>
  <c r="H2399" i="26"/>
  <c r="H2398" i="26"/>
  <c r="H2400" i="26"/>
  <c r="AK198" i="26"/>
  <c r="AL183" i="26"/>
  <c r="H2285" i="26"/>
  <c r="H2286" i="26"/>
  <c r="H2289" i="26"/>
  <c r="H2284" i="26"/>
  <c r="H2288" i="26"/>
  <c r="H2287" i="26"/>
  <c r="I2275" i="26"/>
  <c r="I2273" i="26"/>
  <c r="I2274" i="26"/>
  <c r="I2276" i="26"/>
  <c r="I2272" i="26"/>
  <c r="I2277" i="26"/>
  <c r="I2228" i="26"/>
  <c r="I2229" i="26"/>
  <c r="I2226" i="26"/>
  <c r="I2224" i="26"/>
  <c r="I2227" i="26"/>
  <c r="I2225" i="26"/>
  <c r="I2207" i="26"/>
  <c r="I2211" i="26"/>
  <c r="I2206" i="26"/>
  <c r="I2208" i="26"/>
  <c r="I2209" i="26"/>
  <c r="I2210" i="26"/>
  <c r="I2199" i="26"/>
  <c r="I2196" i="26"/>
  <c r="I2197" i="26"/>
  <c r="I2195" i="26"/>
  <c r="I2198" i="26"/>
  <c r="I2194" i="26"/>
  <c r="AK195" i="26"/>
  <c r="AL180" i="26"/>
  <c r="H2269" i="26"/>
  <c r="H2270" i="26"/>
  <c r="H2267" i="26"/>
  <c r="H2266" i="26"/>
  <c r="H2271" i="26"/>
  <c r="H2268" i="26"/>
  <c r="AK199" i="26"/>
  <c r="AL184" i="26"/>
  <c r="H2293" i="26"/>
  <c r="H2291" i="26"/>
  <c r="H2292" i="26"/>
  <c r="H2294" i="26"/>
  <c r="H2290" i="26"/>
  <c r="H2295" i="26"/>
  <c r="AK191" i="26"/>
  <c r="AL176" i="26"/>
  <c r="H2245" i="26"/>
  <c r="H2244" i="26"/>
  <c r="H2243" i="26"/>
  <c r="H2246" i="26"/>
  <c r="H2247" i="26"/>
  <c r="H2242" i="26"/>
  <c r="AK197" i="26"/>
  <c r="AL182" i="26"/>
  <c r="H2280" i="26"/>
  <c r="H2283" i="26"/>
  <c r="H2282" i="26"/>
  <c r="H2281" i="26"/>
  <c r="H2278" i="26"/>
  <c r="H2279" i="26"/>
  <c r="AK203" i="26"/>
  <c r="AL188" i="26"/>
  <c r="H2317" i="26"/>
  <c r="H2318" i="26"/>
  <c r="H2316" i="26"/>
  <c r="H2315" i="26"/>
  <c r="H2314" i="26"/>
  <c r="H2319" i="26"/>
  <c r="I2243" i="26" l="1"/>
  <c r="I2246" i="26"/>
  <c r="I2242" i="26"/>
  <c r="I2244" i="26"/>
  <c r="I2247" i="26"/>
  <c r="I2245" i="26"/>
  <c r="I2267" i="26"/>
  <c r="I2271" i="26"/>
  <c r="I2270" i="26"/>
  <c r="I2268" i="26"/>
  <c r="I2266" i="26"/>
  <c r="I2269" i="26"/>
  <c r="I2289" i="26"/>
  <c r="I2287" i="26"/>
  <c r="I2286" i="26"/>
  <c r="I2288" i="26"/>
  <c r="I2285" i="26"/>
  <c r="I2284" i="26"/>
  <c r="AL192" i="26"/>
  <c r="H2341" i="26"/>
  <c r="H2340" i="26"/>
  <c r="H2339" i="26"/>
  <c r="H2342" i="26"/>
  <c r="H2338" i="26"/>
  <c r="H2343" i="26"/>
  <c r="I2241" i="26"/>
  <c r="I2239" i="26"/>
  <c r="I2238" i="26"/>
  <c r="I2240" i="26"/>
  <c r="I2237" i="26"/>
  <c r="I2236" i="26"/>
  <c r="AL203" i="26"/>
  <c r="H2405" i="26"/>
  <c r="H2404" i="26"/>
  <c r="H2406" i="26"/>
  <c r="H2408" i="26"/>
  <c r="H2407" i="26"/>
  <c r="H2409" i="26"/>
  <c r="AL197" i="26"/>
  <c r="H2373" i="26"/>
  <c r="H2368" i="26"/>
  <c r="H2371" i="26"/>
  <c r="H2369" i="26"/>
  <c r="H2370" i="26"/>
  <c r="H2372" i="26"/>
  <c r="AL191" i="26"/>
  <c r="H2333" i="26"/>
  <c r="H2332" i="26"/>
  <c r="H2337" i="26"/>
  <c r="H2336" i="26"/>
  <c r="H2335" i="26"/>
  <c r="H2334" i="26"/>
  <c r="AL199" i="26"/>
  <c r="H2381" i="26"/>
  <c r="H2384" i="26"/>
  <c r="H2385" i="26"/>
  <c r="H2382" i="26"/>
  <c r="H2383" i="26"/>
  <c r="H2380" i="26"/>
  <c r="AL195" i="26"/>
  <c r="H2357" i="26"/>
  <c r="H2358" i="26"/>
  <c r="H2360" i="26"/>
  <c r="H2359" i="26"/>
  <c r="H2356" i="26"/>
  <c r="H2361" i="26"/>
  <c r="AL198" i="26"/>
  <c r="H2378" i="26"/>
  <c r="H2376" i="26"/>
  <c r="H2379" i="26"/>
  <c r="H2374" i="26"/>
  <c r="H2377" i="26"/>
  <c r="H2375" i="26"/>
  <c r="I2355" i="26"/>
  <c r="I2350" i="26"/>
  <c r="I2353" i="26"/>
  <c r="I2352" i="26"/>
  <c r="I2354" i="26"/>
  <c r="I2351" i="26"/>
  <c r="AL190" i="26"/>
  <c r="H2330" i="26"/>
  <c r="H2331" i="26"/>
  <c r="H2326" i="26"/>
  <c r="H2328" i="26"/>
  <c r="H2329" i="26"/>
  <c r="H2327" i="26"/>
  <c r="I2291" i="26"/>
  <c r="I2294" i="26"/>
  <c r="I2290" i="26"/>
  <c r="I2292" i="26"/>
  <c r="I2295" i="26"/>
  <c r="I2293" i="26"/>
  <c r="I2363" i="26"/>
  <c r="I2366" i="26"/>
  <c r="I2362" i="26"/>
  <c r="I2364" i="26"/>
  <c r="I2365" i="26"/>
  <c r="I2367" i="26"/>
  <c r="I2315" i="26"/>
  <c r="I2319" i="26"/>
  <c r="I2318" i="26"/>
  <c r="I2317" i="26"/>
  <c r="I2316" i="26"/>
  <c r="I2314" i="26"/>
  <c r="I2283" i="26"/>
  <c r="I2278" i="26"/>
  <c r="I2280" i="26"/>
  <c r="I2281" i="26"/>
  <c r="I2279" i="26"/>
  <c r="I2282" i="26"/>
  <c r="I2403" i="26"/>
  <c r="I2398" i="26"/>
  <c r="I2401" i="26"/>
  <c r="I2400" i="26"/>
  <c r="I2399" i="26"/>
  <c r="I2402" i="26"/>
  <c r="AL200" i="26"/>
  <c r="H2389" i="26"/>
  <c r="H2387" i="26"/>
  <c r="H2390" i="26"/>
  <c r="H2388" i="26"/>
  <c r="H2391" i="26"/>
  <c r="H2386" i="26"/>
  <c r="AL201" i="26"/>
  <c r="H2397" i="26"/>
  <c r="H2394" i="26"/>
  <c r="H2395" i="26"/>
  <c r="H2396" i="26"/>
  <c r="H2392" i="26"/>
  <c r="H2393" i="26"/>
  <c r="AL193" i="26"/>
  <c r="H2349" i="26"/>
  <c r="H2346" i="26"/>
  <c r="H2348" i="26"/>
  <c r="H2347" i="26"/>
  <c r="H2345" i="26"/>
  <c r="H2344" i="26"/>
  <c r="I2299" i="26"/>
  <c r="I2296" i="26"/>
  <c r="I2297" i="26"/>
  <c r="I2298" i="26"/>
  <c r="I2301" i="26"/>
  <c r="I2300" i="26"/>
  <c r="I2307" i="26"/>
  <c r="I2305" i="26"/>
  <c r="I2306" i="26"/>
  <c r="I2303" i="26"/>
  <c r="I2302" i="26"/>
  <c r="I2304" i="26"/>
  <c r="I2259" i="26"/>
  <c r="I2257" i="26"/>
  <c r="I2258" i="26"/>
  <c r="I2255" i="26"/>
  <c r="I2254" i="26"/>
  <c r="I2256" i="26"/>
  <c r="I2251" i="26"/>
  <c r="I2248" i="26"/>
  <c r="I2249" i="26"/>
  <c r="I2253" i="26"/>
  <c r="I2252" i="26"/>
  <c r="I2250" i="26"/>
  <c r="I2411" i="26"/>
  <c r="I2414" i="26"/>
  <c r="I2410" i="26"/>
  <c r="I2415" i="26"/>
  <c r="I2413" i="26"/>
  <c r="I2412" i="26"/>
  <c r="I2395" i="26" l="1"/>
  <c r="I2393" i="26"/>
  <c r="I2394" i="26"/>
  <c r="I2396" i="26"/>
  <c r="I2392" i="26"/>
  <c r="I2397" i="26"/>
  <c r="I2404" i="26"/>
  <c r="I2409" i="26"/>
  <c r="I2407" i="26"/>
  <c r="I2406" i="26"/>
  <c r="I2405" i="26"/>
  <c r="I2408" i="26"/>
  <c r="I2347" i="26"/>
  <c r="I2345" i="26"/>
  <c r="I2346" i="26"/>
  <c r="I2349" i="26"/>
  <c r="I2344" i="26"/>
  <c r="I2348" i="26"/>
  <c r="I2379" i="26"/>
  <c r="I2377" i="26"/>
  <c r="I2378" i="26"/>
  <c r="I2375" i="26"/>
  <c r="I2374" i="26"/>
  <c r="I2376" i="26"/>
  <c r="I2371" i="26"/>
  <c r="I2372" i="26"/>
  <c r="I2369" i="26"/>
  <c r="I2368" i="26"/>
  <c r="I2373" i="26"/>
  <c r="I2370" i="26"/>
  <c r="I2339" i="26"/>
  <c r="I2340" i="26"/>
  <c r="I2343" i="26"/>
  <c r="I2342" i="26"/>
  <c r="I2341" i="26"/>
  <c r="I2338" i="26"/>
  <c r="I2331" i="26"/>
  <c r="I2329" i="26"/>
  <c r="I2330" i="26"/>
  <c r="I2327" i="26"/>
  <c r="I2328" i="26"/>
  <c r="I2326" i="26"/>
  <c r="I2356" i="26"/>
  <c r="I2361" i="26"/>
  <c r="I2359" i="26"/>
  <c r="I2357" i="26"/>
  <c r="I2360" i="26"/>
  <c r="I2358" i="26"/>
  <c r="I2334" i="26"/>
  <c r="I2337" i="26"/>
  <c r="I2336" i="26"/>
  <c r="I2332" i="26"/>
  <c r="I2335" i="26"/>
  <c r="I2333" i="26"/>
  <c r="I2387" i="26"/>
  <c r="I2388" i="26"/>
  <c r="I2391" i="26"/>
  <c r="I2386" i="26"/>
  <c r="I2389" i="26"/>
  <c r="I2390" i="26"/>
  <c r="I2382" i="26"/>
  <c r="I2385" i="26"/>
  <c r="I2384" i="26"/>
  <c r="I2381" i="26"/>
  <c r="I2383" i="26"/>
  <c r="I2380" i="26"/>
</calcChain>
</file>

<file path=xl/sharedStrings.xml><?xml version="1.0" encoding="utf-8"?>
<sst xmlns="http://schemas.openxmlformats.org/spreadsheetml/2006/main" count="15669" uniqueCount="2327">
  <si>
    <t>sheet名</t>
  </si>
  <si>
    <t>导出客户端文件</t>
    <phoneticPr fontId="4" type="noConversion"/>
  </si>
  <si>
    <t>导出服务端文件</t>
    <phoneticPr fontId="4" type="noConversion"/>
  </si>
  <si>
    <t>主键</t>
  </si>
  <si>
    <t>是否导出</t>
    <phoneticPr fontId="4" type="noConversion"/>
  </si>
  <si>
    <t>屏蔽字段</t>
    <phoneticPr fontId="4" type="noConversion"/>
  </si>
  <si>
    <t>表注释</t>
    <phoneticPr fontId="4" type="noConversion"/>
  </si>
  <si>
    <t>常驻内存</t>
    <phoneticPr fontId="4" type="noConversion"/>
  </si>
  <si>
    <t>cardId</t>
    <phoneticPr fontId="4" type="noConversion"/>
  </si>
  <si>
    <t>lv</t>
    <phoneticPr fontId="4" type="noConversion"/>
  </si>
  <si>
    <t>bklv</t>
    <phoneticPr fontId="4" type="noConversion"/>
  </si>
  <si>
    <t>star</t>
    <phoneticPr fontId="4" type="noConversion"/>
  </si>
  <si>
    <t>int:&lt;&gt;</t>
    <phoneticPr fontId="4" type="noConversion"/>
  </si>
  <si>
    <t>组</t>
    <phoneticPr fontId="4" type="noConversion"/>
  </si>
  <si>
    <t>位置</t>
    <phoneticPr fontId="4" type="noConversion"/>
  </si>
  <si>
    <t>卡牌ID</t>
    <phoneticPr fontId="4" type="noConversion"/>
  </si>
  <si>
    <t>等级</t>
    <phoneticPr fontId="4" type="noConversion"/>
  </si>
  <si>
    <t>突破</t>
    <phoneticPr fontId="4" type="noConversion"/>
  </si>
  <si>
    <t>星级</t>
    <phoneticPr fontId="4" type="noConversion"/>
  </si>
  <si>
    <t>relic[1].lv</t>
    <phoneticPr fontId="4" type="noConversion"/>
  </si>
  <si>
    <t>relic[1].md[1].lv</t>
    <phoneticPr fontId="4" type="noConversion"/>
  </si>
  <si>
    <t>relic[1].md[2].lv</t>
  </si>
  <si>
    <t>relic[2].lv</t>
    <phoneticPr fontId="4" type="noConversion"/>
  </si>
  <si>
    <t>relic[2].md[1].lv</t>
    <phoneticPr fontId="4" type="noConversion"/>
  </si>
  <si>
    <t>relic[2].md[2].lv</t>
    <phoneticPr fontId="4" type="noConversion"/>
  </si>
  <si>
    <t>relic[3].lv</t>
    <phoneticPr fontId="4" type="noConversion"/>
  </si>
  <si>
    <t>relic[3].md[1].lv</t>
    <phoneticPr fontId="4" type="noConversion"/>
  </si>
  <si>
    <t>relic[3].md[2].lv</t>
    <phoneticPr fontId="4" type="noConversion"/>
  </si>
  <si>
    <t>relic[3].md[3].lv</t>
  </si>
  <si>
    <t>relic[3].md[4].lv</t>
  </si>
  <si>
    <t>relic[4].lv</t>
    <phoneticPr fontId="4" type="noConversion"/>
  </si>
  <si>
    <t>relic[4].md[1].lv</t>
    <phoneticPr fontId="4" type="noConversion"/>
  </si>
  <si>
    <t>relic[4].md[2].lv</t>
    <phoneticPr fontId="4" type="noConversion"/>
  </si>
  <si>
    <t>relic[4].md[3].lv</t>
    <phoneticPr fontId="4" type="noConversion"/>
  </si>
  <si>
    <t>relic[4].md[4].lv</t>
    <phoneticPr fontId="4" type="noConversion"/>
  </si>
  <si>
    <t>relic[5].lv</t>
    <phoneticPr fontId="4" type="noConversion"/>
  </si>
  <si>
    <t>relic[5].md[1].lv</t>
    <phoneticPr fontId="4" type="noConversion"/>
  </si>
  <si>
    <t>relic[5].md[2].lv</t>
    <phoneticPr fontId="4" type="noConversion"/>
  </si>
  <si>
    <t>relic[5].md[3].lv</t>
    <phoneticPr fontId="4" type="noConversion"/>
  </si>
  <si>
    <t>relic[5].md[4].lv</t>
    <phoneticPr fontId="4" type="noConversion"/>
  </si>
  <si>
    <t>relic[5].md[5].lv</t>
  </si>
  <si>
    <t>relic[5].md[6].lv</t>
  </si>
  <si>
    <t>relic[6].lv</t>
    <phoneticPr fontId="4" type="noConversion"/>
  </si>
  <si>
    <t>relic[6].md[1].lv</t>
    <phoneticPr fontId="4" type="noConversion"/>
  </si>
  <si>
    <t>relic[6].md[2].lv</t>
    <phoneticPr fontId="4" type="noConversion"/>
  </si>
  <si>
    <t>relic[6].md[3].lv</t>
    <phoneticPr fontId="4" type="noConversion"/>
  </si>
  <si>
    <t>relic[6].md[4].lv</t>
    <phoneticPr fontId="4" type="noConversion"/>
  </si>
  <si>
    <t>relic[6].md[5].lv</t>
    <phoneticPr fontId="4" type="noConversion"/>
  </si>
  <si>
    <t>relic[6].md[6].lv</t>
    <phoneticPr fontId="4" type="noConversion"/>
  </si>
  <si>
    <t>int:&lt;&gt;</t>
    <phoneticPr fontId="4" type="noConversion"/>
  </si>
  <si>
    <t>ID</t>
    <phoneticPr fontId="4" type="noConversion"/>
  </si>
  <si>
    <t>神器1等级</t>
    <phoneticPr fontId="4" type="noConversion"/>
  </si>
  <si>
    <t>神器1模组1等级</t>
    <phoneticPr fontId="4" type="noConversion"/>
  </si>
  <si>
    <t>神器1模组2等级</t>
    <phoneticPr fontId="4" type="noConversion"/>
  </si>
  <si>
    <t>神器2等级</t>
    <phoneticPr fontId="4" type="noConversion"/>
  </si>
  <si>
    <t>神器2模组1等级</t>
    <phoneticPr fontId="4" type="noConversion"/>
  </si>
  <si>
    <t>神器2模组2等级</t>
    <phoneticPr fontId="4" type="noConversion"/>
  </si>
  <si>
    <t>神器3等级</t>
    <phoneticPr fontId="4" type="noConversion"/>
  </si>
  <si>
    <t>神器3模组1等级</t>
    <phoneticPr fontId="4" type="noConversion"/>
  </si>
  <si>
    <t>神器3模组2等级</t>
    <phoneticPr fontId="4" type="noConversion"/>
  </si>
  <si>
    <t>神器3模组3等级</t>
    <phoneticPr fontId="4" type="noConversion"/>
  </si>
  <si>
    <t>神器3模组4等级</t>
    <phoneticPr fontId="4" type="noConversion"/>
  </si>
  <si>
    <t>神器4等级</t>
    <phoneticPr fontId="4" type="noConversion"/>
  </si>
  <si>
    <t>神器4模组1等级</t>
    <phoneticPr fontId="4" type="noConversion"/>
  </si>
  <si>
    <t>神器4模组2等级</t>
    <phoneticPr fontId="4" type="noConversion"/>
  </si>
  <si>
    <t>神器4模组3等级</t>
    <phoneticPr fontId="4" type="noConversion"/>
  </si>
  <si>
    <t>神器4模组4等级</t>
    <phoneticPr fontId="4" type="noConversion"/>
  </si>
  <si>
    <t>神器5等级</t>
    <phoneticPr fontId="4" type="noConversion"/>
  </si>
  <si>
    <t>神器5模组1等级</t>
    <phoneticPr fontId="4" type="noConversion"/>
  </si>
  <si>
    <t>神器5模组2等级</t>
    <phoneticPr fontId="4" type="noConversion"/>
  </si>
  <si>
    <t>神器5模组3等级</t>
    <phoneticPr fontId="4" type="noConversion"/>
  </si>
  <si>
    <t>神器5模组4等级</t>
    <phoneticPr fontId="4" type="noConversion"/>
  </si>
  <si>
    <t>神器5模组5等级</t>
    <phoneticPr fontId="4" type="noConversion"/>
  </si>
  <si>
    <t>神器5模组6等级</t>
    <phoneticPr fontId="4" type="noConversion"/>
  </si>
  <si>
    <t>神器6等级</t>
    <phoneticPr fontId="4" type="noConversion"/>
  </si>
  <si>
    <t>神器6模组1等级</t>
    <phoneticPr fontId="4" type="noConversion"/>
  </si>
  <si>
    <t>神器6模组2等级</t>
    <phoneticPr fontId="4" type="noConversion"/>
  </si>
  <si>
    <t>神器6模组3等级</t>
    <phoneticPr fontId="4" type="noConversion"/>
  </si>
  <si>
    <t>神器6模组4等级</t>
    <phoneticPr fontId="4" type="noConversion"/>
  </si>
  <si>
    <t>神器6模组5等级</t>
    <phoneticPr fontId="4" type="noConversion"/>
  </si>
  <si>
    <t>神器6模组6等级</t>
    <phoneticPr fontId="4" type="noConversion"/>
  </si>
  <si>
    <t>#note</t>
    <phoneticPr fontId="4" type="noConversion"/>
  </si>
  <si>
    <t>string:&lt;&gt;</t>
    <phoneticPr fontId="4" type="noConversion"/>
  </si>
  <si>
    <t>备注</t>
    <phoneticPr fontId="4" type="noConversion"/>
  </si>
  <si>
    <t>类型</t>
    <phoneticPr fontId="4" type="noConversion"/>
  </si>
  <si>
    <t>ID</t>
    <phoneticPr fontId="4" type="noConversion"/>
  </si>
  <si>
    <t>卡牌组</t>
    <phoneticPr fontId="4" type="noConversion"/>
  </si>
  <si>
    <t>神器组</t>
    <phoneticPr fontId="4" type="noConversion"/>
  </si>
  <si>
    <t>int:&lt;&gt;</t>
    <phoneticPr fontId="4" type="noConversion"/>
  </si>
  <si>
    <t>Atk</t>
  </si>
  <si>
    <t>Def</t>
  </si>
  <si>
    <t>HP</t>
    <phoneticPr fontId="4" type="noConversion"/>
  </si>
  <si>
    <t>Crit</t>
  </si>
  <si>
    <t>EffectHit</t>
  </si>
  <si>
    <t>EffectResist</t>
    <phoneticPr fontId="4" type="noConversion"/>
  </si>
  <si>
    <t>AtkRate</t>
  </si>
  <si>
    <t>DefRate</t>
  </si>
  <si>
    <t>HPRate</t>
  </si>
  <si>
    <t>AtkExt</t>
    <phoneticPr fontId="4" type="noConversion"/>
  </si>
  <si>
    <t>HPExt</t>
    <phoneticPr fontId="4" type="noConversion"/>
  </si>
  <si>
    <t>Block</t>
    <phoneticPr fontId="4" type="noConversion"/>
  </si>
  <si>
    <t>DefIgnor</t>
    <phoneticPr fontId="4" type="noConversion"/>
  </si>
  <si>
    <t>R</t>
    <phoneticPr fontId="4" type="noConversion"/>
  </si>
  <si>
    <t>DefExt</t>
    <phoneticPr fontId="4" type="noConversion"/>
  </si>
  <si>
    <t>cardGroup</t>
    <phoneticPr fontId="4" type="noConversion"/>
  </si>
  <si>
    <t>id</t>
  </si>
  <si>
    <t>relic</t>
    <phoneticPr fontId="4" type="noConversion"/>
  </si>
  <si>
    <t>卡牌组</t>
    <phoneticPr fontId="4" type="noConversion"/>
  </si>
  <si>
    <t>神器</t>
    <phoneticPr fontId="4" type="noConversion"/>
  </si>
  <si>
    <t>关卡</t>
    <phoneticPr fontId="4" type="noConversion"/>
  </si>
  <si>
    <t>cardGroup.lua</t>
    <phoneticPr fontId="4" type="noConversion"/>
  </si>
  <si>
    <r>
      <t>r</t>
    </r>
    <r>
      <rPr>
        <sz val="11"/>
        <color theme="1"/>
        <rFont val="微软雅黑"/>
        <family val="2"/>
        <charset val="134"/>
      </rPr>
      <t>elicGroup.lua</t>
    </r>
    <phoneticPr fontId="4" type="noConversion"/>
  </si>
  <si>
    <r>
      <t>l</t>
    </r>
    <r>
      <rPr>
        <sz val="11"/>
        <color theme="1"/>
        <rFont val="微软雅黑"/>
        <family val="2"/>
        <charset val="134"/>
      </rPr>
      <t>evelDesigner.lua</t>
    </r>
    <phoneticPr fontId="4" type="noConversion"/>
  </si>
  <si>
    <t>group</t>
    <phoneticPr fontId="4" type="noConversion"/>
  </si>
  <si>
    <t>loc</t>
    <phoneticPr fontId="4" type="noConversion"/>
  </si>
  <si>
    <t>type</t>
    <phoneticPr fontId="4" type="noConversion"/>
  </si>
  <si>
    <t>group,loc,type</t>
    <phoneticPr fontId="4" type="noConversion"/>
  </si>
  <si>
    <t>id</t>
    <phoneticPr fontId="4" type="noConversion"/>
  </si>
  <si>
    <t>id</t>
    <phoneticPr fontId="4" type="noConversion"/>
  </si>
  <si>
    <t>float:e&lt;&gt;</t>
    <phoneticPr fontId="4" type="noConversion"/>
  </si>
  <si>
    <t>int:&lt;&gt;</t>
    <phoneticPr fontId="4" type="noConversion"/>
  </si>
  <si>
    <t>关卡ID</t>
    <phoneticPr fontId="4" type="noConversion"/>
  </si>
  <si>
    <t>位置</t>
    <phoneticPr fontId="4" type="noConversion"/>
  </si>
  <si>
    <t>类型</t>
    <phoneticPr fontId="4" type="noConversion"/>
  </si>
  <si>
    <t>HP</t>
  </si>
  <si>
    <t>EffectResist</t>
  </si>
  <si>
    <t>AtkExt</t>
  </si>
  <si>
    <t>DefExt</t>
  </si>
  <si>
    <t>HPExt</t>
  </si>
  <si>
    <t>Block</t>
  </si>
  <si>
    <t>DefIgnor</t>
  </si>
  <si>
    <t>R</t>
  </si>
  <si>
    <t>lvid</t>
    <phoneticPr fontId="4" type="noConversion"/>
  </si>
  <si>
    <t>loc</t>
    <phoneticPr fontId="4" type="noConversion"/>
  </si>
  <si>
    <t>CritRate</t>
    <phoneticPr fontId="4" type="noConversion"/>
  </si>
  <si>
    <t>CritRate</t>
    <phoneticPr fontId="4" type="noConversion"/>
  </si>
  <si>
    <t>name</t>
    <phoneticPr fontId="4" type="noConversion"/>
  </si>
  <si>
    <t>string:&lt;&gt;</t>
    <phoneticPr fontId="4" type="noConversion"/>
  </si>
  <si>
    <t>名称</t>
    <phoneticPr fontId="4" type="noConversion"/>
  </si>
  <si>
    <t>bs</t>
    <phoneticPr fontId="4" type="noConversion"/>
  </si>
  <si>
    <t>战力</t>
    <phoneticPr fontId="4" type="noConversion"/>
  </si>
  <si>
    <t>bs</t>
    <phoneticPr fontId="4" type="noConversion"/>
  </si>
  <si>
    <t>战斗力和</t>
    <phoneticPr fontId="4" type="noConversion"/>
  </si>
  <si>
    <t>string:&lt;&gt;</t>
    <phoneticPr fontId="4" type="noConversion"/>
  </si>
  <si>
    <t>备注</t>
    <phoneticPr fontId="4" type="noConversion"/>
  </si>
  <si>
    <t>#note</t>
    <phoneticPr fontId="4" type="noConversion"/>
  </si>
  <si>
    <t>夏玲5级</t>
    <phoneticPr fontId="4" type="noConversion"/>
  </si>
  <si>
    <t>夏玲5级，曹玄亮5级</t>
    <phoneticPr fontId="4" type="noConversion"/>
  </si>
  <si>
    <t>cardUpDesc</t>
    <phoneticPr fontId="4" type="noConversion"/>
  </si>
  <si>
    <t>卡牌养成描述</t>
    <phoneticPr fontId="4" type="noConversion"/>
  </si>
  <si>
    <t>夏玲10级，曹玄亮10级，曹焱兵10级，于禁10级</t>
    <phoneticPr fontId="4" type="noConversion"/>
  </si>
  <si>
    <t>夏玲10级，曹玄亮10级，曹焱兵10级，唐流雨10级，于禁10级</t>
    <phoneticPr fontId="4" type="noConversion"/>
  </si>
  <si>
    <r>
      <t>夏玲1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级，曹玄亮1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级，李轩辕1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级，唐流雨1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</si>
  <si>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夏玲10</t>
    </r>
    <r>
      <rPr>
        <sz val="11"/>
        <color theme="1"/>
        <rFont val="微软雅黑"/>
        <family val="2"/>
        <charset val="134"/>
      </rPr>
      <t>级，曹玄亮1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级，李轩辕1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级，唐流雨1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</si>
  <si>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夏玲12</t>
    </r>
    <r>
      <rPr>
        <sz val="11"/>
        <color theme="1"/>
        <rFont val="微软雅黑"/>
        <family val="2"/>
        <charset val="134"/>
      </rPr>
      <t>级，曹玄亮1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级，李轩辕1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级，唐流雨1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</si>
  <si>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夏玲13</t>
    </r>
    <r>
      <rPr>
        <sz val="11"/>
        <color theme="1"/>
        <rFont val="微软雅黑"/>
        <family val="2"/>
        <charset val="134"/>
      </rPr>
      <t>级，曹玄亮1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级，李轩辕1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级，唐流雨1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</si>
  <si>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级，李轩辕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</si>
  <si>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，曹焱兵1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级，李轩辕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，于禁1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</si>
  <si>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，曹焱兵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，于禁1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phoneticPr fontId="4" type="noConversion"/>
  </si>
  <si>
    <r>
      <t>夏玲20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，曹焱兵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，于禁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phoneticPr fontId="4" type="noConversion"/>
  </si>
  <si>
    <t>挂机楼3-1</t>
  </si>
  <si>
    <t>挂机楼3-2</t>
  </si>
  <si>
    <t>挂机楼3-3</t>
  </si>
  <si>
    <t>挂机楼3-4</t>
  </si>
  <si>
    <t>挂机楼3-5</t>
  </si>
  <si>
    <t>挂机楼3-6</t>
  </si>
  <si>
    <t>挂机塔3-1</t>
  </si>
  <si>
    <t>挂机塔3-2</t>
  </si>
  <si>
    <t>挂机塔3-3</t>
  </si>
  <si>
    <t>挂机塔3-4</t>
  </si>
  <si>
    <t>挂机塔3-5</t>
  </si>
  <si>
    <t>挂机塔3-6</t>
  </si>
  <si>
    <t>挂机楼1-1</t>
  </si>
  <si>
    <t>挂机楼1-2</t>
  </si>
  <si>
    <t>挂机塔1-1</t>
  </si>
  <si>
    <t>挂机塔1-2</t>
  </si>
  <si>
    <t>挂机楼2-1</t>
  </si>
  <si>
    <t>挂机楼2-2</t>
  </si>
  <si>
    <t>挂机楼2-3</t>
  </si>
  <si>
    <t>挂机楼2-4</t>
  </si>
  <si>
    <t>挂机塔2-1</t>
  </si>
  <si>
    <t>挂机塔2-2</t>
  </si>
  <si>
    <t>挂机塔2-3</t>
  </si>
  <si>
    <t>挂机塔2-4</t>
  </si>
  <si>
    <r>
      <t>夏玲30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，曹焱兵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，于禁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phoneticPr fontId="4" type="noConversion"/>
  </si>
  <si>
    <r>
      <t>夏玲35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r>
      <rPr>
        <sz val="11"/>
        <color theme="1"/>
        <rFont val="微软雅黑"/>
        <family val="2"/>
        <charset val="134"/>
      </rPr>
      <t>，曹焱兵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突，唐流雨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r>
      <rPr>
        <sz val="11"/>
        <color theme="1"/>
        <rFont val="微软雅黑"/>
        <family val="2"/>
        <charset val="134"/>
      </rPr>
      <t>，于禁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phoneticPr fontId="4" type="noConversion"/>
  </si>
  <si>
    <t>未培养</t>
    <phoneticPr fontId="4" type="noConversion"/>
  </si>
  <si>
    <t>挂机楼4-1</t>
  </si>
  <si>
    <t>挂机楼4-2</t>
  </si>
  <si>
    <t>挂机楼4-3</t>
  </si>
  <si>
    <t>挂机楼4-4</t>
  </si>
  <si>
    <t>挂机楼4-5</t>
  </si>
  <si>
    <t>挂机楼4-6</t>
  </si>
  <si>
    <t>挂机楼4-7</t>
  </si>
  <si>
    <t>挂机塔4-1</t>
  </si>
  <si>
    <t>挂机塔4-2</t>
  </si>
  <si>
    <t>挂机塔4-3</t>
  </si>
  <si>
    <t>挂机塔4-4</t>
  </si>
  <si>
    <t>挂机塔4-5</t>
  </si>
  <si>
    <t>挂机塔4-6</t>
  </si>
  <si>
    <t>挂机塔4-7</t>
  </si>
  <si>
    <t>挂机塔4-8</t>
  </si>
  <si>
    <t>挂机楼5-1</t>
  </si>
  <si>
    <t>挂机楼5-2</t>
  </si>
  <si>
    <t>挂机楼5-3</t>
  </si>
  <si>
    <t>挂机楼5-4</t>
  </si>
  <si>
    <t>挂机楼5-5</t>
  </si>
  <si>
    <t>挂机楼5-6</t>
  </si>
  <si>
    <t>挂机楼5-7</t>
  </si>
  <si>
    <t>挂机塔5-1</t>
  </si>
  <si>
    <t>挂机塔5-2</t>
  </si>
  <si>
    <t>挂机塔5-3</t>
  </si>
  <si>
    <t>挂机塔5-4</t>
  </si>
  <si>
    <t>挂机塔5-5</t>
  </si>
  <si>
    <t>挂机塔5-6</t>
  </si>
  <si>
    <t>挂机塔5-7</t>
  </si>
  <si>
    <t>挂机塔5-8</t>
  </si>
  <si>
    <t>挂机楼6-1</t>
  </si>
  <si>
    <t>挂机楼6-2</t>
  </si>
  <si>
    <t>挂机楼6-3</t>
  </si>
  <si>
    <t>挂机楼6-4</t>
  </si>
  <si>
    <t>挂机楼6-5</t>
  </si>
  <si>
    <t>挂机楼6-6</t>
  </si>
  <si>
    <t>挂机楼6-7</t>
  </si>
  <si>
    <t>挂机塔6-1</t>
  </si>
  <si>
    <t>挂机塔6-2</t>
  </si>
  <si>
    <t>挂机塔6-3</t>
  </si>
  <si>
    <t>挂机塔6-4</t>
  </si>
  <si>
    <t>挂机塔6-5</t>
  </si>
  <si>
    <t>挂机塔6-6</t>
  </si>
  <si>
    <t>挂机塔6-7</t>
  </si>
  <si>
    <t>挂机塔6-8</t>
  </si>
  <si>
    <t>挂机楼7-1</t>
  </si>
  <si>
    <t>挂机楼7-2</t>
  </si>
  <si>
    <t>挂机楼7-3</t>
  </si>
  <si>
    <t>挂机楼7-4</t>
  </si>
  <si>
    <t>挂机楼7-5</t>
  </si>
  <si>
    <t>挂机楼7-6</t>
  </si>
  <si>
    <t>挂机楼7-7</t>
  </si>
  <si>
    <t>挂机塔7-1</t>
  </si>
  <si>
    <t>挂机塔7-2</t>
  </si>
  <si>
    <t>挂机塔7-3</t>
  </si>
  <si>
    <t>挂机塔7-4</t>
  </si>
  <si>
    <t>挂机塔7-5</t>
  </si>
  <si>
    <t>挂机塔7-6</t>
  </si>
  <si>
    <t>挂机塔7-7</t>
  </si>
  <si>
    <t>挂机塔7-8</t>
  </si>
  <si>
    <t>挂机楼8-1</t>
  </si>
  <si>
    <t>挂机楼8-2</t>
  </si>
  <si>
    <t>挂机楼8-3</t>
  </si>
  <si>
    <t>挂机楼8-4</t>
  </si>
  <si>
    <t>挂机楼8-5</t>
  </si>
  <si>
    <t>挂机楼8-6</t>
  </si>
  <si>
    <t>挂机楼8-7</t>
  </si>
  <si>
    <t>挂机塔8-1</t>
  </si>
  <si>
    <t>挂机塔8-2</t>
  </si>
  <si>
    <t>挂机塔8-3</t>
  </si>
  <si>
    <t>挂机塔8-4</t>
  </si>
  <si>
    <t>挂机塔8-5</t>
  </si>
  <si>
    <t>挂机塔8-6</t>
  </si>
  <si>
    <t>挂机塔8-7</t>
  </si>
  <si>
    <t>挂机塔8-8</t>
  </si>
  <si>
    <t>挂机楼9-1</t>
  </si>
  <si>
    <t>挂机楼9-2</t>
  </si>
  <si>
    <t>挂机楼9-3</t>
  </si>
  <si>
    <t>挂机楼9-4</t>
  </si>
  <si>
    <t>挂机楼9-5</t>
  </si>
  <si>
    <t>挂机楼9-6</t>
  </si>
  <si>
    <t>挂机楼9-7</t>
  </si>
  <si>
    <t>挂机塔9-1</t>
  </si>
  <si>
    <t>挂机塔9-2</t>
  </si>
  <si>
    <t>挂机塔9-3</t>
  </si>
  <si>
    <t>挂机塔9-4</t>
  </si>
  <si>
    <t>挂机塔9-5</t>
  </si>
  <si>
    <t>挂机塔9-6</t>
  </si>
  <si>
    <t>挂机塔9-7</t>
  </si>
  <si>
    <t>挂机塔9-8</t>
  </si>
  <si>
    <t>relic[7].lv</t>
    <phoneticPr fontId="4" type="noConversion"/>
  </si>
  <si>
    <t>relic[7].md[1].lv</t>
    <phoneticPr fontId="4" type="noConversion"/>
  </si>
  <si>
    <t>relic[7].md[2].lv</t>
    <phoneticPr fontId="4" type="noConversion"/>
  </si>
  <si>
    <t>relic[7].md[3].lv</t>
    <phoneticPr fontId="4" type="noConversion"/>
  </si>
  <si>
    <t>relic[7].md[4].lv</t>
    <phoneticPr fontId="4" type="noConversion"/>
  </si>
  <si>
    <t>relic[7].md[5].lv</t>
    <phoneticPr fontId="4" type="noConversion"/>
  </si>
  <si>
    <t>relic[7].md[6].lv</t>
    <phoneticPr fontId="4" type="noConversion"/>
  </si>
  <si>
    <t>神器7等级</t>
    <phoneticPr fontId="4" type="noConversion"/>
  </si>
  <si>
    <t>神器7模组1等级</t>
    <phoneticPr fontId="4" type="noConversion"/>
  </si>
  <si>
    <t>神器7模组2等级</t>
    <phoneticPr fontId="4" type="noConversion"/>
  </si>
  <si>
    <t>神器7模组3等级</t>
    <phoneticPr fontId="4" type="noConversion"/>
  </si>
  <si>
    <t>神器7模组4等级</t>
    <phoneticPr fontId="4" type="noConversion"/>
  </si>
  <si>
    <t>神器7模组5等级</t>
    <phoneticPr fontId="4" type="noConversion"/>
  </si>
  <si>
    <t>神器7模组6等级</t>
    <phoneticPr fontId="4" type="noConversion"/>
  </si>
  <si>
    <t>jlr</t>
    <phoneticPr fontId="4" type="noConversion"/>
  </si>
  <si>
    <t>shl</t>
    <phoneticPr fontId="4" type="noConversion"/>
  </si>
  <si>
    <t>曹玄亮</t>
    <phoneticPr fontId="4" type="noConversion"/>
  </si>
  <si>
    <t>唐流雨</t>
    <phoneticPr fontId="4" type="noConversion"/>
  </si>
  <si>
    <t>于禁</t>
    <phoneticPr fontId="4" type="noConversion"/>
  </si>
  <si>
    <t>card_id:e&lt;&gt;</t>
    <phoneticPr fontId="4" type="noConversion"/>
  </si>
  <si>
    <t>int:e&lt;&gt;</t>
    <phoneticPr fontId="4" type="noConversion"/>
  </si>
  <si>
    <t>int:e&lt;&gt;</t>
    <phoneticPr fontId="4" type="noConversion"/>
  </si>
  <si>
    <t>李轩辕</t>
    <phoneticPr fontId="4" type="noConversion"/>
  </si>
  <si>
    <t>许褚</t>
    <phoneticPr fontId="4" type="noConversion"/>
  </si>
  <si>
    <t>阎风吒</t>
    <phoneticPr fontId="4" type="noConversion"/>
  </si>
  <si>
    <t>战斗夏玲</t>
  </si>
  <si>
    <t>战斗曹焱兵</t>
  </si>
  <si>
    <t>int:e&lt;&gt;</t>
    <phoneticPr fontId="4" type="noConversion"/>
  </si>
  <si>
    <t>string:e</t>
    <phoneticPr fontId="4" type="noConversion"/>
  </si>
  <si>
    <t>唐流雨</t>
    <phoneticPr fontId="4" type="noConversion"/>
  </si>
  <si>
    <t>曹玄亮</t>
    <phoneticPr fontId="4" type="noConversion"/>
  </si>
  <si>
    <t>曹焱兵</t>
    <phoneticPr fontId="4" type="noConversion"/>
  </si>
  <si>
    <t>于禁</t>
    <phoneticPr fontId="4" type="noConversion"/>
  </si>
  <si>
    <t>夏玲</t>
    <phoneticPr fontId="4" type="noConversion"/>
  </si>
  <si>
    <t>李轩辕</t>
    <phoneticPr fontId="4" type="noConversion"/>
  </si>
  <si>
    <t>用通灵串起，玩家对SSR的追求</t>
    <phoneticPr fontId="4" type="noConversion"/>
  </si>
  <si>
    <t>常服曹焱兵</t>
    <phoneticPr fontId="4" type="noConversion"/>
  </si>
  <si>
    <t>战斗夏玲</t>
    <phoneticPr fontId="4" type="noConversion"/>
  </si>
  <si>
    <t>Id</t>
    <phoneticPr fontId="4" type="noConversion"/>
  </si>
  <si>
    <t>关卡</t>
    <phoneticPr fontId="4" type="noConversion"/>
  </si>
  <si>
    <t>时间</t>
    <phoneticPr fontId="4" type="noConversion"/>
  </si>
  <si>
    <t>我方阵容</t>
    <phoneticPr fontId="4" type="noConversion"/>
  </si>
  <si>
    <t>敌方阵容</t>
    <phoneticPr fontId="4" type="noConversion"/>
  </si>
  <si>
    <t>战斗感受</t>
    <phoneticPr fontId="4" type="noConversion"/>
  </si>
  <si>
    <t>意义</t>
    <phoneticPr fontId="4" type="noConversion"/>
  </si>
  <si>
    <t>奖励</t>
    <phoneticPr fontId="4" type="noConversion"/>
  </si>
  <si>
    <t>创角前假战斗</t>
    <phoneticPr fontId="4" type="noConversion"/>
  </si>
  <si>
    <t>（战斗曹焱兵，张颌），（刘羽禅，关羽），(项昆仑，项羽)</t>
    <phoneticPr fontId="4" type="noConversion"/>
  </si>
  <si>
    <t>水晶双倍获得，看特效表现</t>
    <phoneticPr fontId="4" type="noConversion"/>
  </si>
  <si>
    <t>(红莲缇娜，天使缇娜)，（刘羽禅，张飞）,(盖文，西方龙)</t>
    <phoneticPr fontId="4" type="noConversion"/>
  </si>
  <si>
    <t>稍微有技巧的战斗</t>
    <phoneticPr fontId="4" type="noConversion"/>
  </si>
  <si>
    <r>
      <rPr>
        <sz val="11"/>
        <color theme="1"/>
        <rFont val="微软雅黑"/>
        <family val="2"/>
        <charset val="134"/>
      </rPr>
      <t>1-1</t>
    </r>
    <phoneticPr fontId="4" type="noConversion"/>
  </si>
  <si>
    <t>曹焱兵，于禁，夏玲</t>
    <phoneticPr fontId="4" type="noConversion"/>
  </si>
  <si>
    <t>曹焱兵，于禁，夏玲</t>
    <phoneticPr fontId="4" type="noConversion"/>
  </si>
  <si>
    <t>一个弱逼</t>
    <phoneticPr fontId="4" type="noConversion"/>
  </si>
  <si>
    <t>夏玲2下，曹玄亮2技能，就能杀死对方</t>
    <phoneticPr fontId="4" type="noConversion"/>
  </si>
  <si>
    <t>熟悉释放技能的操作</t>
    <phoneticPr fontId="4" type="noConversion"/>
  </si>
  <si>
    <t>1-2</t>
    <phoneticPr fontId="4" type="noConversion"/>
  </si>
  <si>
    <t>一个比较强的寄灵人</t>
    <phoneticPr fontId="4" type="noConversion"/>
  </si>
  <si>
    <t>召唤出于禁，于禁一下秒对方。不召唤打不赢</t>
    <phoneticPr fontId="4" type="noConversion"/>
  </si>
  <si>
    <t>熟悉召唤守护灵机制</t>
    <phoneticPr fontId="4" type="noConversion"/>
  </si>
  <si>
    <t>守护灵抽卡券</t>
    <phoneticPr fontId="4" type="noConversion"/>
  </si>
  <si>
    <t>引导守护灵抽奖，保底李轩辕</t>
    <phoneticPr fontId="4" type="noConversion"/>
  </si>
  <si>
    <t>1-3</t>
  </si>
  <si>
    <t>曹焱兵，于禁，夏玲，李轩辕</t>
    <phoneticPr fontId="4" type="noConversion"/>
  </si>
  <si>
    <t>3个寄灵人，1个守护灵</t>
    <phoneticPr fontId="4" type="noConversion"/>
  </si>
  <si>
    <t>寄灵人抽卡券</t>
    <phoneticPr fontId="4" type="noConversion"/>
  </si>
  <si>
    <t>1-4剧情</t>
    <phoneticPr fontId="4" type="noConversion"/>
  </si>
  <si>
    <t>剧情关卡</t>
    <phoneticPr fontId="4" type="noConversion"/>
  </si>
  <si>
    <t>1-5</t>
  </si>
  <si>
    <t>3个寄灵人2个守护灵2级</t>
    <phoneticPr fontId="4" type="noConversion"/>
  </si>
  <si>
    <t>引导升级</t>
    <phoneticPr fontId="4" type="noConversion"/>
  </si>
  <si>
    <t>1-6</t>
  </si>
  <si>
    <t>曹焱兵，于禁，夏玲，李轩辕</t>
    <phoneticPr fontId="4" type="noConversion"/>
  </si>
  <si>
    <t>3个寄灵人2个守护灵3级</t>
    <phoneticPr fontId="4" type="noConversion"/>
  </si>
  <si>
    <t>1-7</t>
  </si>
  <si>
    <t>引导升级，告诉玩家去挂机派遣可以获得寄灵人和守护灵的经验，解锁挂机派遣</t>
    <phoneticPr fontId="4" type="noConversion"/>
  </si>
  <si>
    <t>1-8</t>
    <phoneticPr fontId="4" type="noConversion"/>
  </si>
  <si>
    <t>曹焱兵，于禁，夏玲，李轩辕，曹玄亮，唐流雨</t>
    <phoneticPr fontId="4" type="noConversion"/>
  </si>
  <si>
    <t>加强升级引导</t>
    <phoneticPr fontId="4" type="noConversion"/>
  </si>
  <si>
    <t>此时玩家希望凑满阵容，可以在星星宝箱投放寄灵人抽奖券。</t>
    <phoneticPr fontId="4" type="noConversion"/>
  </si>
  <si>
    <t>2-1</t>
    <phoneticPr fontId="4" type="noConversion"/>
  </si>
  <si>
    <t>3个寄灵人+2个守护灵，7级</t>
    <phoneticPr fontId="4" type="noConversion"/>
  </si>
  <si>
    <t>2-2</t>
    <phoneticPr fontId="4" type="noConversion"/>
  </si>
  <si>
    <t>3个寄灵人+2个守护灵，9级</t>
    <phoneticPr fontId="4" type="noConversion"/>
  </si>
  <si>
    <t>2-3</t>
  </si>
  <si>
    <t>3个寄灵人+3个守护灵，10级</t>
    <phoneticPr fontId="4" type="noConversion"/>
  </si>
  <si>
    <t>2-4</t>
  </si>
  <si>
    <t>开启困难关卡，困难关卡可获得1张寄灵人抽卡券，1张守护灵抽卡券</t>
    <phoneticPr fontId="4" type="noConversion"/>
  </si>
  <si>
    <t>3个寄灵人+3个守护灵，12级</t>
    <phoneticPr fontId="4" type="noConversion"/>
  </si>
  <si>
    <t>2-5</t>
  </si>
  <si>
    <t>3个寄灵人+3个守护灵，13级</t>
    <phoneticPr fontId="4" type="noConversion"/>
  </si>
  <si>
    <t>2-6</t>
  </si>
  <si>
    <t>3个寄灵人+3个守护灵，15级</t>
    <phoneticPr fontId="4" type="noConversion"/>
  </si>
  <si>
    <t>引导快速扫荡，引导突破</t>
    <phoneticPr fontId="4" type="noConversion"/>
  </si>
  <si>
    <t>2-7</t>
  </si>
  <si>
    <t>3个寄灵人+3个守护灵，15级，2突</t>
    <phoneticPr fontId="4" type="noConversion"/>
  </si>
  <si>
    <t>2-8</t>
  </si>
  <si>
    <t>3个寄灵人+3个守护灵，17级，2突</t>
    <phoneticPr fontId="4" type="noConversion"/>
  </si>
  <si>
    <t>2-9</t>
  </si>
  <si>
    <t>3个寄灵人+3个守护灵，20级，2突</t>
    <phoneticPr fontId="4" type="noConversion"/>
  </si>
  <si>
    <t>开放竞技场
引导玩家打一场竞技场</t>
    <phoneticPr fontId="4" type="noConversion"/>
  </si>
  <si>
    <t>曹焱兵，许褚，夏玲，李轩辕，曹玄亮，唐流雨</t>
    <phoneticPr fontId="4" type="noConversion"/>
  </si>
  <si>
    <r>
      <rPr>
        <sz val="11"/>
        <color theme="1"/>
        <rFont val="微软雅黑"/>
        <family val="2"/>
        <charset val="134"/>
      </rPr>
      <t>3-2</t>
    </r>
    <r>
      <rPr>
        <sz val="11"/>
        <color theme="1"/>
        <rFont val="等线"/>
        <family val="2"/>
        <charset val="134"/>
        <scheme val="minor"/>
      </rPr>
      <t/>
    </r>
  </si>
  <si>
    <r>
      <t>22级</t>
    </r>
    <r>
      <rPr>
        <sz val="11"/>
        <color theme="1"/>
        <rFont val="微软雅黑"/>
        <family val="2"/>
        <charset val="134"/>
      </rPr>
      <t/>
    </r>
  </si>
  <si>
    <r>
      <rPr>
        <sz val="11"/>
        <color theme="1"/>
        <rFont val="微软雅黑"/>
        <family val="2"/>
        <charset val="134"/>
      </rPr>
      <t>3-3</t>
    </r>
    <r>
      <rPr>
        <sz val="11"/>
        <color theme="1"/>
        <rFont val="等线"/>
        <family val="2"/>
        <charset val="134"/>
        <scheme val="minor"/>
      </rPr>
      <t/>
    </r>
  </si>
  <si>
    <r>
      <t>23级</t>
    </r>
    <r>
      <rPr>
        <sz val="11"/>
        <color theme="1"/>
        <rFont val="微软雅黑"/>
        <family val="2"/>
        <charset val="134"/>
      </rPr>
      <t/>
    </r>
  </si>
  <si>
    <t>开启芦花古楼</t>
    <phoneticPr fontId="4" type="noConversion"/>
  </si>
  <si>
    <t>3-4</t>
    <phoneticPr fontId="4" type="noConversion"/>
  </si>
  <si>
    <t>3-5</t>
  </si>
  <si>
    <t>3-6</t>
  </si>
  <si>
    <r>
      <t>25级</t>
    </r>
    <r>
      <rPr>
        <sz val="11"/>
        <color theme="1"/>
        <rFont val="微软雅黑"/>
        <family val="2"/>
        <charset val="134"/>
      </rPr>
      <t/>
    </r>
  </si>
  <si>
    <t>3-7</t>
  </si>
  <si>
    <t>3-8</t>
  </si>
  <si>
    <t>26级</t>
    <phoneticPr fontId="4" type="noConversion"/>
  </si>
  <si>
    <t>3-9</t>
  </si>
  <si>
    <t>3-10</t>
  </si>
  <si>
    <t>27级</t>
  </si>
  <si>
    <t>3-11</t>
  </si>
  <si>
    <t>3-12</t>
  </si>
  <si>
    <t>28级</t>
  </si>
  <si>
    <t>3-13</t>
  </si>
  <si>
    <t>3-14</t>
  </si>
  <si>
    <t>29级</t>
  </si>
  <si>
    <t>3-15</t>
  </si>
  <si>
    <t>30级</t>
  </si>
  <si>
    <t>4-1</t>
    <phoneticPr fontId="4" type="noConversion"/>
  </si>
  <si>
    <t>4-2</t>
  </si>
  <si>
    <t>曹焱兵，许褚，夏玲，李轩辕，曹玄亮，高顺</t>
    <phoneticPr fontId="4" type="noConversion"/>
  </si>
  <si>
    <t>4-3</t>
  </si>
  <si>
    <t>4-4</t>
  </si>
  <si>
    <t>4-5</t>
  </si>
  <si>
    <t>曹焱兵，许褚-觉，夏玲，李轩辕，吕仙宫，高顺</t>
    <phoneticPr fontId="4" type="noConversion"/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</si>
  <si>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</si>
  <si>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</si>
  <si>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</si>
  <si>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</si>
  <si>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</si>
  <si>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</si>
  <si>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</si>
  <si>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</si>
  <si>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</si>
  <si>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</si>
  <si>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40级，3突2</t>
    <phoneticPr fontId="4" type="noConversion"/>
  </si>
  <si>
    <r>
      <rPr>
        <sz val="11"/>
        <color theme="1"/>
        <rFont val="微软雅黑"/>
        <family val="2"/>
        <charset val="134"/>
      </rPr>
      <t>5-2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</si>
  <si>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</si>
  <si>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5-4</t>
    </r>
    <r>
      <rPr>
        <sz val="11"/>
        <color theme="1"/>
        <rFont val="等线"/>
        <family val="2"/>
        <charset val="134"/>
        <scheme val="minor"/>
      </rPr>
      <t/>
    </r>
  </si>
  <si>
    <t>曹焱兵，许褚-觉，夏玲，李轩辕-觉，吕仙宫，高顺-觉</t>
    <phoneticPr fontId="4" type="noConversion"/>
  </si>
  <si>
    <r>
      <rPr>
        <sz val="11"/>
        <color theme="1"/>
        <rFont val="微软雅黑"/>
        <family val="2"/>
        <charset val="134"/>
      </rPr>
      <t>5-5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</si>
  <si>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</si>
  <si>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</si>
  <si>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</si>
  <si>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</si>
  <si>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</si>
  <si>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</si>
  <si>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</si>
  <si>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</si>
  <si>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</si>
  <si>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</si>
  <si>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</t>
    </r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</si>
  <si>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1级</t>
    </r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</si>
  <si>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4级</t>
    </r>
    <phoneticPr fontId="4" type="noConversion"/>
  </si>
  <si>
    <r>
      <t>开放专属武器和个人B</t>
    </r>
    <r>
      <rPr>
        <sz val="11"/>
        <color theme="1"/>
        <rFont val="微软雅黑"/>
        <family val="2"/>
        <charset val="134"/>
      </rPr>
      <t>OSS</t>
    </r>
    <phoneticPr fontId="4" type="noConversion"/>
  </si>
  <si>
    <r>
      <rPr>
        <sz val="11"/>
        <color theme="1"/>
        <rFont val="微软雅黑"/>
        <family val="2"/>
        <charset val="134"/>
      </rPr>
      <t>5-1</t>
    </r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</si>
  <si>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5级</t>
    </r>
    <phoneticPr fontId="4" type="noConversion"/>
  </si>
  <si>
    <t>1-9</t>
  </si>
  <si>
    <r>
      <t>3个寄灵人3个守护灵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</si>
  <si>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3个寄灵人3个守护灵5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</si>
  <si>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t>曹焱兵，许褚，夏玲，李轩辕，曹玄亮，唐流雨。</t>
    <phoneticPr fontId="4" type="noConversion"/>
  </si>
  <si>
    <t>曹焱兵，许褚，夏玲，李轩辕，曹玄亮，唐流雨</t>
    <phoneticPr fontId="4" type="noConversion"/>
  </si>
  <si>
    <t>曹焱兵，许褚-觉，夏玲，李轩辕，吕仙宫，高顺</t>
    <phoneticPr fontId="4" type="noConversion"/>
  </si>
  <si>
    <t>曹焱兵，许褚，夏玲，李轩辕，曹玄亮，唐流雨。</t>
    <phoneticPr fontId="4" type="noConversion"/>
  </si>
  <si>
    <t>曹焱兵，许褚-觉，夏玲，李轩辕，吕仙宫，高顺。</t>
    <phoneticPr fontId="4" type="noConversion"/>
  </si>
  <si>
    <t>曹焱兵，许褚-觉，夏玲，李轩辕-觉，吕仙宫，高顺。</t>
    <phoneticPr fontId="4" type="noConversion"/>
  </si>
  <si>
    <t>曹焱兵，许褚-觉，夏玲，李轩辕-觉，吕仙宫，高顺-觉。</t>
    <phoneticPr fontId="4" type="noConversion"/>
  </si>
  <si>
    <t>曹焱兵，许褚-觉，夏玲，李轩辕-觉，吕仙宫，高顺-觉。</t>
    <phoneticPr fontId="4" type="noConversion"/>
  </si>
  <si>
    <t>曹焱兵，许褚-觉，夏玲，李轩辕-觉，吕仙宫，高顺。</t>
    <phoneticPr fontId="4" type="noConversion"/>
  </si>
  <si>
    <t>我方神器</t>
    <phoneticPr fontId="4" type="noConversion"/>
  </si>
  <si>
    <t>曹焱兵，许褚，夏玲，李轩辕，曹玄亮，唐流雨。</t>
    <phoneticPr fontId="4" type="noConversion"/>
  </si>
  <si>
    <t>激活神器1-1。</t>
    <phoneticPr fontId="4" type="noConversion"/>
  </si>
  <si>
    <t>曹焱兵，许褚，夏玲，李轩辕，曹玄亮，唐流雨。</t>
    <phoneticPr fontId="4" type="noConversion"/>
  </si>
  <si>
    <t>神器1-1-LV2。</t>
    <phoneticPr fontId="4" type="noConversion"/>
  </si>
  <si>
    <t>曹焱兵，许褚，夏玲，李轩辕，曹玄亮，唐流雨。</t>
    <phoneticPr fontId="4" type="noConversion"/>
  </si>
  <si>
    <t>曹焱兵，许褚，夏玲，李轩辕，曹玄亮，唐流雨。</t>
    <phoneticPr fontId="4" type="noConversion"/>
  </si>
  <si>
    <t>曹焱兵，许褚，夏玲，李轩辕，曹玄亮，高顺。</t>
    <phoneticPr fontId="4" type="noConversion"/>
  </si>
  <si>
    <t>激活神器2-1</t>
    <phoneticPr fontId="4" type="noConversion"/>
  </si>
  <si>
    <t>激活神器1</t>
    <phoneticPr fontId="4" type="noConversion"/>
  </si>
  <si>
    <t>曹焱兵，许褚-觉，夏玲，李轩辕，吕仙宫，高顺。</t>
    <phoneticPr fontId="4" type="noConversion"/>
  </si>
  <si>
    <t>神器2-2LV2</t>
    <phoneticPr fontId="4" type="noConversion"/>
  </si>
  <si>
    <t>曹焱兵，许褚-觉，夏玲，李轩辕-觉，吕仙宫，高顺。</t>
    <phoneticPr fontId="4" type="noConversion"/>
  </si>
  <si>
    <t>曹焱兵，许褚-觉，夏玲，李轩辕-觉，吕仙宫，高顺。</t>
    <phoneticPr fontId="4" type="noConversion"/>
  </si>
  <si>
    <t>激活神器1-2</t>
    <phoneticPr fontId="4" type="noConversion"/>
  </si>
  <si>
    <t>神器1-2LV3</t>
    <phoneticPr fontId="4" type="noConversion"/>
  </si>
  <si>
    <t>激活神器2-2</t>
    <phoneticPr fontId="4" type="noConversion"/>
  </si>
  <si>
    <t>激活神器2</t>
    <phoneticPr fontId="4" type="noConversion"/>
  </si>
  <si>
    <t>神器2-1LV2</t>
    <phoneticPr fontId="4" type="noConversion"/>
  </si>
  <si>
    <t>神器1LV2</t>
    <phoneticPr fontId="4" type="noConversion"/>
  </si>
  <si>
    <t>神器2LV2</t>
    <phoneticPr fontId="4" type="noConversion"/>
  </si>
  <si>
    <t>神器2-1LV3</t>
    <phoneticPr fontId="4" type="noConversion"/>
  </si>
  <si>
    <t>神器2-2LV3</t>
    <phoneticPr fontId="4" type="noConversion"/>
  </si>
  <si>
    <t>神器1-1-LV3。</t>
    <phoneticPr fontId="4" type="noConversion"/>
  </si>
  <si>
    <t>神器1-1-LV4。</t>
    <phoneticPr fontId="4" type="noConversion"/>
  </si>
  <si>
    <t>神器1-2-LV2</t>
    <phoneticPr fontId="4" type="noConversion"/>
  </si>
  <si>
    <t>神器1-2-LV4</t>
    <phoneticPr fontId="4" type="noConversion"/>
  </si>
  <si>
    <r>
      <t>神器2-1LV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，神器2-2LV4</t>
    </r>
    <phoneticPr fontId="4" type="noConversion"/>
  </si>
  <si>
    <t>神器3-1激活</t>
    <phoneticPr fontId="4" type="noConversion"/>
  </si>
  <si>
    <t>神器3-1LV1</t>
    <phoneticPr fontId="4" type="noConversion"/>
  </si>
  <si>
    <t>神器3-1LV2</t>
  </si>
  <si>
    <t>神器4激活LV2</t>
    <phoneticPr fontId="4" type="noConversion"/>
  </si>
  <si>
    <t>神器4-1-LV2</t>
    <phoneticPr fontId="4" type="noConversion"/>
  </si>
  <si>
    <t>神器4-2激活</t>
    <phoneticPr fontId="4" type="noConversion"/>
  </si>
  <si>
    <t>神器4-2-LV2</t>
    <phoneticPr fontId="4" type="noConversion"/>
  </si>
  <si>
    <t>神器4-3激活</t>
    <phoneticPr fontId="4" type="noConversion"/>
  </si>
  <si>
    <t>神器4-3-LV2</t>
    <phoneticPr fontId="4" type="noConversion"/>
  </si>
  <si>
    <t>神器4-4激活</t>
    <phoneticPr fontId="4" type="noConversion"/>
  </si>
  <si>
    <t>神器4-4-LV2</t>
    <phoneticPr fontId="4" type="noConversion"/>
  </si>
  <si>
    <t>神器4-1激活</t>
    <phoneticPr fontId="4" type="noConversion"/>
  </si>
  <si>
    <t>神器4激活</t>
    <phoneticPr fontId="4" type="noConversion"/>
  </si>
  <si>
    <t>神器3-3激活</t>
    <phoneticPr fontId="4" type="noConversion"/>
  </si>
  <si>
    <t>神器3-3-LV2</t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</si>
  <si>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6级</t>
    </r>
    <phoneticPr fontId="4" type="noConversion"/>
  </si>
  <si>
    <t>48级</t>
  </si>
  <si>
    <t>49级</t>
  </si>
  <si>
    <t>50级</t>
  </si>
  <si>
    <r>
      <t>30级，2突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</si>
  <si>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30级，2突</t>
    </r>
    <r>
      <rPr>
        <sz val="11"/>
        <color theme="1"/>
        <rFont val="微软雅黑"/>
        <family val="2"/>
        <charset val="134"/>
      </rPr>
      <t>2</t>
    </r>
    <phoneticPr fontId="4" type="noConversion"/>
  </si>
  <si>
    <t>31级，2突3</t>
    <phoneticPr fontId="4" type="noConversion"/>
  </si>
  <si>
    <t>32级，2突4</t>
    <phoneticPr fontId="4" type="noConversion"/>
  </si>
  <si>
    <r>
      <t>33级，2突</t>
    </r>
    <r>
      <rPr>
        <sz val="11"/>
        <color theme="1"/>
        <rFont val="微软雅黑"/>
        <family val="2"/>
        <charset val="134"/>
      </rPr>
      <t>5</t>
    </r>
    <phoneticPr fontId="4" type="noConversion"/>
  </si>
  <si>
    <r>
      <t>35级，2突</t>
    </r>
    <r>
      <rPr>
        <sz val="11"/>
        <color theme="1"/>
        <rFont val="微软雅黑"/>
        <family val="2"/>
        <charset val="134"/>
      </rPr>
      <t>6</t>
    </r>
    <phoneticPr fontId="4" type="noConversion"/>
  </si>
  <si>
    <r>
      <t>40级，3突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</si>
  <si>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40级，3突</t>
    </r>
    <r>
      <rPr>
        <sz val="11"/>
        <color theme="1"/>
        <rFont val="微软雅黑"/>
        <family val="2"/>
        <charset val="134"/>
      </rPr>
      <t>3</t>
    </r>
    <phoneticPr fontId="4" type="noConversion"/>
  </si>
  <si>
    <t>42级</t>
    <phoneticPr fontId="4" type="noConversion"/>
  </si>
  <si>
    <t>33级</t>
    <phoneticPr fontId="4" type="noConversion"/>
  </si>
  <si>
    <t>34级</t>
    <phoneticPr fontId="4" type="noConversion"/>
  </si>
  <si>
    <t>35级</t>
    <phoneticPr fontId="4" type="noConversion"/>
  </si>
  <si>
    <t>36级</t>
    <phoneticPr fontId="4" type="noConversion"/>
  </si>
  <si>
    <t>36级</t>
    <phoneticPr fontId="4" type="noConversion"/>
  </si>
  <si>
    <t>37级</t>
    <phoneticPr fontId="4" type="noConversion"/>
  </si>
  <si>
    <t>38级</t>
    <phoneticPr fontId="4" type="noConversion"/>
  </si>
  <si>
    <t>39级</t>
    <phoneticPr fontId="4" type="noConversion"/>
  </si>
  <si>
    <t>40级</t>
    <phoneticPr fontId="4" type="noConversion"/>
  </si>
  <si>
    <t>44级</t>
    <phoneticPr fontId="4" type="noConversion"/>
  </si>
  <si>
    <r>
      <t>43级，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突</t>
    </r>
    <r>
      <rPr>
        <sz val="11"/>
        <color theme="1"/>
        <rFont val="微软雅黑"/>
        <family val="2"/>
        <charset val="134"/>
      </rPr>
      <t>4</t>
    </r>
    <phoneticPr fontId="4" type="noConversion"/>
  </si>
  <si>
    <r>
      <t>44级，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突</t>
    </r>
    <r>
      <rPr>
        <sz val="11"/>
        <color theme="1"/>
        <rFont val="微软雅黑"/>
        <family val="2"/>
        <charset val="134"/>
      </rPr>
      <t>5</t>
    </r>
    <phoneticPr fontId="4" type="noConversion"/>
  </si>
  <si>
    <t>47级</t>
    <phoneticPr fontId="4" type="noConversion"/>
  </si>
  <si>
    <t>45级，3突6</t>
    <phoneticPr fontId="4" type="noConversion"/>
  </si>
  <si>
    <r>
      <rPr>
        <sz val="11"/>
        <color theme="1"/>
        <rFont val="微软雅黑"/>
        <family val="2"/>
        <charset val="134"/>
      </rPr>
      <t>6-2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</si>
  <si>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</si>
  <si>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</si>
  <si>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</si>
  <si>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</si>
  <si>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</si>
  <si>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</si>
  <si>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</si>
  <si>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</si>
  <si>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</si>
  <si>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</si>
  <si>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</si>
  <si>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</si>
  <si>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</si>
  <si>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</t>
    </r>
    <phoneticPr fontId="4" type="noConversion"/>
  </si>
  <si>
    <t>50级，4突1</t>
    <phoneticPr fontId="4" type="noConversion"/>
  </si>
  <si>
    <t>50级，4突2</t>
  </si>
  <si>
    <t>50级，4突3</t>
  </si>
  <si>
    <t>50级，4突4</t>
    <phoneticPr fontId="4" type="noConversion"/>
  </si>
  <si>
    <t>50级，4突5</t>
    <phoneticPr fontId="4" type="noConversion"/>
  </si>
  <si>
    <t>50级，4突6</t>
    <phoneticPr fontId="4" type="noConversion"/>
  </si>
  <si>
    <r>
      <t>5</t>
    </r>
    <r>
      <rPr>
        <sz val="11"/>
        <color theme="1"/>
        <rFont val="微软雅黑"/>
        <family val="2"/>
        <charset val="134"/>
      </rPr>
      <t>2级</t>
    </r>
    <phoneticPr fontId="4" type="noConversion"/>
  </si>
  <si>
    <t>54级</t>
    <phoneticPr fontId="4" type="noConversion"/>
  </si>
  <si>
    <t>55级</t>
    <phoneticPr fontId="4" type="noConversion"/>
  </si>
  <si>
    <t>56级</t>
    <phoneticPr fontId="4" type="noConversion"/>
  </si>
  <si>
    <t>57级</t>
  </si>
  <si>
    <t>58级</t>
  </si>
  <si>
    <t>59级</t>
  </si>
  <si>
    <t>60级</t>
  </si>
  <si>
    <t>神器3-2激活</t>
    <phoneticPr fontId="4" type="noConversion"/>
  </si>
  <si>
    <t>神器3-2-LV2</t>
    <phoneticPr fontId="4" type="noConversion"/>
  </si>
  <si>
    <r>
      <t>神器3-3-</t>
    </r>
    <r>
      <rPr>
        <sz val="11"/>
        <color theme="1"/>
        <rFont val="微软雅黑"/>
        <family val="2"/>
        <charset val="134"/>
      </rPr>
      <t>LV2</t>
    </r>
    <phoneticPr fontId="4" type="noConversion"/>
  </si>
  <si>
    <r>
      <t>神器3-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-激活</t>
    </r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</si>
  <si>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1激活</t>
    </r>
    <phoneticPr fontId="4" type="noConversion"/>
  </si>
  <si>
    <r>
      <t>神器5</t>
    </r>
    <r>
      <rPr>
        <sz val="11"/>
        <color theme="1"/>
        <rFont val="微软雅黑"/>
        <family val="2"/>
        <charset val="134"/>
      </rPr>
      <t>-2激活</t>
    </r>
    <phoneticPr fontId="4" type="noConversion"/>
  </si>
  <si>
    <t>战斗曹焱兵，夏侯惇-觉，夏玲，李轩辕-觉，吕仙宫，高顺-觉。全2星</t>
    <phoneticPr fontId="4" type="noConversion"/>
  </si>
  <si>
    <t>神器6-1激活</t>
    <phoneticPr fontId="4" type="noConversion"/>
  </si>
  <si>
    <t>神器6-2激活</t>
    <phoneticPr fontId="4" type="noConversion"/>
  </si>
  <si>
    <t>神器7-1激活</t>
    <phoneticPr fontId="4" type="noConversion"/>
  </si>
  <si>
    <t>神器7-2激活</t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</si>
  <si>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3激活</t>
    </r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</si>
  <si>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4激活</t>
    </r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</si>
  <si>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5激活</t>
    </r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</si>
  <si>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6激活</t>
    </r>
    <phoneticPr fontId="4" type="noConversion"/>
  </si>
  <si>
    <t>神器3激活，神器5激活</t>
    <phoneticPr fontId="4" type="noConversion"/>
  </si>
  <si>
    <t>许褚</t>
  </si>
  <si>
    <t>高顺</t>
    <phoneticPr fontId="4" type="noConversion"/>
  </si>
  <si>
    <t>吕仙宫</t>
    <phoneticPr fontId="4" type="noConversion"/>
  </si>
  <si>
    <t>战斗曹焱兵</t>
    <phoneticPr fontId="4" type="noConversion"/>
  </si>
  <si>
    <t>夏侯惇</t>
    <phoneticPr fontId="4" type="noConversion"/>
  </si>
  <si>
    <r>
      <t>主线3-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</si>
  <si>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主线3-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</si>
  <si>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</si>
  <si>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</si>
  <si>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</si>
  <si>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</si>
  <si>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</si>
  <si>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</si>
  <si>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</si>
  <si>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10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</si>
  <si>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11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</si>
  <si>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12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</si>
  <si>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13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</si>
  <si>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14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</si>
  <si>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等线"/>
        <family val="2"/>
        <charset val="134"/>
        <scheme val="minor"/>
      </rPr>
      <t/>
    </r>
  </si>
  <si>
    <t>主线4-1</t>
    <phoneticPr fontId="4" type="noConversion"/>
  </si>
  <si>
    <t>主线4-2</t>
  </si>
  <si>
    <t>主线4-3</t>
  </si>
  <si>
    <t>主线4-4</t>
  </si>
  <si>
    <t>主线4-5</t>
  </si>
  <si>
    <t>主线4-6</t>
  </si>
  <si>
    <t>主线4-7</t>
  </si>
  <si>
    <t>主线4-8</t>
  </si>
  <si>
    <t>主线4-9</t>
  </si>
  <si>
    <t>主线4-10</t>
  </si>
  <si>
    <t>主线4-11</t>
  </si>
  <si>
    <t>主线4-12</t>
  </si>
  <si>
    <t>主线4-13</t>
  </si>
  <si>
    <t>主线4-14</t>
  </si>
  <si>
    <t>主线4-15</t>
  </si>
  <si>
    <t>主线5-1</t>
    <phoneticPr fontId="4" type="noConversion"/>
  </si>
  <si>
    <t>主线5-2</t>
    <phoneticPr fontId="4" type="noConversion"/>
  </si>
  <si>
    <t>主线5-3</t>
  </si>
  <si>
    <t>主线5-4</t>
  </si>
  <si>
    <t>主线5-5</t>
  </si>
  <si>
    <t>主线5-6</t>
  </si>
  <si>
    <t>主线5-7</t>
  </si>
  <si>
    <t>主线5-8</t>
  </si>
  <si>
    <t>主线5-9</t>
  </si>
  <si>
    <t>主线5-10</t>
  </si>
  <si>
    <t>主线5-11</t>
  </si>
  <si>
    <t>主线5-12</t>
  </si>
  <si>
    <t>主线5-13</t>
  </si>
  <si>
    <t>主线5-14</t>
  </si>
  <si>
    <t>主线5-15</t>
  </si>
  <si>
    <t>主线6-1</t>
    <phoneticPr fontId="4" type="noConversion"/>
  </si>
  <si>
    <t>主线6-2</t>
  </si>
  <si>
    <t>主线6-3</t>
  </si>
  <si>
    <t>主线6-4</t>
  </si>
  <si>
    <t>主线6-5</t>
  </si>
  <si>
    <t>主线6-6</t>
  </si>
  <si>
    <t>主线6-7</t>
  </si>
  <si>
    <t>主线6-8</t>
  </si>
  <si>
    <t>主线6-9</t>
  </si>
  <si>
    <t>主线6-10</t>
  </si>
  <si>
    <t>主线6-11</t>
  </si>
  <si>
    <t>主线6-12</t>
  </si>
  <si>
    <t>主线6-13</t>
  </si>
  <si>
    <t>主线6-14</t>
  </si>
  <si>
    <t>主线6-15</t>
  </si>
  <si>
    <t>战斗夏玲</t>
    <phoneticPr fontId="4" type="noConversion"/>
  </si>
  <si>
    <t>jlr</t>
    <phoneticPr fontId="4" type="noConversion"/>
  </si>
  <si>
    <t>shl</t>
    <phoneticPr fontId="4" type="noConversion"/>
  </si>
  <si>
    <t>于禁</t>
    <phoneticPr fontId="4" type="noConversion"/>
  </si>
  <si>
    <t>jlr</t>
    <phoneticPr fontId="4" type="noConversion"/>
  </si>
  <si>
    <t>jlr</t>
    <phoneticPr fontId="4" type="noConversion"/>
  </si>
  <si>
    <t>曹玄亮</t>
    <phoneticPr fontId="4" type="noConversion"/>
  </si>
  <si>
    <t>唐流雨</t>
    <phoneticPr fontId="4" type="noConversion"/>
  </si>
  <si>
    <t>shl</t>
    <phoneticPr fontId="4" type="noConversion"/>
  </si>
  <si>
    <t>李轩辕</t>
    <phoneticPr fontId="4" type="noConversion"/>
  </si>
  <si>
    <t>jlr</t>
    <phoneticPr fontId="4" type="noConversion"/>
  </si>
  <si>
    <t>许褚</t>
    <phoneticPr fontId="4" type="noConversion"/>
  </si>
  <si>
    <t>阎风吒</t>
    <phoneticPr fontId="4" type="noConversion"/>
  </si>
  <si>
    <t>飞廉</t>
    <phoneticPr fontId="4" type="noConversion"/>
  </si>
  <si>
    <t>李轩辕</t>
    <phoneticPr fontId="4" type="noConversion"/>
  </si>
  <si>
    <t>飞廉</t>
    <phoneticPr fontId="4" type="noConversion"/>
  </si>
  <si>
    <t>飞廉</t>
    <phoneticPr fontId="4" type="noConversion"/>
  </si>
  <si>
    <t>shl</t>
    <phoneticPr fontId="4" type="noConversion"/>
  </si>
  <si>
    <t>阎风吒</t>
    <phoneticPr fontId="4" type="noConversion"/>
  </si>
  <si>
    <t>李轩辕</t>
    <phoneticPr fontId="4" type="noConversion"/>
  </si>
  <si>
    <t>阎风吒</t>
    <phoneticPr fontId="4" type="noConversion"/>
  </si>
  <si>
    <t>许褚</t>
    <phoneticPr fontId="4" type="noConversion"/>
  </si>
  <si>
    <t>组合备注</t>
    <phoneticPr fontId="4" type="noConversion"/>
  </si>
  <si>
    <t>寄灵人1</t>
    <phoneticPr fontId="4" type="noConversion"/>
  </si>
  <si>
    <t>守护灵1</t>
    <phoneticPr fontId="4" type="noConversion"/>
  </si>
  <si>
    <t>寄灵人2</t>
  </si>
  <si>
    <t>守护灵2</t>
  </si>
  <si>
    <t>寄灵人3</t>
  </si>
  <si>
    <t>守护灵3</t>
  </si>
  <si>
    <t>新手</t>
    <phoneticPr fontId="4" type="noConversion"/>
  </si>
  <si>
    <t>强调水晶</t>
    <phoneticPr fontId="4" type="noConversion"/>
  </si>
  <si>
    <t>收割阵容</t>
    <phoneticPr fontId="4" type="noConversion"/>
  </si>
  <si>
    <t>召唤组合</t>
    <phoneticPr fontId="4" type="noConversion"/>
  </si>
  <si>
    <t>后期伤害</t>
    <phoneticPr fontId="4" type="noConversion"/>
  </si>
  <si>
    <t>控制组合</t>
    <phoneticPr fontId="4" type="noConversion"/>
  </si>
  <si>
    <t>残血爆发</t>
    <phoneticPr fontId="4" type="noConversion"/>
  </si>
  <si>
    <t>常规点杀</t>
    <phoneticPr fontId="4" type="noConversion"/>
  </si>
  <si>
    <t>护盾保护1</t>
    <phoneticPr fontId="4" type="noConversion"/>
  </si>
  <si>
    <t>护盾保护2</t>
  </si>
  <si>
    <t>护盾保护3</t>
  </si>
  <si>
    <t>护盾保护4</t>
  </si>
  <si>
    <t>护盾保护5</t>
  </si>
  <si>
    <t>蚕食削弱</t>
    <phoneticPr fontId="4" type="noConversion"/>
  </si>
  <si>
    <t>援护保护1</t>
    <phoneticPr fontId="4" type="noConversion"/>
  </si>
  <si>
    <t>拖把流1</t>
    <phoneticPr fontId="4" type="noConversion"/>
  </si>
  <si>
    <t>援护保护2</t>
    <phoneticPr fontId="4" type="noConversion"/>
  </si>
  <si>
    <t>拖把流2</t>
    <phoneticPr fontId="4" type="noConversion"/>
  </si>
  <si>
    <t>砍刀鬼兵</t>
    <phoneticPr fontId="4" type="noConversion"/>
  </si>
  <si>
    <t>双刃鬼兵</t>
    <phoneticPr fontId="4" type="noConversion"/>
  </si>
  <si>
    <t>链球鬼兵</t>
    <phoneticPr fontId="4" type="noConversion"/>
  </si>
  <si>
    <t>鬼将军</t>
    <phoneticPr fontId="4" type="noConversion"/>
  </si>
  <si>
    <t>变身后鬼将军</t>
    <phoneticPr fontId="4" type="noConversion"/>
  </si>
  <si>
    <t>伏尸将军</t>
    <phoneticPr fontId="4" type="noConversion"/>
  </si>
  <si>
    <t>石瀑将军</t>
    <phoneticPr fontId="4" type="noConversion"/>
  </si>
  <si>
    <t>山蜘蛛</t>
    <phoneticPr fontId="4" type="noConversion"/>
  </si>
  <si>
    <t>小蜘蛛</t>
    <phoneticPr fontId="4" type="noConversion"/>
  </si>
  <si>
    <t>魔导机兵团</t>
    <phoneticPr fontId="4" type="noConversion"/>
  </si>
  <si>
    <t>黑尔·坎普1</t>
  </si>
  <si>
    <t>石瀑伏尸</t>
    <phoneticPr fontId="4" type="noConversion"/>
  </si>
  <si>
    <t>骷髅小兵1</t>
    <phoneticPr fontId="4" type="noConversion"/>
  </si>
  <si>
    <t>骷髅小兵2</t>
    <phoneticPr fontId="4" type="noConversion"/>
  </si>
  <si>
    <t>黑尔·坎普2</t>
  </si>
  <si>
    <t>黑尔·坎普3</t>
  </si>
  <si>
    <t>skill[2]</t>
  </si>
  <si>
    <t>skill[3]</t>
  </si>
  <si>
    <t>角色ID</t>
  </si>
  <si>
    <t>技能2</t>
  </si>
  <si>
    <t>技能3</t>
  </si>
  <si>
    <t>召唤消耗</t>
  </si>
  <si>
    <t>召唤消耗</t>
    <phoneticPr fontId="4" type="noConversion"/>
  </si>
  <si>
    <t>card_id</t>
    <phoneticPr fontId="4" type="noConversion"/>
  </si>
  <si>
    <t>新手李轩辕</t>
    <phoneticPr fontId="4" type="noConversion"/>
  </si>
  <si>
    <t>常服曹焱兵</t>
  </si>
  <si>
    <t>曹玄亮</t>
  </si>
  <si>
    <t>项昆仑</t>
  </si>
  <si>
    <t>刘羽禅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</si>
  <si>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</si>
  <si>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</si>
  <si>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</si>
  <si>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</si>
  <si>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</si>
  <si>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</si>
  <si>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</si>
  <si>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</si>
  <si>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</si>
  <si>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</si>
  <si>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</si>
  <si>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</si>
  <si>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</si>
  <si>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</si>
  <si>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</si>
  <si>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</si>
  <si>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</si>
  <si>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</si>
  <si>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</si>
  <si>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</si>
  <si>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</si>
  <si>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</si>
  <si>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</si>
  <si>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</si>
  <si>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</si>
  <si>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</si>
  <si>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</si>
  <si>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常服曹焱兵技能1</t>
  </si>
  <si>
    <t>常服曹焱兵技能2</t>
  </si>
  <si>
    <t>曹玄亮技能1</t>
  </si>
  <si>
    <t>战斗夏玲技能1</t>
  </si>
  <si>
    <t>曹玄亮技能2</t>
  </si>
  <si>
    <t>战斗夏玲技能2</t>
  </si>
  <si>
    <t>刘羽禅技能1</t>
    <phoneticPr fontId="4" type="noConversion"/>
  </si>
  <si>
    <t>战斗曹焱兵技能2</t>
  </si>
  <si>
    <t>盖文技能2</t>
  </si>
  <si>
    <t>阎风吒技能2</t>
  </si>
  <si>
    <t>南御夫技能2</t>
  </si>
  <si>
    <t>吉拉技能2</t>
  </si>
  <si>
    <t>吕仙宫技能2</t>
  </si>
  <si>
    <t>阎巧巧技能2</t>
  </si>
  <si>
    <t>关羽技能</t>
  </si>
  <si>
    <t>许褚技能</t>
  </si>
  <si>
    <t>典韦技能</t>
  </si>
  <si>
    <t>唐流雨技能</t>
  </si>
  <si>
    <t>李轩辕技能</t>
  </si>
  <si>
    <t>项羽技能</t>
  </si>
  <si>
    <t>夏侯渊技能</t>
  </si>
  <si>
    <t>徐晃技能</t>
  </si>
  <si>
    <t>张郃技能</t>
  </si>
  <si>
    <t>张飞技能</t>
  </si>
  <si>
    <t>夏侯惇技能</t>
  </si>
  <si>
    <t>塞伯罗斯技能</t>
  </si>
  <si>
    <t>石灵明技能</t>
  </si>
  <si>
    <t>于禁技能</t>
  </si>
  <si>
    <t>西方龙技能</t>
  </si>
  <si>
    <t>飞廉技能</t>
  </si>
  <si>
    <t>噬日技能</t>
  </si>
  <si>
    <t>食火蜥技能</t>
  </si>
  <si>
    <t>高顺技能</t>
  </si>
  <si>
    <t>烈风螳螂技能</t>
  </si>
  <si>
    <t>殇魂秘术</t>
  </si>
  <si>
    <t>斩灵秘术</t>
  </si>
  <si>
    <t>炼魄秘术</t>
  </si>
  <si>
    <t>强力关羽</t>
  </si>
  <si>
    <t>强力许褚</t>
  </si>
  <si>
    <t>强力典韦</t>
  </si>
  <si>
    <t>强力唐流雨</t>
  </si>
  <si>
    <t>强力李轩辕</t>
  </si>
  <si>
    <t>强力项羽</t>
  </si>
  <si>
    <t>强力天使缇娜</t>
  </si>
  <si>
    <t>强力夏侯渊</t>
  </si>
  <si>
    <t>强力徐晃</t>
  </si>
  <si>
    <t>强力张郃</t>
  </si>
  <si>
    <t>强力张飞</t>
  </si>
  <si>
    <t>强力夏侯惇</t>
  </si>
  <si>
    <t>强力塞伯罗斯</t>
  </si>
  <si>
    <t>强力石灵明</t>
  </si>
  <si>
    <t>强力于禁</t>
  </si>
  <si>
    <t>强力西方龙</t>
  </si>
  <si>
    <t>强力飞廉</t>
  </si>
  <si>
    <t>强力噬日</t>
  </si>
  <si>
    <t>强力食火蜥</t>
  </si>
  <si>
    <t>强力高顺</t>
  </si>
  <si>
    <t>强力烈风螳螂</t>
  </si>
  <si>
    <t>狂暴一击</t>
  </si>
  <si>
    <t>千机乱舞</t>
  </si>
  <si>
    <t>Skill[1]</t>
    <phoneticPr fontId="4" type="noConversion"/>
  </si>
  <si>
    <t>Skill[2]</t>
  </si>
  <si>
    <t>EnterSkill</t>
  </si>
  <si>
    <t>CallCost</t>
    <phoneticPr fontId="4" type="noConversion"/>
  </si>
  <si>
    <t>CallCD</t>
  </si>
  <si>
    <t>CrystalType</t>
  </si>
  <si>
    <t>RoleId</t>
  </si>
  <si>
    <t>skill_id:&lt;&gt;</t>
    <phoneticPr fontId="4" type="noConversion"/>
  </si>
  <si>
    <t>int:e&lt;&gt;</t>
  </si>
  <si>
    <t>mon_id:e&lt;&gt;|@0</t>
    <phoneticPr fontId="4" type="noConversion"/>
  </si>
  <si>
    <t>role_id:&lt;&gt;</t>
    <phoneticPr fontId="4" type="noConversion"/>
  </si>
  <si>
    <t>入场技能</t>
  </si>
  <si>
    <t>守护灵ID</t>
  </si>
  <si>
    <t>召唤CD</t>
  </si>
  <si>
    <t>颜色1-红  2-黄 3-蓝</t>
  </si>
  <si>
    <t>Id</t>
    <phoneticPr fontId="4" type="noConversion"/>
  </si>
  <si>
    <t>Id</t>
    <phoneticPr fontId="4" type="noConversion"/>
  </si>
  <si>
    <t>int:&lt;&gt;</t>
    <phoneticPr fontId="4" type="noConversion"/>
  </si>
  <si>
    <t>#note</t>
    <phoneticPr fontId="4" type="noConversion"/>
  </si>
  <si>
    <t>jlr[1]</t>
    <phoneticPr fontId="4" type="noConversion"/>
  </si>
  <si>
    <t>jlr[2]</t>
    <phoneticPr fontId="4" type="noConversion"/>
  </si>
  <si>
    <t>jlr[3]</t>
    <phoneticPr fontId="4" type="noConversion"/>
  </si>
  <si>
    <t>shl[1]</t>
    <phoneticPr fontId="4" type="noConversion"/>
  </si>
  <si>
    <t>shl[2]</t>
    <phoneticPr fontId="4" type="noConversion"/>
  </si>
  <si>
    <t>shl[3]</t>
    <phoneticPr fontId="4" type="noConversion"/>
  </si>
  <si>
    <t>card_id:e&lt;&gt;|@0</t>
    <phoneticPr fontId="4" type="noConversion"/>
  </si>
  <si>
    <t>card_id:e&lt;&gt;|@0</t>
    <phoneticPr fontId="4" type="noConversion"/>
  </si>
  <si>
    <t/>
  </si>
  <si>
    <t>普通常服曹焱兵</t>
  </si>
  <si>
    <t>普通于禁</t>
  </si>
  <si>
    <t>普通战斗夏玲</t>
  </si>
  <si>
    <t>普通李轩辕</t>
  </si>
  <si>
    <t>普通曹玄亮</t>
  </si>
  <si>
    <t>普通唐流雨</t>
  </si>
  <si>
    <t>普通阎风吒</t>
  </si>
  <si>
    <t>普通飞廉</t>
  </si>
  <si>
    <t>普通许褚</t>
  </si>
  <si>
    <t>普通战斗曹焱兵</t>
  </si>
  <si>
    <t>普通张郃</t>
  </si>
  <si>
    <t>普通项昆仑</t>
  </si>
  <si>
    <t>普通项羽</t>
  </si>
  <si>
    <t>普通刘羽禅</t>
  </si>
  <si>
    <t>普通关羽</t>
  </si>
  <si>
    <t>普通红莲·缇娜</t>
  </si>
  <si>
    <t>普通天使·缇娜</t>
  </si>
  <si>
    <t>普通吉拉</t>
  </si>
  <si>
    <t>普通食火蜥</t>
  </si>
  <si>
    <t>普通南御夫</t>
  </si>
  <si>
    <t>普通噬日</t>
  </si>
  <si>
    <t>普通吕仙宫</t>
  </si>
  <si>
    <t>普通高顺</t>
  </si>
  <si>
    <t>普通张飞</t>
  </si>
  <si>
    <t>普通夏侯惇</t>
  </si>
  <si>
    <t>普通阎巧巧</t>
  </si>
  <si>
    <t>普通烈风螳螂</t>
  </si>
  <si>
    <t>普通典韦</t>
  </si>
  <si>
    <t>普通盖文</t>
  </si>
  <si>
    <t>普通西方龙</t>
  </si>
  <si>
    <t>普通北落师门</t>
  </si>
  <si>
    <t>普通石灵明</t>
  </si>
  <si>
    <t>普通黑尔·坎普</t>
  </si>
  <si>
    <t>普通塞伯罗斯</t>
  </si>
  <si>
    <t>普通徐晃</t>
  </si>
  <si>
    <t>普通砍刀鬼兵</t>
  </si>
  <si>
    <t>普通双刃鬼兵</t>
  </si>
  <si>
    <t>普通链球鬼兵</t>
  </si>
  <si>
    <t>普通鬼将军</t>
  </si>
  <si>
    <t>普通伏尸将军</t>
  </si>
  <si>
    <t>普通变身后鬼将军</t>
  </si>
  <si>
    <t>普通石瀑将军</t>
  </si>
  <si>
    <t>普通小蜘蛛</t>
  </si>
  <si>
    <t>普通山蜘蛛</t>
  </si>
  <si>
    <t>普通魔导机兵团</t>
  </si>
  <si>
    <t>普通骷髅小兵1</t>
  </si>
  <si>
    <t>普通骷髅小兵2</t>
  </si>
  <si>
    <t>一锤定音</t>
    <phoneticPr fontId="4" type="noConversion"/>
  </si>
  <si>
    <t>削水晶组合</t>
    <phoneticPr fontId="4" type="noConversion"/>
  </si>
  <si>
    <t>穿透点杀</t>
    <phoneticPr fontId="4" type="noConversion"/>
  </si>
  <si>
    <r>
      <rPr>
        <sz val="11"/>
        <color theme="1"/>
        <rFont val="微软雅黑"/>
        <family val="2"/>
        <charset val="134"/>
      </rPr>
      <t>1-1</t>
    </r>
    <phoneticPr fontId="4" type="noConversion"/>
  </si>
  <si>
    <t>曹焱兵，于禁，夏玲，李轩辕，曹玄亮，唐流雨</t>
  </si>
  <si>
    <t>突破</t>
    <phoneticPr fontId="4" type="noConversion"/>
  </si>
  <si>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</si>
  <si>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</si>
  <si>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</si>
  <si>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</si>
  <si>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</si>
  <si>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</si>
  <si>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1-8</t>
    </r>
    <r>
      <rPr>
        <sz val="11"/>
        <color theme="1"/>
        <rFont val="等线"/>
        <family val="2"/>
        <charset val="134"/>
        <scheme val="minor"/>
      </rPr>
      <t/>
    </r>
  </si>
  <si>
    <t>玩家全阵容后，尝试打困难关卡</t>
    <phoneticPr fontId="4" type="noConversion"/>
  </si>
  <si>
    <t>对等级进行加强</t>
    <phoneticPr fontId="4" type="noConversion"/>
  </si>
  <si>
    <t>引导寄灵人升星优势</t>
    <phoneticPr fontId="4" type="noConversion"/>
  </si>
  <si>
    <t>曹焱兵2，于禁，夏玲，李轩辕，曹玄亮，唐流雨</t>
    <phoneticPr fontId="4" type="noConversion"/>
  </si>
  <si>
    <r>
      <t>曹焱兵2，于禁，夏玲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，李轩辕，曹玄亮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，唐流雨</t>
    </r>
    <phoneticPr fontId="4" type="noConversion"/>
  </si>
  <si>
    <t>引导寄灵人突破</t>
    <phoneticPr fontId="4" type="noConversion"/>
  </si>
  <si>
    <r>
      <t>曹焱兵2-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，于禁，夏玲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phoneticPr fontId="4" type="noConversion"/>
  </si>
  <si>
    <r>
      <t>曹焱兵2-2，于禁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</si>
  <si>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t>整体普破验证</t>
    <phoneticPr fontId="4" type="noConversion"/>
  </si>
  <si>
    <r>
      <rPr>
        <sz val="11"/>
        <color theme="1"/>
        <rFont val="微软雅黑"/>
        <family val="2"/>
        <charset val="134"/>
      </rPr>
      <t>1-9</t>
    </r>
    <r>
      <rPr>
        <sz val="11"/>
        <color theme="1"/>
        <rFont val="等线"/>
        <family val="2"/>
        <charset val="134"/>
        <scheme val="minor"/>
      </rPr>
      <t/>
    </r>
  </si>
  <si>
    <r>
      <t>曹焱兵2-2，于禁2-2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</si>
  <si>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t>对一个守护灵进行突破验证</t>
    <phoneticPr fontId="4" type="noConversion"/>
  </si>
  <si>
    <r>
      <t>2-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</si>
  <si>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2-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</si>
  <si>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</si>
  <si>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</si>
  <si>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</si>
  <si>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</si>
  <si>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</si>
  <si>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</si>
  <si>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等线"/>
        <family val="2"/>
        <charset val="134"/>
        <scheme val="minor"/>
      </rPr>
      <t/>
    </r>
  </si>
  <si>
    <r>
      <t>曹焱兵2-2，许褚1-2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</si>
  <si>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曹焱兵2-2，许褚1-2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</si>
  <si>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</si>
  <si>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rPr>
        <sz val="11"/>
        <color theme="1"/>
        <rFont val="微软雅黑"/>
        <family val="2"/>
        <charset val="134"/>
      </rPr>
      <t>3-1</t>
    </r>
    <phoneticPr fontId="4" type="noConversion"/>
  </si>
  <si>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</si>
  <si>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</si>
  <si>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</si>
  <si>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</si>
  <si>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</si>
  <si>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</si>
  <si>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</si>
  <si>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</si>
  <si>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</si>
  <si>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</si>
  <si>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</si>
  <si>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3-15</t>
    </r>
    <r>
      <rPr>
        <sz val="11"/>
        <color theme="1"/>
        <rFont val="等线"/>
        <family val="2"/>
        <charset val="134"/>
        <scheme val="minor"/>
      </rPr>
      <t/>
    </r>
  </si>
  <si>
    <r>
      <t>曹焱兵2-3，许褚1-2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</si>
  <si>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</si>
  <si>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</si>
  <si>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</si>
  <si>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1-3</t>
    </r>
    <phoneticPr fontId="4" type="noConversion"/>
  </si>
  <si>
    <r>
      <rPr>
        <sz val="11"/>
        <color theme="1"/>
        <rFont val="微软雅黑"/>
        <family val="2"/>
        <charset val="134"/>
      </rPr>
      <t>4-1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</si>
  <si>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r>
      <rPr>
        <sz val="11"/>
        <color theme="1"/>
        <rFont val="微软雅黑"/>
        <family val="2"/>
        <charset val="134"/>
      </rPr>
      <t>4-2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</si>
  <si>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</si>
  <si>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</si>
  <si>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</si>
  <si>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</si>
  <si>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</si>
  <si>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</si>
  <si>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</si>
  <si>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</si>
  <si>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</si>
  <si>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</si>
  <si>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</si>
  <si>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</si>
  <si>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4-15</t>
    </r>
    <r>
      <rPr>
        <sz val="11"/>
        <color theme="1"/>
        <rFont val="等线"/>
        <family val="2"/>
        <charset val="134"/>
        <scheme val="minor"/>
      </rPr>
      <t/>
    </r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</si>
  <si>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1-3</t>
    </r>
    <phoneticPr fontId="4" type="noConversion"/>
  </si>
  <si>
    <r>
      <t>曹焱兵2-3，许褚2-3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1-3</t>
    </r>
    <phoneticPr fontId="4" type="noConversion"/>
  </si>
  <si>
    <r>
      <t>曹焱兵2-3，许褚2-3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1-3</t>
    </r>
    <phoneticPr fontId="4" type="noConversion"/>
  </si>
  <si>
    <r>
      <t>曹焱兵2-3，许褚2-3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2-3</t>
    </r>
    <phoneticPr fontId="4" type="noConversion"/>
  </si>
  <si>
    <r>
      <t>曹焱兵2-4，许褚2-3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2-3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</si>
  <si>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2-3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</si>
  <si>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2-3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</si>
  <si>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</si>
  <si>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</si>
  <si>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</si>
  <si>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，夏玲2-4，李轩辕2-4，吕仙宫2-4，高顺2-4</t>
    </r>
    <phoneticPr fontId="4" type="noConversion"/>
  </si>
  <si>
    <r>
      <t>5-1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</si>
  <si>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</si>
  <si>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</si>
  <si>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</si>
  <si>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</si>
  <si>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</si>
  <si>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</si>
  <si>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</si>
  <si>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</si>
  <si>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</si>
  <si>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</si>
  <si>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</si>
  <si>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5-13</t>
  </si>
  <si>
    <t>5-14</t>
  </si>
  <si>
    <t>5-15</t>
  </si>
  <si>
    <r>
      <t>战斗曹焱兵2-4，夏侯惇2-4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</si>
  <si>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战斗曹焱兵2-4，夏侯惇2-4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</si>
  <si>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战斗曹焱兵2-4，夏侯惇2-4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</si>
  <si>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战斗曹焱兵2-4，夏侯惇2-4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</si>
  <si>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战斗曹焱兵2-4，夏侯惇3-4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</si>
  <si>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</si>
  <si>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</si>
  <si>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</si>
  <si>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战斗曹焱兵2-5，夏侯惇3-5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</si>
  <si>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战斗曹焱兵2-5，夏侯惇3-5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</si>
  <si>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6-1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</si>
  <si>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</si>
  <si>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</si>
  <si>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</si>
  <si>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</si>
  <si>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</si>
  <si>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</si>
  <si>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</si>
  <si>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</si>
  <si>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</si>
  <si>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</si>
  <si>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</si>
  <si>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6-13</t>
  </si>
  <si>
    <t>6-14</t>
  </si>
  <si>
    <t>6-15</t>
  </si>
  <si>
    <r>
      <t>战斗曹焱兵2-6，夏侯惇3-5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</si>
  <si>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战斗曹焱兵2-6，夏侯惇3-5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</si>
  <si>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战斗曹焱兵2-6，夏侯惇3-6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3-6</t>
    </r>
    <phoneticPr fontId="4" type="noConversion"/>
  </si>
  <si>
    <r>
      <t>战斗曹焱兵2-6，夏侯惇3-6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</si>
  <si>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战斗曹焱兵2-6，夏侯惇3-6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</si>
  <si>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战斗曹焱兵2-6，夏侯惇3-6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3-6</t>
    </r>
    <phoneticPr fontId="4" type="noConversion"/>
  </si>
  <si>
    <t>盖文</t>
    <phoneticPr fontId="4" type="noConversion"/>
  </si>
  <si>
    <t>西方龙</t>
    <phoneticPr fontId="4" type="noConversion"/>
  </si>
  <si>
    <t>刘羽禅</t>
    <phoneticPr fontId="4" type="noConversion"/>
  </si>
  <si>
    <t>张飞</t>
    <phoneticPr fontId="4" type="noConversion"/>
  </si>
  <si>
    <t>困难主线3-1</t>
  </si>
  <si>
    <t>困难主线3-2</t>
  </si>
  <si>
    <t>困难主线3-3</t>
  </si>
  <si>
    <t>困难主线3-4</t>
  </si>
  <si>
    <t>困难主线3-5</t>
  </si>
  <si>
    <t>困难主线3-6</t>
  </si>
  <si>
    <t>困难主线3-7</t>
  </si>
  <si>
    <t>困难主线3-8</t>
  </si>
  <si>
    <t>困难主线3-9</t>
  </si>
  <si>
    <t>困难主线3-10</t>
  </si>
  <si>
    <t>困难主线3-11</t>
  </si>
  <si>
    <t>困难主线3-12</t>
  </si>
  <si>
    <t>困难主线3-13</t>
  </si>
  <si>
    <t>困难主线3-14</t>
  </si>
  <si>
    <t>困难主线3-15</t>
  </si>
  <si>
    <t>困难主线4-1</t>
  </si>
  <si>
    <t>困难主线4-2</t>
  </si>
  <si>
    <t>困难主线4-3</t>
  </si>
  <si>
    <t>困难主线4-4</t>
  </si>
  <si>
    <t>困难主线4-5</t>
  </si>
  <si>
    <t>困难主线4-6</t>
  </si>
  <si>
    <t>困难主线4-7</t>
  </si>
  <si>
    <t>困难主线4-8</t>
  </si>
  <si>
    <t>困难主线4-9</t>
  </si>
  <si>
    <t>困难主线4-10</t>
  </si>
  <si>
    <t>困难主线4-11</t>
  </si>
  <si>
    <t>困难主线4-12</t>
  </si>
  <si>
    <t>困难主线4-13</t>
  </si>
  <si>
    <t>困难主线4-14</t>
  </si>
  <si>
    <t>困难主线4-15</t>
  </si>
  <si>
    <t>困难主线5-1</t>
  </si>
  <si>
    <t>困难主线5-2</t>
  </si>
  <si>
    <t>困难主线5-3</t>
  </si>
  <si>
    <t>困难主线5-4</t>
  </si>
  <si>
    <t>困难主线5-5</t>
  </si>
  <si>
    <t>困难主线5-6</t>
  </si>
  <si>
    <t>困难主线5-7</t>
  </si>
  <si>
    <t>困难主线5-8</t>
  </si>
  <si>
    <t>困难主线5-9</t>
  </si>
  <si>
    <t>困难主线5-10</t>
  </si>
  <si>
    <t>困难主线5-11</t>
  </si>
  <si>
    <t>困难主线5-12</t>
  </si>
  <si>
    <t>困难主线5-13</t>
  </si>
  <si>
    <t>困难主线5-14</t>
  </si>
  <si>
    <t>困难主线5-15</t>
  </si>
  <si>
    <t>困难主线6-1</t>
  </si>
  <si>
    <t>困难主线6-2</t>
  </si>
  <si>
    <t>困难主线6-3</t>
  </si>
  <si>
    <t>困难主线6-4</t>
  </si>
  <si>
    <t>困难主线6-5</t>
  </si>
  <si>
    <t>困难主线6-6</t>
  </si>
  <si>
    <t>困难主线6-7</t>
  </si>
  <si>
    <t>困难主线6-8</t>
  </si>
  <si>
    <t>困难主线6-9</t>
  </si>
  <si>
    <t>困难主线6-10</t>
  </si>
  <si>
    <t>困难主线6-11</t>
  </si>
  <si>
    <t>困难主线6-12</t>
  </si>
  <si>
    <t>困难主线6-13</t>
  </si>
  <si>
    <t>困难主线6-14</t>
  </si>
  <si>
    <t>困难主线6-15</t>
  </si>
  <si>
    <t>#note</t>
    <phoneticPr fontId="4" type="noConversion"/>
  </si>
  <si>
    <t>roleId</t>
    <phoneticPr fontId="4" type="noConversion"/>
  </si>
  <si>
    <t>color</t>
    <phoneticPr fontId="4" type="noConversion"/>
  </si>
  <si>
    <t>skill[1]</t>
    <phoneticPr fontId="4" type="noConversion"/>
  </si>
  <si>
    <t>int:&lt;&gt;</t>
    <phoneticPr fontId="4" type="noConversion"/>
  </si>
  <si>
    <t>string:&lt;&gt;</t>
    <phoneticPr fontId="4" type="noConversion"/>
  </si>
  <si>
    <t>card_id:&lt;&gt;</t>
    <phoneticPr fontId="4" type="noConversion"/>
  </si>
  <si>
    <t>role_id:&lt;&gt;</t>
    <phoneticPr fontId="4" type="noConversion"/>
  </si>
  <si>
    <t>skill_id:e&lt;&gt;</t>
    <phoneticPr fontId="4" type="noConversion"/>
  </si>
  <si>
    <t>ID</t>
    <phoneticPr fontId="4" type="noConversion"/>
  </si>
  <si>
    <t>卡牌ID</t>
    <phoneticPr fontId="4" type="noConversion"/>
  </si>
  <si>
    <t>角色ID</t>
    <phoneticPr fontId="4" type="noConversion"/>
  </si>
  <si>
    <t>颜色</t>
    <phoneticPr fontId="4" type="noConversion"/>
  </si>
  <si>
    <t>技能1</t>
    <phoneticPr fontId="4" type="noConversion"/>
  </si>
  <si>
    <t>新手于禁</t>
    <phoneticPr fontId="4" type="noConversion"/>
  </si>
  <si>
    <t>于禁</t>
    <phoneticPr fontId="4" type="noConversion"/>
  </si>
  <si>
    <t>新手曹玄亮</t>
    <phoneticPr fontId="4" type="noConversion"/>
  </si>
  <si>
    <t>曹玄亮</t>
    <phoneticPr fontId="4" type="noConversion"/>
  </si>
  <si>
    <t>新手唐流雨</t>
    <phoneticPr fontId="4" type="noConversion"/>
  </si>
  <si>
    <t>唐流雨</t>
    <phoneticPr fontId="4" type="noConversion"/>
  </si>
  <si>
    <t>新手夏玲</t>
    <phoneticPr fontId="4" type="noConversion"/>
  </si>
  <si>
    <t>战斗夏玲</t>
    <phoneticPr fontId="4" type="noConversion"/>
  </si>
  <si>
    <t>李轩辕</t>
    <phoneticPr fontId="4" type="noConversion"/>
  </si>
  <si>
    <t>常服曹焱兵技能1</t>
    <phoneticPr fontId="4" type="noConversion"/>
  </si>
  <si>
    <t>常服曹焱兵技能2</t>
    <phoneticPr fontId="4" type="noConversion"/>
  </si>
  <si>
    <t>曹玄亮技能1</t>
    <phoneticPr fontId="4" type="noConversion"/>
  </si>
  <si>
    <t>曹玄亮技能2</t>
    <phoneticPr fontId="4" type="noConversion"/>
  </si>
  <si>
    <t>战斗夏玲技能1</t>
    <phoneticPr fontId="4" type="noConversion"/>
  </si>
  <si>
    <t>战斗夏玲技能2</t>
    <phoneticPr fontId="4" type="noConversion"/>
  </si>
  <si>
    <t>项昆仑技能1</t>
    <phoneticPr fontId="4" type="noConversion"/>
  </si>
  <si>
    <t>项昆仑技能2</t>
    <phoneticPr fontId="4" type="noConversion"/>
  </si>
  <si>
    <t>刘羽禅技能2</t>
    <phoneticPr fontId="4" type="noConversion"/>
  </si>
  <si>
    <t>战斗曹焱兵技能1</t>
    <phoneticPr fontId="4" type="noConversion"/>
  </si>
  <si>
    <t>北落师门技能1</t>
    <phoneticPr fontId="4" type="noConversion"/>
  </si>
  <si>
    <t>北落师门技能2</t>
    <phoneticPr fontId="4" type="noConversion"/>
  </si>
  <si>
    <t>盖文技能1</t>
    <phoneticPr fontId="4" type="noConversion"/>
  </si>
  <si>
    <t>阎风吒技能1</t>
    <phoneticPr fontId="4" type="noConversion"/>
  </si>
  <si>
    <t>南御夫技能1</t>
    <phoneticPr fontId="4" type="noConversion"/>
  </si>
  <si>
    <t>吉拉技能1</t>
    <phoneticPr fontId="4" type="noConversion"/>
  </si>
  <si>
    <t>吕仙宫技能1</t>
    <phoneticPr fontId="4" type="noConversion"/>
  </si>
  <si>
    <t>阎巧巧技能1</t>
    <phoneticPr fontId="4" type="noConversion"/>
  </si>
  <si>
    <t>蓄力猛攻</t>
    <phoneticPr fontId="4" type="noConversion"/>
  </si>
  <si>
    <t>怒斩</t>
    <phoneticPr fontId="4" type="noConversion"/>
  </si>
  <si>
    <t>狂暴一击</t>
    <phoneticPr fontId="4" type="noConversion"/>
  </si>
  <si>
    <t>回春妙术</t>
    <phoneticPr fontId="4" type="noConversion"/>
  </si>
  <si>
    <t>禁断之刃</t>
    <phoneticPr fontId="4" type="noConversion"/>
  </si>
  <si>
    <t>奇门化伤</t>
    <phoneticPr fontId="4" type="noConversion"/>
  </si>
  <si>
    <t>碎玉</t>
    <phoneticPr fontId="4" type="noConversion"/>
  </si>
  <si>
    <t>枕戈坐甲</t>
    <phoneticPr fontId="4" type="noConversion"/>
  </si>
  <si>
    <t>焚金</t>
    <phoneticPr fontId="4" type="noConversion"/>
  </si>
  <si>
    <t>封脉</t>
    <phoneticPr fontId="4" type="noConversion"/>
  </si>
  <si>
    <t>monId</t>
    <phoneticPr fontId="4" type="noConversion"/>
  </si>
  <si>
    <t>怪物模组ID</t>
    <phoneticPr fontId="4" type="noConversion"/>
  </si>
  <si>
    <t>cardmon_id:e&lt;&gt;</t>
    <phoneticPr fontId="4" type="noConversion"/>
  </si>
  <si>
    <t>Rou</t>
    <phoneticPr fontId="4" type="noConversion"/>
  </si>
  <si>
    <t>float:e&lt;&gt;</t>
    <phoneticPr fontId="4" type="noConversion"/>
  </si>
  <si>
    <t>肉度</t>
    <phoneticPr fontId="4" type="noConversion"/>
  </si>
  <si>
    <t>BsFac</t>
    <phoneticPr fontId="4" type="noConversion"/>
  </si>
  <si>
    <t>战力系数</t>
    <phoneticPr fontId="4" type="noConversion"/>
  </si>
  <si>
    <t>新手曹焱兵</t>
  </si>
  <si>
    <t>挂机卡牌组</t>
    <phoneticPr fontId="4" type="noConversion"/>
  </si>
  <si>
    <t>shl</t>
    <phoneticPr fontId="4" type="noConversion"/>
  </si>
  <si>
    <t>常服曹焱兵</t>
    <phoneticPr fontId="4" type="noConversion"/>
  </si>
  <si>
    <t>于禁</t>
    <phoneticPr fontId="4" type="noConversion"/>
  </si>
  <si>
    <t>jlr</t>
    <phoneticPr fontId="4" type="noConversion"/>
  </si>
  <si>
    <t>shl</t>
    <phoneticPr fontId="4" type="noConversion"/>
  </si>
  <si>
    <t>于禁</t>
    <phoneticPr fontId="4" type="noConversion"/>
  </si>
  <si>
    <t>战斗夏玲</t>
    <phoneticPr fontId="4" type="noConversion"/>
  </si>
  <si>
    <t>李轩辕</t>
    <phoneticPr fontId="4" type="noConversion"/>
  </si>
  <si>
    <t>常服曹焱兵</t>
    <phoneticPr fontId="4" type="noConversion"/>
  </si>
  <si>
    <t>shl</t>
    <phoneticPr fontId="4" type="noConversion"/>
  </si>
  <si>
    <t>曹玄亮</t>
    <phoneticPr fontId="4" type="noConversion"/>
  </si>
  <si>
    <t>jlr</t>
    <phoneticPr fontId="4" type="noConversion"/>
  </si>
  <si>
    <t>常服曹焱兵</t>
    <phoneticPr fontId="4" type="noConversion"/>
  </si>
  <si>
    <t>唐流雨</t>
    <phoneticPr fontId="4" type="noConversion"/>
  </si>
  <si>
    <t>shl</t>
    <phoneticPr fontId="4" type="noConversion"/>
  </si>
  <si>
    <t>唐流雨</t>
    <phoneticPr fontId="4" type="noConversion"/>
  </si>
  <si>
    <t>jlr</t>
    <phoneticPr fontId="4" type="noConversion"/>
  </si>
  <si>
    <t>常服曹焱兵</t>
    <phoneticPr fontId="4" type="noConversion"/>
  </si>
  <si>
    <t>李轩辕</t>
    <phoneticPr fontId="4" type="noConversion"/>
  </si>
  <si>
    <t>许褚</t>
    <phoneticPr fontId="4" type="noConversion"/>
  </si>
  <si>
    <t>曹玄亮</t>
    <phoneticPr fontId="4" type="noConversion"/>
  </si>
  <si>
    <t>唐流雨</t>
    <phoneticPr fontId="4" type="noConversion"/>
  </si>
  <si>
    <t>李轩辕</t>
    <phoneticPr fontId="4" type="noConversion"/>
  </si>
  <si>
    <t>许褚</t>
    <phoneticPr fontId="4" type="noConversion"/>
  </si>
  <si>
    <t>常服曹焱兵</t>
    <phoneticPr fontId="4" type="noConversion"/>
  </si>
  <si>
    <t>jlr</t>
    <phoneticPr fontId="4" type="noConversion"/>
  </si>
  <si>
    <t>吕仙宫</t>
    <phoneticPr fontId="4" type="noConversion"/>
  </si>
  <si>
    <t>许褚</t>
    <phoneticPr fontId="4" type="noConversion"/>
  </si>
  <si>
    <t>高顺</t>
    <phoneticPr fontId="4" type="noConversion"/>
  </si>
  <si>
    <t>战斗夏玲</t>
    <phoneticPr fontId="4" type="noConversion"/>
  </si>
  <si>
    <t>战斗曹焱兵</t>
    <phoneticPr fontId="4" type="noConversion"/>
  </si>
  <si>
    <t>吕仙宫</t>
    <phoneticPr fontId="4" type="noConversion"/>
  </si>
  <si>
    <t>战斗曹焱兵</t>
    <phoneticPr fontId="4" type="noConversion"/>
  </si>
  <si>
    <t>战斗夏玲</t>
    <phoneticPr fontId="4" type="noConversion"/>
  </si>
  <si>
    <t>高顺</t>
    <phoneticPr fontId="4" type="noConversion"/>
  </si>
  <si>
    <t>高顺</t>
    <phoneticPr fontId="4" type="noConversion"/>
  </si>
  <si>
    <t>夏侯惇</t>
    <phoneticPr fontId="4" type="noConversion"/>
  </si>
  <si>
    <t>夏侯惇</t>
    <phoneticPr fontId="4" type="noConversion"/>
  </si>
  <si>
    <t>高顺</t>
    <phoneticPr fontId="4" type="noConversion"/>
  </si>
  <si>
    <t>战斗曹焱兵</t>
    <phoneticPr fontId="4" type="noConversion"/>
  </si>
  <si>
    <t>吕仙宫</t>
    <phoneticPr fontId="4" type="noConversion"/>
  </si>
  <si>
    <t>唐流雨</t>
    <phoneticPr fontId="4" type="noConversion"/>
  </si>
  <si>
    <t>常服曹焱兵</t>
    <phoneticPr fontId="4" type="noConversion"/>
  </si>
  <si>
    <t>许褚</t>
    <phoneticPr fontId="4" type="noConversion"/>
  </si>
  <si>
    <t>战斗夏玲</t>
    <phoneticPr fontId="4" type="noConversion"/>
  </si>
  <si>
    <t>jlr</t>
  </si>
  <si>
    <t>曹玄亮</t>
    <phoneticPr fontId="4" type="noConversion"/>
  </si>
  <si>
    <t>shl</t>
  </si>
  <si>
    <t>李轩辕</t>
    <phoneticPr fontId="4" type="noConversion"/>
  </si>
  <si>
    <t>新手曹焱兵</t>
    <phoneticPr fontId="4" type="noConversion"/>
  </si>
  <si>
    <t>新手于禁</t>
  </si>
  <si>
    <t>相对肉度</t>
    <phoneticPr fontId="4" type="noConversion"/>
  </si>
  <si>
    <t>新手曹玄亮</t>
  </si>
  <si>
    <t>新手唐流雨</t>
  </si>
  <si>
    <t>普通天使缇娜</t>
  </si>
  <si>
    <t>普通夏侯渊</t>
  </si>
  <si>
    <t>常服曹焱兵</t>
    <phoneticPr fontId="4" type="noConversion"/>
  </si>
  <si>
    <t>曹玄亮</t>
    <phoneticPr fontId="4" type="noConversion"/>
  </si>
  <si>
    <t>战斗夏玲</t>
    <phoneticPr fontId="4" type="noConversion"/>
  </si>
  <si>
    <t>项昆仑</t>
    <phoneticPr fontId="4" type="noConversion"/>
  </si>
  <si>
    <t>刘羽禅</t>
    <phoneticPr fontId="4" type="noConversion"/>
  </si>
  <si>
    <t>战斗曹焱兵</t>
    <phoneticPr fontId="4" type="noConversion"/>
  </si>
  <si>
    <t>黑尔</t>
  </si>
  <si>
    <t>黑尔</t>
    <phoneticPr fontId="4" type="noConversion"/>
  </si>
  <si>
    <t>北落师门</t>
    <phoneticPr fontId="4" type="noConversion"/>
  </si>
  <si>
    <t>盖文</t>
    <phoneticPr fontId="4" type="noConversion"/>
  </si>
  <si>
    <t>阎风吒</t>
    <phoneticPr fontId="4" type="noConversion"/>
  </si>
  <si>
    <t>南御夫</t>
    <phoneticPr fontId="4" type="noConversion"/>
  </si>
  <si>
    <t>吉拉</t>
    <phoneticPr fontId="4" type="noConversion"/>
  </si>
  <si>
    <t>吕仙宫</t>
    <phoneticPr fontId="4" type="noConversion"/>
  </si>
  <si>
    <t>阎巧巧</t>
    <phoneticPr fontId="4" type="noConversion"/>
  </si>
  <si>
    <t>怪物模板</t>
    <phoneticPr fontId="4" type="noConversion"/>
  </si>
  <si>
    <t>Id</t>
    <phoneticPr fontId="4" type="noConversion"/>
  </si>
  <si>
    <t>Id</t>
    <phoneticPr fontId="4" type="noConversion"/>
  </si>
  <si>
    <t>红莲</t>
  </si>
  <si>
    <t>普通张郃</t>
    <phoneticPr fontId="4" type="noConversion"/>
  </si>
  <si>
    <t>int:e&lt;&gt;</t>
    <phoneticPr fontId="4" type="noConversion"/>
  </si>
  <si>
    <r>
      <t>m</t>
    </r>
    <r>
      <rPr>
        <sz val="11"/>
        <color theme="1"/>
        <rFont val="微软雅黑"/>
        <family val="2"/>
        <charset val="134"/>
      </rPr>
      <t>onModle.lua</t>
    </r>
    <phoneticPr fontId="4" type="noConversion"/>
  </si>
  <si>
    <t>name</t>
    <phoneticPr fontId="4" type="noConversion"/>
  </si>
  <si>
    <t>string:&lt;</t>
    <phoneticPr fontId="4" type="noConversion"/>
  </si>
  <si>
    <t>新手夏玲</t>
  </si>
  <si>
    <t>新手李轩辕</t>
  </si>
  <si>
    <t>名字</t>
    <phoneticPr fontId="4" type="noConversion"/>
  </si>
  <si>
    <t>塞伯洛斯</t>
  </si>
  <si>
    <t>战斗夏铃</t>
    <phoneticPr fontId="4" type="noConversion"/>
  </si>
  <si>
    <t>战斗夏铃</t>
    <phoneticPr fontId="4" type="noConversion"/>
  </si>
  <si>
    <t>红莲缇娜</t>
    <phoneticPr fontId="4" type="noConversion"/>
  </si>
  <si>
    <t>天使缇娜</t>
    <phoneticPr fontId="4" type="noConversion"/>
  </si>
  <si>
    <t>天使缇娜</t>
    <phoneticPr fontId="4" type="noConversion"/>
  </si>
  <si>
    <t>召唤CD</t>
    <phoneticPr fontId="4" type="noConversion"/>
  </si>
  <si>
    <t>颜色</t>
    <phoneticPr fontId="4" type="noConversion"/>
  </si>
  <si>
    <t>shl.callCost</t>
    <phoneticPr fontId="4" type="noConversion"/>
  </si>
  <si>
    <t>shl.callCd</t>
    <phoneticPr fontId="4" type="noConversion"/>
  </si>
  <si>
    <t>shl.crystalType</t>
    <phoneticPr fontId="4" type="noConversion"/>
  </si>
  <si>
    <t>章节</t>
    <phoneticPr fontId="4" type="noConversion"/>
  </si>
  <si>
    <t>关卡</t>
    <phoneticPr fontId="4" type="noConversion"/>
  </si>
  <si>
    <t>cha</t>
    <phoneticPr fontId="4" type="noConversion"/>
  </si>
  <si>
    <t>pt-1</t>
  </si>
  <si>
    <t>pt-2</t>
  </si>
  <si>
    <t>pt-3</t>
  </si>
  <si>
    <t>pt-4</t>
  </si>
  <si>
    <t>pt-5</t>
  </si>
  <si>
    <t>pt-6</t>
  </si>
  <si>
    <t>mon.id</t>
    <phoneticPr fontId="4" type="noConversion"/>
  </si>
  <si>
    <t>mon.bsFac</t>
    <phoneticPr fontId="4" type="noConversion"/>
  </si>
  <si>
    <t>mon.rou</t>
    <phoneticPr fontId="4" type="noConversion"/>
  </si>
  <si>
    <t>mon.desc</t>
    <phoneticPr fontId="4" type="noConversion"/>
  </si>
  <si>
    <t>备注</t>
    <phoneticPr fontId="4" type="noConversion"/>
  </si>
  <si>
    <t>lvId</t>
    <phoneticPr fontId="4" type="noConversion"/>
  </si>
  <si>
    <t>string:&lt;</t>
    <phoneticPr fontId="4" type="noConversion"/>
  </si>
  <si>
    <t>string:e&lt;</t>
    <phoneticPr fontId="4" type="noConversion"/>
  </si>
  <si>
    <t>Des1</t>
  </si>
  <si>
    <t>Des2</t>
  </si>
  <si>
    <t>Level</t>
  </si>
  <si>
    <t>CritRate</t>
  </si>
  <si>
    <t>Skill[3]</t>
  </si>
  <si>
    <t>DefendGrostId</t>
  </si>
  <si>
    <t>int:&lt;&gt;</t>
  </si>
  <si>
    <t>string:e</t>
  </si>
  <si>
    <t>string:e&lt;&gt;</t>
    <phoneticPr fontId="4" type="noConversion"/>
  </si>
  <si>
    <t>float:&lt;&gt;</t>
  </si>
  <si>
    <t>唯一键，怪物ID</t>
  </si>
  <si>
    <t>章节数</t>
  </si>
  <si>
    <t>关卡数</t>
  </si>
  <si>
    <t>角色类型</t>
  </si>
  <si>
    <t>角色名</t>
  </si>
  <si>
    <t>等级</t>
  </si>
  <si>
    <t>攻击</t>
  </si>
  <si>
    <t>防御</t>
  </si>
  <si>
    <t>生命</t>
  </si>
  <si>
    <t>暴击率</t>
  </si>
  <si>
    <t>暴击伤害</t>
  </si>
  <si>
    <t>效果命中</t>
  </si>
  <si>
    <t>效果抵抗</t>
  </si>
  <si>
    <t>防御基值</t>
  </si>
  <si>
    <t>格挡</t>
  </si>
  <si>
    <t>穿透</t>
  </si>
  <si>
    <t>#note</t>
    <phoneticPr fontId="4" type="noConversion"/>
  </si>
  <si>
    <t>技能1</t>
    <phoneticPr fontId="4" type="noConversion"/>
  </si>
  <si>
    <t>skill_id:e&lt;&gt;</t>
    <phoneticPr fontId="4" type="noConversion"/>
  </si>
  <si>
    <t>ID</t>
    <phoneticPr fontId="4" type="noConversion"/>
  </si>
  <si>
    <t>Des4</t>
    <phoneticPr fontId="4" type="noConversion"/>
  </si>
  <si>
    <t>Des3</t>
    <phoneticPr fontId="4" type="noConversion"/>
  </si>
  <si>
    <t>Monsters[1]</t>
    <phoneticPr fontId="4" type="noConversion"/>
  </si>
  <si>
    <t>Monsters[3]</t>
    <phoneticPr fontId="4" type="noConversion"/>
  </si>
  <si>
    <t>mon_id:e&gt;|@0</t>
    <phoneticPr fontId="4" type="noConversion"/>
  </si>
  <si>
    <t>Monsters[2]</t>
    <phoneticPr fontId="4" type="noConversion"/>
  </si>
  <si>
    <t>怪物1</t>
    <phoneticPr fontId="4" type="noConversion"/>
  </si>
  <si>
    <t>怪物2</t>
  </si>
  <si>
    <t>怪物3</t>
  </si>
  <si>
    <t>挂机关卡</t>
    <phoneticPr fontId="4" type="noConversion"/>
  </si>
  <si>
    <t>殇魂秘术</t>
    <phoneticPr fontId="4" type="noConversion"/>
  </si>
  <si>
    <t>斩灵秘术</t>
    <phoneticPr fontId="4" type="noConversion"/>
  </si>
  <si>
    <t>斩灵秘术</t>
    <phoneticPr fontId="4" type="noConversion"/>
  </si>
  <si>
    <t>int:&lt;&gt;</t>
    <phoneticPr fontId="4" type="noConversion"/>
  </si>
  <si>
    <t>风-1</t>
    <phoneticPr fontId="4" type="noConversion"/>
  </si>
  <si>
    <t>风-2</t>
  </si>
  <si>
    <t>风-3</t>
  </si>
  <si>
    <t>风-4</t>
  </si>
  <si>
    <t>风-5</t>
  </si>
  <si>
    <t>风-6</t>
  </si>
  <si>
    <t>风-7</t>
  </si>
  <si>
    <t>风-8</t>
  </si>
  <si>
    <t>风-9</t>
  </si>
  <si>
    <t>风-10</t>
  </si>
  <si>
    <t>风-11</t>
  </si>
  <si>
    <t>风-12</t>
  </si>
  <si>
    <t>风-13</t>
  </si>
  <si>
    <t>风-14</t>
  </si>
  <si>
    <t>风-15</t>
  </si>
  <si>
    <t>风-16</t>
  </si>
  <si>
    <t>风-17</t>
  </si>
  <si>
    <t>风-18</t>
  </si>
  <si>
    <t>风-19</t>
  </si>
  <si>
    <t>风-20</t>
  </si>
  <si>
    <t>风-21</t>
  </si>
  <si>
    <t>风-22</t>
  </si>
  <si>
    <t>风-23</t>
  </si>
  <si>
    <t>风-24</t>
  </si>
  <si>
    <t>风-25</t>
  </si>
  <si>
    <t>风-26</t>
  </si>
  <si>
    <t>风-27</t>
  </si>
  <si>
    <t>风-28</t>
  </si>
  <si>
    <t>风-29</t>
  </si>
  <si>
    <t>风-30</t>
  </si>
  <si>
    <t>风-31</t>
  </si>
  <si>
    <t>风-32</t>
  </si>
  <si>
    <t>风-33</t>
  </si>
  <si>
    <t>风-34</t>
  </si>
  <si>
    <t>风-35</t>
  </si>
  <si>
    <t>风-36</t>
  </si>
  <si>
    <t>风-37</t>
  </si>
  <si>
    <t>风-38</t>
  </si>
  <si>
    <t>风-39</t>
  </si>
  <si>
    <t>风-40</t>
  </si>
  <si>
    <t>风-41</t>
  </si>
  <si>
    <t>风-42</t>
  </si>
  <si>
    <t>风-43</t>
  </si>
  <si>
    <t>风-44</t>
  </si>
  <si>
    <t>风-45</t>
  </si>
  <si>
    <t>风-46</t>
  </si>
  <si>
    <t>风-47</t>
  </si>
  <si>
    <t>风-48</t>
  </si>
  <si>
    <t>风-49</t>
  </si>
  <si>
    <t>风-50</t>
  </si>
  <si>
    <t>基础卡10级</t>
    <phoneticPr fontId="4" type="noConversion"/>
  </si>
  <si>
    <r>
      <t>[</t>
    </r>
    <r>
      <rPr>
        <sz val="11"/>
        <color theme="1"/>
        <rFont val="微软雅黑"/>
        <family val="2"/>
        <charset val="134"/>
      </rPr>
      <t>nil]</t>
    </r>
    <phoneticPr fontId="4" type="noConversion"/>
  </si>
  <si>
    <t>砍刀鬼兵</t>
    <phoneticPr fontId="4" type="noConversion"/>
  </si>
  <si>
    <t>砍刀鬼兵</t>
    <phoneticPr fontId="4" type="noConversion"/>
  </si>
  <si>
    <t>砍刀鬼兵的普通攻击</t>
    <phoneticPr fontId="4" type="noConversion"/>
  </si>
  <si>
    <t>砍刀鬼兵</t>
  </si>
  <si>
    <t>双刃鬼兵</t>
  </si>
  <si>
    <t>链球鬼兵</t>
  </si>
  <si>
    <t>鬼将军</t>
  </si>
  <si>
    <t>变身后鬼将军</t>
  </si>
  <si>
    <t>骷髅小兵1</t>
  </si>
  <si>
    <t>骷髅小兵2</t>
  </si>
  <si>
    <t>伏尸将军</t>
  </si>
  <si>
    <t>石瀑将军</t>
  </si>
  <si>
    <t>小蜘蛛</t>
  </si>
  <si>
    <t>魔导机兵团</t>
  </si>
  <si>
    <t>山蜘蛛</t>
  </si>
  <si>
    <t>[nil]</t>
  </si>
  <si>
    <t>双刀鬼兵的普通攻击</t>
  </si>
  <si>
    <t>链球鬼兵的普通攻击</t>
  </si>
  <si>
    <t>鬼将军普通伤害</t>
  </si>
  <si>
    <t>鬼将军超级伤害</t>
  </si>
  <si>
    <t>变身鬼将军普通伤害</t>
  </si>
  <si>
    <t>变身鬼将军偷水晶</t>
  </si>
  <si>
    <t>变身鬼将军增加攻击</t>
  </si>
  <si>
    <t>骷髅小兵1普通攻击</t>
  </si>
  <si>
    <t>伏尸将军单体伤害</t>
  </si>
  <si>
    <t>伏尸将军群体伤害</t>
  </si>
  <si>
    <t>石瀑将军单体伤害</t>
  </si>
  <si>
    <t>石瀑将军群体伤害</t>
  </si>
  <si>
    <t>小蜘蛛普通攻击</t>
  </si>
  <si>
    <t>魔导机兵团普通攻击</t>
  </si>
  <si>
    <t>山蜘蛛技能1单体伤害</t>
  </si>
  <si>
    <t>山蜘蛛技能2前排伤害</t>
  </si>
  <si>
    <t>山蜘蛛技能3回血</t>
  </si>
  <si>
    <t>姬烟华</t>
    <phoneticPr fontId="4" type="noConversion"/>
  </si>
  <si>
    <t>诸葛一心</t>
    <phoneticPr fontId="4" type="noConversion"/>
  </si>
  <si>
    <t>幻</t>
    <phoneticPr fontId="4" type="noConversion"/>
  </si>
  <si>
    <t>姬烟华技能1</t>
    <phoneticPr fontId="4" type="noConversion"/>
  </si>
  <si>
    <t>姬烟华技能2</t>
  </si>
  <si>
    <t>诸葛一心技能1</t>
    <phoneticPr fontId="4" type="noConversion"/>
  </si>
  <si>
    <t>诸葛一心技能2</t>
  </si>
  <si>
    <t>幻技能1</t>
    <phoneticPr fontId="4" type="noConversion"/>
  </si>
  <si>
    <t>幻技能2</t>
  </si>
  <si>
    <t>红莲</t>
    <phoneticPr fontId="4" type="noConversion"/>
  </si>
  <si>
    <t>风-51</t>
  </si>
  <si>
    <t>风-52</t>
  </si>
  <si>
    <t>风-53</t>
  </si>
  <si>
    <t>风-54</t>
  </si>
  <si>
    <t>风-55</t>
  </si>
  <si>
    <t>风-56</t>
  </si>
  <si>
    <t>风-57</t>
  </si>
  <si>
    <t>风-58</t>
  </si>
  <si>
    <t>风-59</t>
  </si>
  <si>
    <t>风-60</t>
  </si>
  <si>
    <t>风-61</t>
  </si>
  <si>
    <t>风-62</t>
  </si>
  <si>
    <t>风-63</t>
  </si>
  <si>
    <t>风-64</t>
  </si>
  <si>
    <t>风-65</t>
  </si>
  <si>
    <t>风-66</t>
  </si>
  <si>
    <t>风-67</t>
  </si>
  <si>
    <t>风-68</t>
  </si>
  <si>
    <t>风-69</t>
  </si>
  <si>
    <t>风-70</t>
  </si>
  <si>
    <t>风-71</t>
  </si>
  <si>
    <t>风-72</t>
  </si>
  <si>
    <t>风-73</t>
  </si>
  <si>
    <t>风-74</t>
  </si>
  <si>
    <t>风-75</t>
  </si>
  <si>
    <t>风-76</t>
  </si>
  <si>
    <t>风-77</t>
  </si>
  <si>
    <t>风-78</t>
  </si>
  <si>
    <t>风-79</t>
  </si>
  <si>
    <t>风-80</t>
  </si>
  <si>
    <t>风-81</t>
  </si>
  <si>
    <t>风-82</t>
  </si>
  <si>
    <t>风-83</t>
  </si>
  <si>
    <t>风-84</t>
  </si>
  <si>
    <t>风-85</t>
  </si>
  <si>
    <t>风-86</t>
  </si>
  <si>
    <t>风-87</t>
  </si>
  <si>
    <t>风-88</t>
  </si>
  <si>
    <t>风-89</t>
  </si>
  <si>
    <t>风-90</t>
  </si>
  <si>
    <t>风-91</t>
  </si>
  <si>
    <t>风-92</t>
  </si>
  <si>
    <t>风-93</t>
  </si>
  <si>
    <t>风-94</t>
  </si>
  <si>
    <t>风-95</t>
  </si>
  <si>
    <t>风-96</t>
  </si>
  <si>
    <t>风-97</t>
  </si>
  <si>
    <t>风-98</t>
  </si>
  <si>
    <t>风-99</t>
  </si>
  <si>
    <t>风-100</t>
  </si>
  <si>
    <t>基础卡15级</t>
    <phoneticPr fontId="4" type="noConversion"/>
  </si>
  <si>
    <t>基础卡5级，全1突</t>
    <phoneticPr fontId="4" type="noConversion"/>
  </si>
  <si>
    <t>基础卡15级，全2突</t>
    <phoneticPr fontId="4" type="noConversion"/>
  </si>
  <si>
    <t>基础卡20级</t>
    <phoneticPr fontId="4" type="noConversion"/>
  </si>
  <si>
    <t>基础卡25级</t>
    <phoneticPr fontId="4" type="noConversion"/>
  </si>
  <si>
    <t>基础卡30级</t>
    <phoneticPr fontId="4" type="noConversion"/>
  </si>
  <si>
    <t>基础卡40级</t>
    <phoneticPr fontId="4" type="noConversion"/>
  </si>
  <si>
    <t>基础卡30级，全3突</t>
    <phoneticPr fontId="4" type="noConversion"/>
  </si>
  <si>
    <t>基础卡35级</t>
    <phoneticPr fontId="4" type="noConversion"/>
  </si>
  <si>
    <t>基础卡45级</t>
    <phoneticPr fontId="4" type="noConversion"/>
  </si>
  <si>
    <t>基础卡47级</t>
    <phoneticPr fontId="4" type="noConversion"/>
  </si>
  <si>
    <t>基础卡50级</t>
    <phoneticPr fontId="4" type="noConversion"/>
  </si>
  <si>
    <t>基础卡150级</t>
    <phoneticPr fontId="4" type="noConversion"/>
  </si>
  <si>
    <t>基础卡52级</t>
    <phoneticPr fontId="4" type="noConversion"/>
  </si>
  <si>
    <t>基础卡54级</t>
    <phoneticPr fontId="4" type="noConversion"/>
  </si>
  <si>
    <t>基础卡56级</t>
    <phoneticPr fontId="4" type="noConversion"/>
  </si>
  <si>
    <t>基础卡58级</t>
    <phoneticPr fontId="4" type="noConversion"/>
  </si>
  <si>
    <t>基础卡62级</t>
    <phoneticPr fontId="4" type="noConversion"/>
  </si>
  <si>
    <t>基础卡64级</t>
    <phoneticPr fontId="4" type="noConversion"/>
  </si>
  <si>
    <t>基础卡66级</t>
    <phoneticPr fontId="4" type="noConversion"/>
  </si>
  <si>
    <t>基础卡68级</t>
    <phoneticPr fontId="4" type="noConversion"/>
  </si>
  <si>
    <t>基础卡72级</t>
    <phoneticPr fontId="4" type="noConversion"/>
  </si>
  <si>
    <t>基础卡74级</t>
    <phoneticPr fontId="4" type="noConversion"/>
  </si>
  <si>
    <t>基础卡76级</t>
    <phoneticPr fontId="4" type="noConversion"/>
  </si>
  <si>
    <t>基础卡78级</t>
    <phoneticPr fontId="4" type="noConversion"/>
  </si>
  <si>
    <t>基础卡81级</t>
    <phoneticPr fontId="4" type="noConversion"/>
  </si>
  <si>
    <t>基础卡82级</t>
  </si>
  <si>
    <t>基础卡83级</t>
  </si>
  <si>
    <t>基础卡84级</t>
  </si>
  <si>
    <t>基础卡86级</t>
  </si>
  <si>
    <t>基础卡87级</t>
  </si>
  <si>
    <t>基础卡88级</t>
  </si>
  <si>
    <t>基础卡89级</t>
  </si>
  <si>
    <t>基础卡91级</t>
  </si>
  <si>
    <t>基础卡92级</t>
  </si>
  <si>
    <t>基础卡93级</t>
  </si>
  <si>
    <t>基础卡94级</t>
  </si>
  <si>
    <t>基础卡96级</t>
  </si>
  <si>
    <t>基础卡97级</t>
  </si>
  <si>
    <t>基础卡98级</t>
  </si>
  <si>
    <t>基础卡99级</t>
  </si>
  <si>
    <t>基础卡101级</t>
  </si>
  <si>
    <t>基础卡102级</t>
  </si>
  <si>
    <t>基础卡103级</t>
  </si>
  <si>
    <t>基础卡104级</t>
  </si>
  <si>
    <t>基础卡106级</t>
  </si>
  <si>
    <t>基础卡107级</t>
  </si>
  <si>
    <t>基础卡108级</t>
  </si>
  <si>
    <t>基础卡109级</t>
  </si>
  <si>
    <t>基础卡111级</t>
  </si>
  <si>
    <t>基础卡112级</t>
  </si>
  <si>
    <t>基础卡113级</t>
  </si>
  <si>
    <t>基础卡114级</t>
  </si>
  <si>
    <t>基础卡116级</t>
  </si>
  <si>
    <t>基础卡117级</t>
  </si>
  <si>
    <t>基础卡118级</t>
  </si>
  <si>
    <t>基础卡119级</t>
  </si>
  <si>
    <t>基础卡121级</t>
  </si>
  <si>
    <t>基础卡122级</t>
  </si>
  <si>
    <t>基础卡123级</t>
  </si>
  <si>
    <t>基础卡124级</t>
  </si>
  <si>
    <t>基础卡126级</t>
  </si>
  <si>
    <t>基础卡127级</t>
  </si>
  <si>
    <t>基础卡128级</t>
  </si>
  <si>
    <t>基础卡129级</t>
  </si>
  <si>
    <t>基础卡131级</t>
  </si>
  <si>
    <t>基础卡132级</t>
  </si>
  <si>
    <t>基础卡133级</t>
  </si>
  <si>
    <t>基础卡134级</t>
  </si>
  <si>
    <t>基础卡136级</t>
  </si>
  <si>
    <t>基础卡137级</t>
  </si>
  <si>
    <t>基础卡138级</t>
  </si>
  <si>
    <t>基础卡139级</t>
  </si>
  <si>
    <t>基础卡141级</t>
  </si>
  <si>
    <t>基础卡142级</t>
  </si>
  <si>
    <t>基础卡143级</t>
  </si>
  <si>
    <t>基础卡144级</t>
  </si>
  <si>
    <t>基础卡145级</t>
  </si>
  <si>
    <t>基础卡146级</t>
  </si>
  <si>
    <t>基础卡147级</t>
  </si>
  <si>
    <t>基础卡148级</t>
  </si>
  <si>
    <t>基础卡149级</t>
  </si>
  <si>
    <t>基础卡40级，全4突</t>
    <phoneticPr fontId="4" type="noConversion"/>
  </si>
  <si>
    <t>基础卡50级，全5突</t>
    <phoneticPr fontId="4" type="noConversion"/>
  </si>
  <si>
    <t>基础卡60级，全6突</t>
    <phoneticPr fontId="4" type="noConversion"/>
  </si>
  <si>
    <t>基础卡70级，全7突</t>
    <phoneticPr fontId="4" type="noConversion"/>
  </si>
  <si>
    <t>基础卡80级，全8突</t>
    <phoneticPr fontId="4" type="noConversion"/>
  </si>
  <si>
    <t>基础卡85级，全9突</t>
    <phoneticPr fontId="4" type="noConversion"/>
  </si>
  <si>
    <t>基础卡90级，全10突</t>
    <phoneticPr fontId="4" type="noConversion"/>
  </si>
  <si>
    <t>基础卡95级，全11突</t>
    <phoneticPr fontId="4" type="noConversion"/>
  </si>
  <si>
    <t>基础卡100级，全12突</t>
    <phoneticPr fontId="4" type="noConversion"/>
  </si>
  <si>
    <t>基础卡105级，全13突</t>
    <phoneticPr fontId="4" type="noConversion"/>
  </si>
  <si>
    <t>基础卡110级，全14突</t>
    <phoneticPr fontId="4" type="noConversion"/>
  </si>
  <si>
    <t>基础卡115级，全15突</t>
    <phoneticPr fontId="4" type="noConversion"/>
  </si>
  <si>
    <t>基础卡120级，全16突</t>
    <phoneticPr fontId="4" type="noConversion"/>
  </si>
  <si>
    <t>基础卡125级，全17突</t>
    <phoneticPr fontId="4" type="noConversion"/>
  </si>
  <si>
    <t>基础卡130级，全18突</t>
    <phoneticPr fontId="4" type="noConversion"/>
  </si>
  <si>
    <t>基础卡135级，全19突</t>
    <phoneticPr fontId="4" type="noConversion"/>
  </si>
  <si>
    <t>基础卡140级，全20突</t>
    <phoneticPr fontId="4" type="noConversion"/>
  </si>
  <si>
    <r>
      <t>tw-</t>
    </r>
    <r>
      <rPr>
        <sz val="11"/>
        <color theme="1"/>
        <rFont val="微软雅黑"/>
        <family val="2"/>
        <charset val="134"/>
      </rPr>
      <t>f</t>
    </r>
    <phoneticPr fontId="4" type="noConversion"/>
  </si>
  <si>
    <t>许褚</t>
    <phoneticPr fontId="4" type="noConversion"/>
  </si>
  <si>
    <t>噬日</t>
    <phoneticPr fontId="4" type="noConversion"/>
  </si>
  <si>
    <t>吕仙宫</t>
    <phoneticPr fontId="4" type="noConversion"/>
  </si>
  <si>
    <t>高顺</t>
    <phoneticPr fontId="4" type="noConversion"/>
  </si>
  <si>
    <t>北落师门</t>
    <phoneticPr fontId="4" type="noConversion"/>
  </si>
  <si>
    <t>石灵明</t>
    <phoneticPr fontId="4" type="noConversion"/>
  </si>
  <si>
    <t>战斗曹焱兵</t>
    <phoneticPr fontId="4" type="noConversion"/>
  </si>
  <si>
    <t>典韦</t>
    <phoneticPr fontId="4" type="noConversion"/>
  </si>
  <si>
    <t>阎风吒</t>
    <phoneticPr fontId="4" type="noConversion"/>
  </si>
  <si>
    <t>飞廉</t>
    <phoneticPr fontId="4" type="noConversion"/>
  </si>
  <si>
    <t>夏侯惇</t>
    <phoneticPr fontId="4" type="noConversion"/>
  </si>
  <si>
    <t>刘羽禅</t>
    <phoneticPr fontId="4" type="noConversion"/>
  </si>
  <si>
    <t>盖文</t>
    <phoneticPr fontId="4" type="noConversion"/>
  </si>
  <si>
    <t>芦花古楼风-1</t>
    <phoneticPr fontId="4" type="noConversion"/>
  </si>
  <si>
    <t>芦花古楼风-2</t>
  </si>
  <si>
    <t>芦花古楼风-3</t>
  </si>
  <si>
    <t>芦花古楼风-4</t>
  </si>
  <si>
    <t>芦花古楼风-5</t>
  </si>
  <si>
    <t>芦花古楼风-6</t>
  </si>
  <si>
    <t>芦花古楼风-7</t>
  </si>
  <si>
    <t>芦花古楼风-8</t>
  </si>
  <si>
    <t>芦花古楼风-9</t>
  </si>
  <si>
    <t>芦花古楼风-10</t>
  </si>
  <si>
    <t>芦花古楼风-11</t>
  </si>
  <si>
    <t>芦花古楼风-12</t>
  </si>
  <si>
    <t>芦花古楼风-13</t>
  </si>
  <si>
    <t>芦花古楼风-14</t>
  </si>
  <si>
    <t>芦花古楼风-15</t>
  </si>
  <si>
    <t>芦花古楼风-16</t>
  </si>
  <si>
    <t>芦花古楼风-17</t>
  </si>
  <si>
    <t>芦花古楼风-18</t>
  </si>
  <si>
    <t>芦花古楼风-19</t>
  </si>
  <si>
    <t>芦花古楼风-20</t>
  </si>
  <si>
    <t>芦花古楼风-21</t>
  </si>
  <si>
    <t>芦花古楼风-22</t>
  </si>
  <si>
    <t>芦花古楼风-23</t>
  </si>
  <si>
    <t>芦花古楼风-24</t>
  </si>
  <si>
    <t>芦花古楼风-25</t>
  </si>
  <si>
    <t>芦花古楼风-26</t>
  </si>
  <si>
    <t>芦花古楼风-27</t>
  </si>
  <si>
    <t>芦花古楼风-28</t>
  </si>
  <si>
    <t>芦花古楼风-29</t>
  </si>
  <si>
    <t>芦花古楼风-30</t>
  </si>
  <si>
    <t>芦花古楼风-31</t>
  </si>
  <si>
    <t>芦花古楼风-32</t>
  </si>
  <si>
    <t>芦花古楼风-33</t>
  </si>
  <si>
    <t>芦花古楼风-34</t>
  </si>
  <si>
    <t>芦花古楼风-35</t>
  </si>
  <si>
    <t>芦花古楼风-36</t>
  </si>
  <si>
    <t>芦花古楼风-37</t>
  </si>
  <si>
    <t>芦花古楼风-38</t>
  </si>
  <si>
    <t>芦花古楼风-39</t>
  </si>
  <si>
    <t>芦花古楼风-40</t>
  </si>
  <si>
    <t>芦花古楼风-41</t>
  </si>
  <si>
    <t>芦花古楼风-42</t>
  </si>
  <si>
    <t>芦花古楼风-43</t>
  </si>
  <si>
    <t>芦花古楼风-44</t>
  </si>
  <si>
    <t>芦花古楼风-45</t>
  </si>
  <si>
    <t>芦花古楼风-46</t>
  </si>
  <si>
    <t>芦花古楼风-47</t>
  </si>
  <si>
    <t>芦花古楼风-48</t>
  </si>
  <si>
    <t>芦花古楼风-49</t>
  </si>
  <si>
    <t>芦花古楼风-50</t>
  </si>
  <si>
    <t>芦花古楼风-51</t>
  </si>
  <si>
    <t>芦花古楼风-52</t>
  </si>
  <si>
    <t>芦花古楼风-53</t>
  </si>
  <si>
    <t>芦花古楼风-54</t>
  </si>
  <si>
    <t>芦花古楼风-55</t>
  </si>
  <si>
    <t>芦花古楼风-56</t>
  </si>
  <si>
    <t>芦花古楼风-57</t>
  </si>
  <si>
    <t>芦花古楼风-58</t>
  </si>
  <si>
    <t>芦花古楼风-59</t>
  </si>
  <si>
    <t>芦花古楼风-60</t>
  </si>
  <si>
    <t>芦花古楼风-61</t>
  </si>
  <si>
    <t>芦花古楼风-62</t>
  </si>
  <si>
    <t>芦花古楼风-63</t>
  </si>
  <si>
    <t>芦花古楼风-64</t>
  </si>
  <si>
    <t>芦花古楼风-65</t>
  </si>
  <si>
    <t>芦花古楼风-66</t>
  </si>
  <si>
    <t>芦花古楼风-67</t>
  </si>
  <si>
    <t>芦花古楼风-68</t>
  </si>
  <si>
    <t>芦花古楼风-69</t>
  </si>
  <si>
    <t>芦花古楼风-70</t>
  </si>
  <si>
    <t>芦花古楼风-71</t>
  </si>
  <si>
    <t>芦花古楼风-72</t>
  </si>
  <si>
    <t>芦花古楼风-73</t>
  </si>
  <si>
    <t>芦花古楼风-74</t>
  </si>
  <si>
    <t>芦花古楼风-75</t>
  </si>
  <si>
    <t>芦花古楼风-76</t>
  </si>
  <si>
    <t>芦花古楼风-77</t>
  </si>
  <si>
    <t>芦花古楼风-78</t>
  </si>
  <si>
    <t>芦花古楼风-79</t>
  </si>
  <si>
    <t>芦花古楼风-80</t>
  </si>
  <si>
    <t>芦花古楼风-81</t>
  </si>
  <si>
    <t>芦花古楼风-82</t>
  </si>
  <si>
    <t>芦花古楼风-83</t>
  </si>
  <si>
    <t>芦花古楼风-84</t>
  </si>
  <si>
    <t>芦花古楼风-85</t>
  </si>
  <si>
    <t>芦花古楼风-86</t>
  </si>
  <si>
    <t>芦花古楼风-87</t>
  </si>
  <si>
    <t>芦花古楼风-88</t>
  </si>
  <si>
    <t>芦花古楼风-89</t>
  </si>
  <si>
    <t>芦花古楼风-90</t>
  </si>
  <si>
    <t>芦花古楼风-91</t>
  </si>
  <si>
    <t>芦花古楼风-92</t>
  </si>
  <si>
    <t>芦花古楼风-93</t>
  </si>
  <si>
    <t>芦花古楼风-94</t>
  </si>
  <si>
    <t>芦花古楼风-95</t>
  </si>
  <si>
    <t>芦花古楼风-96</t>
  </si>
  <si>
    <t>芦花古楼风-97</t>
  </si>
  <si>
    <t>芦花古楼风-98</t>
  </si>
  <si>
    <t>芦花古楼风-99</t>
  </si>
  <si>
    <t>芦花古楼风-100</t>
  </si>
  <si>
    <t>芦花卡牌组</t>
  </si>
  <si>
    <t>芦花古楼</t>
  </si>
  <si>
    <t>pt-1-1-jlr-loc1</t>
  </si>
  <si>
    <t>pt-2-1-jlr-loc1</t>
  </si>
  <si>
    <t>pt-2-1-shl-loc1</t>
  </si>
  <si>
    <t>pt-2-1-jlr-loc2</t>
  </si>
  <si>
    <t>pt-2-1-shl-loc2</t>
  </si>
  <si>
    <t>pt-2-1-jlr-loc3</t>
  </si>
  <si>
    <t>pt-2-1-shl-loc3</t>
  </si>
  <si>
    <t>pt-2-2-jlr-loc1</t>
  </si>
  <si>
    <t>pt-2-2-shl-loc1</t>
  </si>
  <si>
    <t>pt-2-2-jlr-loc2</t>
  </si>
  <si>
    <t>pt-2-2-shl-loc2</t>
  </si>
  <si>
    <t>pt-2-2-jlr-loc3</t>
  </si>
  <si>
    <t>pt-2-2-shl-loc3</t>
  </si>
  <si>
    <t>pt-2-3-jlr-loc1</t>
  </si>
  <si>
    <t>pt-2-3-shl-loc1</t>
  </si>
  <si>
    <t>pt-2-3-jlr-loc2</t>
  </si>
  <si>
    <t>pt-2-3-shl-loc2</t>
  </si>
  <si>
    <t>pt-2-3-jlr-loc3</t>
  </si>
  <si>
    <t>pt-2-3-shl-loc3</t>
  </si>
  <si>
    <t>pt-2-4-jlr-loc1</t>
  </si>
  <si>
    <t>pt-2-4-shl-loc1</t>
  </si>
  <si>
    <t>pt-2-4-jlr-loc2</t>
  </si>
  <si>
    <t>pt-2-4-shl-loc2</t>
  </si>
  <si>
    <t>pt-2-4-jlr-loc3</t>
  </si>
  <si>
    <t>pt-2-4-shl-loc3</t>
  </si>
  <si>
    <t>pt-2-5-jlr-loc1</t>
  </si>
  <si>
    <t>pt-2-5-shl-loc1</t>
  </si>
  <si>
    <t>pt-2-5-jlr-loc2</t>
  </si>
  <si>
    <t>pt-2-5-shl-loc2</t>
  </si>
  <si>
    <t>pt-2-5-jlr-loc3</t>
  </si>
  <si>
    <t>pt-2-5-shl-loc3</t>
  </si>
  <si>
    <t>pt-2-6-jlr-loc1</t>
  </si>
  <si>
    <t>pt-2-6-shl-loc1</t>
  </si>
  <si>
    <t>pt-2-6-jlr-loc2</t>
  </si>
  <si>
    <t>pt-2-6-shl-loc2</t>
  </si>
  <si>
    <t>pt-2-6-jlr-loc3</t>
  </si>
  <si>
    <t>pt-2-6-shl-loc3</t>
  </si>
  <si>
    <t>pt-2-7-jlr-loc1</t>
  </si>
  <si>
    <t>pt-2-7-shl-loc1</t>
  </si>
  <si>
    <t>pt-2-7-jlr-loc2</t>
  </si>
  <si>
    <t>pt-2-7-shl-loc2</t>
  </si>
  <si>
    <t>pt-2-7-jlr-loc3</t>
  </si>
  <si>
    <t>pt-2-7-shl-loc3</t>
  </si>
  <si>
    <t>pt-2-8-jlr-loc1</t>
  </si>
  <si>
    <t>pt-2-8-shl-loc1</t>
  </si>
  <si>
    <t>pt-2-8-jlr-loc2</t>
  </si>
  <si>
    <t>pt-2-8-shl-loc2</t>
  </si>
  <si>
    <t>pt-2-8-jlr-loc3</t>
  </si>
  <si>
    <t>pt-2-8-shl-loc3</t>
  </si>
  <si>
    <t>pt-2-9-jlr-loc1</t>
  </si>
  <si>
    <t>pt-2-9-shl-loc1</t>
  </si>
  <si>
    <t>pt-2-9-jlr-loc2</t>
  </si>
  <si>
    <t>pt-2-9-shl-loc2</t>
  </si>
  <si>
    <t>pt-2-9-jlr-loc3</t>
  </si>
  <si>
    <t>pt-2-9-shl-loc3</t>
  </si>
  <si>
    <t>pt-3-1-jlr-loc1</t>
  </si>
  <si>
    <t>pt-3-1-shl-loc1</t>
  </si>
  <si>
    <t>pt-3-1-jlr-loc2</t>
  </si>
  <si>
    <t>pt-3-1-shl-loc2</t>
  </si>
  <si>
    <t>pt-3-1-jlr-loc3</t>
  </si>
  <si>
    <t>pt-3-1-shl-loc3</t>
  </si>
  <si>
    <t>pt-3-2-jlr-loc1</t>
  </si>
  <si>
    <t>pt-3-2-shl-loc1</t>
  </si>
  <si>
    <t>pt-3-2-jlr-loc2</t>
  </si>
  <si>
    <t>pt-3-2-shl-loc2</t>
  </si>
  <si>
    <t>pt-3-2-jlr-loc3</t>
  </si>
  <si>
    <t>pt-3-2-shl-loc3</t>
  </si>
  <si>
    <t>pt-3-3-jlr-loc1</t>
  </si>
  <si>
    <t>pt-3-3-shl-loc1</t>
  </si>
  <si>
    <t>pt-3-3-jlr-loc2</t>
  </si>
  <si>
    <t>pt-3-3-shl-loc2</t>
  </si>
  <si>
    <t>pt-3-3-jlr-loc3</t>
  </si>
  <si>
    <t>pt-3-3-shl-loc3</t>
  </si>
  <si>
    <t>pt-3-4-jlr-loc1</t>
  </si>
  <si>
    <t>pt-3-4-shl-loc1</t>
  </si>
  <si>
    <t>pt-3-4-jlr-loc2</t>
  </si>
  <si>
    <t>pt-3-4-shl-loc2</t>
  </si>
  <si>
    <t>pt-3-4-jlr-loc3</t>
  </si>
  <si>
    <t>pt-3-4-shl-loc3</t>
  </si>
  <si>
    <t>pt-3-5-jlr-loc1</t>
  </si>
  <si>
    <t>pt-3-5-shl-loc1</t>
  </si>
  <si>
    <t>pt-3-5-jlr-loc2</t>
  </si>
  <si>
    <t>pt-3-5-shl-loc2</t>
  </si>
  <si>
    <t>pt-3-5-jlr-loc3</t>
  </si>
  <si>
    <t>pt-3-5-shl-loc3</t>
  </si>
  <si>
    <t>pt-3-6-jlr-loc1</t>
  </si>
  <si>
    <t>pt-3-6-shl-loc1</t>
  </si>
  <si>
    <t>pt-3-6-jlr-loc2</t>
  </si>
  <si>
    <t>pt-3-6-shl-loc2</t>
  </si>
  <si>
    <t>pt-3-6-jlr-loc3</t>
  </si>
  <si>
    <t>pt-3-6-shl-loc3</t>
  </si>
  <si>
    <t>pt-3-7-jlr-loc1</t>
  </si>
  <si>
    <t>pt-3-7-shl-loc1</t>
  </si>
  <si>
    <t>pt-3-7-jlr-loc2</t>
  </si>
  <si>
    <t>pt-3-7-shl-loc2</t>
  </si>
  <si>
    <t>pt-3-7-jlr-loc3</t>
  </si>
  <si>
    <t>pt-3-7-shl-loc3</t>
  </si>
  <si>
    <t>pt-3-8-jlr-loc1</t>
  </si>
  <si>
    <t>pt-3-8-shl-loc1</t>
  </si>
  <si>
    <t>pt-3-8-jlr-loc2</t>
  </si>
  <si>
    <t>pt-3-8-shl-loc2</t>
  </si>
  <si>
    <t>pt-3-8-jlr-loc3</t>
  </si>
  <si>
    <t>pt-3-8-shl-loc3</t>
  </si>
  <si>
    <t>pt-3-9-jlr-loc1</t>
  </si>
  <si>
    <t>pt-3-9-shl-loc1</t>
  </si>
  <si>
    <t>pt-3-9-jlr-loc2</t>
  </si>
  <si>
    <t>pt-3-9-shl-loc2</t>
  </si>
  <si>
    <t>pt-3-9-jlr-loc3</t>
  </si>
  <si>
    <t>pt-3-9-shl-loc3</t>
  </si>
  <si>
    <t>pt-4-1-jlr-loc1</t>
  </si>
  <si>
    <t>pt-4-1-shl-loc1</t>
  </si>
  <si>
    <t>pt-4-1-jlr-loc2</t>
  </si>
  <si>
    <t>pt-4-1-shl-loc2</t>
  </si>
  <si>
    <t>pt-4-1-jlr-loc3</t>
  </si>
  <si>
    <t>pt-4-1-shl-loc3</t>
  </si>
  <si>
    <t>pt-4-2-jlr-loc1</t>
  </si>
  <si>
    <t>pt-4-2-shl-loc1</t>
  </si>
  <si>
    <t>pt-4-2-jlr-loc2</t>
  </si>
  <si>
    <t>pt-4-2-shl-loc2</t>
  </si>
  <si>
    <t>pt-4-2-jlr-loc3</t>
  </si>
  <si>
    <t>pt-4-2-shl-loc3</t>
  </si>
  <si>
    <t>pt-4-3-jlr-loc1</t>
  </si>
  <si>
    <t>pt-4-3-shl-loc1</t>
  </si>
  <si>
    <t>pt-4-3-jlr-loc2</t>
  </si>
  <si>
    <t>pt-4-3-shl-loc2</t>
  </si>
  <si>
    <t>pt-4-3-jlr-loc3</t>
  </si>
  <si>
    <t>pt-4-3-shl-loc3</t>
  </si>
  <si>
    <t>pt-4-4-jlr-loc1</t>
  </si>
  <si>
    <t>pt-4-4-shl-loc1</t>
  </si>
  <si>
    <t>pt-4-4-jlr-loc2</t>
  </si>
  <si>
    <t>pt-4-4-shl-loc2</t>
  </si>
  <si>
    <t>pt-4-4-jlr-loc3</t>
  </si>
  <si>
    <t>pt-4-4-shl-loc3</t>
  </si>
  <si>
    <t>pt-4-5-jlr-loc1</t>
  </si>
  <si>
    <t>pt-4-5-shl-loc1</t>
  </si>
  <si>
    <t>pt-4-5-jlr-loc2</t>
  </si>
  <si>
    <t>pt-4-5-shl-loc2</t>
  </si>
  <si>
    <t>pt-4-5-jlr-loc3</t>
  </si>
  <si>
    <t>pt-4-5-shl-loc3</t>
  </si>
  <si>
    <t>pt-4-6-jlr-loc1</t>
  </si>
  <si>
    <t>pt-4-6-shl-loc1</t>
  </si>
  <si>
    <t>pt-4-6-jlr-loc2</t>
  </si>
  <si>
    <t>pt-4-6-shl-loc2</t>
  </si>
  <si>
    <t>pt-4-6-jlr-loc3</t>
  </si>
  <si>
    <t>pt-4-6-shl-loc3</t>
  </si>
  <si>
    <t>pt-4-7-jlr-loc1</t>
  </si>
  <si>
    <t>pt-4-7-shl-loc1</t>
  </si>
  <si>
    <t>pt-4-7-jlr-loc2</t>
  </si>
  <si>
    <t>pt-4-7-shl-loc2</t>
  </si>
  <si>
    <t>pt-4-7-jlr-loc3</t>
  </si>
  <si>
    <t>pt-4-7-shl-loc3</t>
  </si>
  <si>
    <t>pt-4-8-jlr-loc1</t>
  </si>
  <si>
    <t>pt-4-8-shl-loc1</t>
  </si>
  <si>
    <t>pt-4-8-jlr-loc2</t>
  </si>
  <si>
    <t>pt-4-8-shl-loc2</t>
  </si>
  <si>
    <t>pt-4-8-jlr-loc3</t>
  </si>
  <si>
    <t>pt-4-8-shl-loc3</t>
  </si>
  <si>
    <t>pt-4-9-jlr-loc1</t>
  </si>
  <si>
    <t>pt-4-9-shl-loc1</t>
  </si>
  <si>
    <t>pt-4-9-jlr-loc2</t>
  </si>
  <si>
    <t>pt-4-9-shl-loc2</t>
  </si>
  <si>
    <t>pt-4-9-jlr-loc3</t>
  </si>
  <si>
    <t>pt-4-9-shl-loc3</t>
  </si>
  <si>
    <t>ds1</t>
    <phoneticPr fontId="4" type="noConversion"/>
  </si>
  <si>
    <t>ds2</t>
    <phoneticPr fontId="4" type="noConversion"/>
  </si>
  <si>
    <t>ds3</t>
    <phoneticPr fontId="4" type="noConversion"/>
  </si>
  <si>
    <t>ds4</t>
    <phoneticPr fontId="4" type="noConversion"/>
  </si>
  <si>
    <t>ds5</t>
    <phoneticPr fontId="4" type="noConversion"/>
  </si>
  <si>
    <t>ds6</t>
    <phoneticPr fontId="4" type="noConversion"/>
  </si>
  <si>
    <t>ds7</t>
    <phoneticPr fontId="4" type="noConversion"/>
  </si>
  <si>
    <t>ds8</t>
    <phoneticPr fontId="4" type="noConversion"/>
  </si>
  <si>
    <t>ds9</t>
    <phoneticPr fontId="4" type="noConversion"/>
  </si>
  <si>
    <t>tg1</t>
    <phoneticPr fontId="4" type="noConversion"/>
  </si>
  <si>
    <t>tg2</t>
    <phoneticPr fontId="4" type="noConversion"/>
  </si>
  <si>
    <t>tg3</t>
    <phoneticPr fontId="4" type="noConversion"/>
  </si>
  <si>
    <t>tg4</t>
    <phoneticPr fontId="4" type="noConversion"/>
  </si>
  <si>
    <t>tg5</t>
    <phoneticPr fontId="4" type="noConversion"/>
  </si>
  <si>
    <t>tg6</t>
    <phoneticPr fontId="4" type="noConversion"/>
  </si>
  <si>
    <t>xy</t>
    <phoneticPr fontId="4" type="noConversion"/>
  </si>
  <si>
    <t>世界BOSS</t>
    <phoneticPr fontId="4" type="noConversion"/>
  </si>
  <si>
    <t>地煞一</t>
    <phoneticPr fontId="4" type="noConversion"/>
  </si>
  <si>
    <t>地煞二</t>
    <phoneticPr fontId="4" type="noConversion"/>
  </si>
  <si>
    <t>地煞三</t>
    <phoneticPr fontId="4" type="noConversion"/>
  </si>
  <si>
    <t>地煞四</t>
    <phoneticPr fontId="4" type="noConversion"/>
  </si>
  <si>
    <t>地煞五</t>
    <phoneticPr fontId="4" type="noConversion"/>
  </si>
  <si>
    <t>地煞六</t>
    <phoneticPr fontId="4" type="noConversion"/>
  </si>
  <si>
    <t>地煞七</t>
    <phoneticPr fontId="4" type="noConversion"/>
  </si>
  <si>
    <t>地煞八</t>
    <phoneticPr fontId="4" type="noConversion"/>
  </si>
  <si>
    <t>地煞九</t>
    <phoneticPr fontId="4" type="noConversion"/>
  </si>
  <si>
    <t>天罡一</t>
    <phoneticPr fontId="4" type="noConversion"/>
  </si>
  <si>
    <t>天罡二</t>
    <phoneticPr fontId="4" type="noConversion"/>
  </si>
  <si>
    <t>天罡三</t>
    <phoneticPr fontId="4" type="noConversion"/>
  </si>
  <si>
    <t>天罡四</t>
    <phoneticPr fontId="4" type="noConversion"/>
  </si>
  <si>
    <t>天罡五</t>
    <phoneticPr fontId="4" type="noConversion"/>
  </si>
  <si>
    <t>天罡六</t>
    <phoneticPr fontId="4" type="noConversion"/>
  </si>
  <si>
    <t>星耀</t>
    <phoneticPr fontId="4" type="noConversion"/>
  </si>
  <si>
    <r>
      <t>pt-</t>
    </r>
    <r>
      <rPr>
        <sz val="11"/>
        <color theme="1"/>
        <rFont val="微软雅黑"/>
        <family val="2"/>
        <charset val="134"/>
      </rPr>
      <t>7</t>
    </r>
    <phoneticPr fontId="4" type="noConversion"/>
  </si>
  <si>
    <t>pt-8</t>
    <phoneticPr fontId="4" type="noConversion"/>
  </si>
  <si>
    <t>pt-9</t>
    <phoneticPr fontId="4" type="noConversion"/>
  </si>
  <si>
    <t>pt-10</t>
    <phoneticPr fontId="4" type="noConversion"/>
  </si>
  <si>
    <t>pt-11</t>
    <phoneticPr fontId="4" type="noConversion"/>
  </si>
  <si>
    <t>pt-12</t>
    <phoneticPr fontId="4" type="noConversion"/>
  </si>
  <si>
    <t>pt-13</t>
    <phoneticPr fontId="4" type="noConversion"/>
  </si>
  <si>
    <t>pt-14</t>
    <phoneticPr fontId="4" type="noConversion"/>
  </si>
  <si>
    <t>pt-15</t>
    <phoneticPr fontId="4" type="noConversion"/>
  </si>
  <si>
    <t>章节</t>
    <phoneticPr fontId="4" type="noConversion"/>
  </si>
  <si>
    <t>等级</t>
    <phoneticPr fontId="4" type="noConversion"/>
  </si>
  <si>
    <t>突破</t>
    <phoneticPr fontId="4" type="noConversion"/>
  </si>
  <si>
    <t>星级</t>
    <phoneticPr fontId="4" type="noConversion"/>
  </si>
  <si>
    <t>Row</t>
    <phoneticPr fontId="4" type="noConversion"/>
  </si>
  <si>
    <t>关卡</t>
    <phoneticPr fontId="4" type="noConversion"/>
  </si>
  <si>
    <t>章节</t>
    <phoneticPr fontId="4" type="noConversion"/>
  </si>
  <si>
    <t>关卡数</t>
    <phoneticPr fontId="4" type="noConversion"/>
  </si>
  <si>
    <t>SUM</t>
    <phoneticPr fontId="4" type="noConversion"/>
  </si>
  <si>
    <t>普通关</t>
    <phoneticPr fontId="4" type="noConversion"/>
  </si>
  <si>
    <t>困难关</t>
    <phoneticPr fontId="4" type="noConversion"/>
  </si>
  <si>
    <t>突破等级</t>
    <phoneticPr fontId="4" type="noConversion"/>
  </si>
  <si>
    <t>最小级</t>
    <phoneticPr fontId="4" type="noConversion"/>
  </si>
  <si>
    <t>最大级</t>
    <phoneticPr fontId="4" type="noConversion"/>
  </si>
  <si>
    <t>HelpCol</t>
    <phoneticPr fontId="4" type="noConversion"/>
  </si>
  <si>
    <t>int:</t>
    <phoneticPr fontId="4" type="noConversion"/>
  </si>
  <si>
    <t>辅助列</t>
    <phoneticPr fontId="4" type="noConversion"/>
  </si>
  <si>
    <t>Id</t>
    <phoneticPr fontId="4" type="noConversion"/>
  </si>
  <si>
    <t>#note</t>
    <phoneticPr fontId="4" type="noConversion"/>
  </si>
  <si>
    <t>#note</t>
    <phoneticPr fontId="4" type="noConversion"/>
  </si>
  <si>
    <t>普通1章1关</t>
  </si>
  <si>
    <t>普通1章2关</t>
  </si>
  <si>
    <t>普通1章3关</t>
  </si>
  <si>
    <t>普通1章4关</t>
  </si>
  <si>
    <t>普通1章5关</t>
  </si>
  <si>
    <t>普通1章6关</t>
  </si>
  <si>
    <t>普通1章7关</t>
  </si>
  <si>
    <t>普通1章8关</t>
  </si>
  <si>
    <t>普通1章9关</t>
  </si>
  <si>
    <t>普通2章1关</t>
  </si>
  <si>
    <t>普通2章2关</t>
  </si>
  <si>
    <t>普通2章3关</t>
  </si>
  <si>
    <t>普通2章4关</t>
  </si>
  <si>
    <t>普通2章5关</t>
  </si>
  <si>
    <t>普通2章6关</t>
  </si>
  <si>
    <t>普通2章7关</t>
  </si>
  <si>
    <t>普通2章8关</t>
  </si>
  <si>
    <t>普通2章9关</t>
  </si>
  <si>
    <t>普通3章1关</t>
  </si>
  <si>
    <t>普通3章2关</t>
  </si>
  <si>
    <t>普通3章3关</t>
  </si>
  <si>
    <t>普通3章4关</t>
  </si>
  <si>
    <t>普通3章5关</t>
  </si>
  <si>
    <t>普通3章6关</t>
  </si>
  <si>
    <t>普通3章7关</t>
  </si>
  <si>
    <t>普通3章8关</t>
  </si>
  <si>
    <t>普通3章9关</t>
  </si>
  <si>
    <t>普通4章1关</t>
  </si>
  <si>
    <t>普通4章2关</t>
  </si>
  <si>
    <t>普通4章3关</t>
  </si>
  <si>
    <t>普通4章4关</t>
  </si>
  <si>
    <t>普通4章5关</t>
  </si>
  <si>
    <t>普通4章6关</t>
  </si>
  <si>
    <t>普通4章7关</t>
  </si>
  <si>
    <t>普通4章8关</t>
  </si>
  <si>
    <t>普通4章9关</t>
  </si>
  <si>
    <t>普通5章1关</t>
  </si>
  <si>
    <t>普通5章2关</t>
  </si>
  <si>
    <t>普通5章3关</t>
  </si>
  <si>
    <t>普通5章4关</t>
  </si>
  <si>
    <t>普通5章5关</t>
  </si>
  <si>
    <t>普通5章6关</t>
  </si>
  <si>
    <t>普通5章7关</t>
  </si>
  <si>
    <t>普通5章8关</t>
  </si>
  <si>
    <t>普通5章9关</t>
  </si>
  <si>
    <t>普通5章10关</t>
  </si>
  <si>
    <t>普通5章11关</t>
  </si>
  <si>
    <t>普通5章12关</t>
  </si>
  <si>
    <t>普通5章13关</t>
  </si>
  <si>
    <t>普通5章14关</t>
  </si>
  <si>
    <t>普通5章15关</t>
  </si>
  <si>
    <t>普通6章1关</t>
  </si>
  <si>
    <t>普通6章2关</t>
  </si>
  <si>
    <t>普通6章3关</t>
  </si>
  <si>
    <t>普通6章4关</t>
  </si>
  <si>
    <t>普通6章5关</t>
  </si>
  <si>
    <t>普通6章6关</t>
  </si>
  <si>
    <t>普通6章7关</t>
  </si>
  <si>
    <t>普通6章8关</t>
  </si>
  <si>
    <t>普通6章9关</t>
  </si>
  <si>
    <t>普通6章10关</t>
  </si>
  <si>
    <t>普通6章11关</t>
  </si>
  <si>
    <t>普通6章12关</t>
  </si>
  <si>
    <t>普通6章13关</t>
  </si>
  <si>
    <t>普通6章14关</t>
  </si>
  <si>
    <t>普通6章15关</t>
  </si>
  <si>
    <t>普通7章1关</t>
  </si>
  <si>
    <t>普通7章2关</t>
  </si>
  <si>
    <t>普通7章3关</t>
  </si>
  <si>
    <t>普通7章4关</t>
  </si>
  <si>
    <t>普通7章5关</t>
  </si>
  <si>
    <t>普通7章6关</t>
  </si>
  <si>
    <t>普通7章7关</t>
  </si>
  <si>
    <t>普通7章8关</t>
  </si>
  <si>
    <t>普通7章9关</t>
  </si>
  <si>
    <t>普通7章10关</t>
  </si>
  <si>
    <t>普通7章11关</t>
  </si>
  <si>
    <t>普通7章12关</t>
  </si>
  <si>
    <t>普通7章13关</t>
  </si>
  <si>
    <t>普通7章14关</t>
  </si>
  <si>
    <t>普通7章15关</t>
  </si>
  <si>
    <t>普通8章1关</t>
  </si>
  <si>
    <t>普通8章2关</t>
  </si>
  <si>
    <t>普通8章3关</t>
  </si>
  <si>
    <t>普通8章4关</t>
  </si>
  <si>
    <t>普通8章5关</t>
  </si>
  <si>
    <t>普通8章6关</t>
  </si>
  <si>
    <t>普通8章7关</t>
  </si>
  <si>
    <t>普通8章8关</t>
  </si>
  <si>
    <t>普通8章9关</t>
  </si>
  <si>
    <t>普通8章10关</t>
  </si>
  <si>
    <t>普通8章11关</t>
  </si>
  <si>
    <t>普通8章12关</t>
  </si>
  <si>
    <t>普通8章13关</t>
  </si>
  <si>
    <t>普通8章14关</t>
  </si>
  <si>
    <t>普通8章15关</t>
  </si>
  <si>
    <t>普通9章1关</t>
  </si>
  <si>
    <t>普通9章2关</t>
  </si>
  <si>
    <t>普通9章3关</t>
  </si>
  <si>
    <t>普通9章4关</t>
  </si>
  <si>
    <t>普通9章5关</t>
  </si>
  <si>
    <t>普通9章6关</t>
  </si>
  <si>
    <t>普通9章7关</t>
  </si>
  <si>
    <t>普通9章8关</t>
  </si>
  <si>
    <t>普通9章9关</t>
  </si>
  <si>
    <t>普通9章10关</t>
  </si>
  <si>
    <t>普通9章11关</t>
  </si>
  <si>
    <t>普通9章12关</t>
  </si>
  <si>
    <t>普通9章13关</t>
  </si>
  <si>
    <t>普通9章14关</t>
  </si>
  <si>
    <t>普通9章15关</t>
  </si>
  <si>
    <t>普通10章1关</t>
  </si>
  <si>
    <t>普通10章2关</t>
  </si>
  <si>
    <t>普通10章3关</t>
  </si>
  <si>
    <t>普通10章4关</t>
  </si>
  <si>
    <t>普通10章5关</t>
  </si>
  <si>
    <t>普通10章6关</t>
  </si>
  <si>
    <t>普通10章7关</t>
  </si>
  <si>
    <t>普通10章8关</t>
  </si>
  <si>
    <t>普通10章9关</t>
  </si>
  <si>
    <t>普通10章10关</t>
  </si>
  <si>
    <t>普通10章11关</t>
  </si>
  <si>
    <t>普通10章12关</t>
  </si>
  <si>
    <t>普通10章13关</t>
  </si>
  <si>
    <t>普通10章14关</t>
  </si>
  <si>
    <t>普通10章15关</t>
  </si>
  <si>
    <t>普通11章1关</t>
  </si>
  <si>
    <t>普通11章2关</t>
  </si>
  <si>
    <t>普通11章3关</t>
  </si>
  <si>
    <t>普通11章4关</t>
  </si>
  <si>
    <t>普通11章5关</t>
  </si>
  <si>
    <t>普通11章6关</t>
  </si>
  <si>
    <t>普通11章7关</t>
  </si>
  <si>
    <t>普通11章8关</t>
  </si>
  <si>
    <t>普通11章9关</t>
  </si>
  <si>
    <t>普通11章10关</t>
  </si>
  <si>
    <t>普通11章11关</t>
  </si>
  <si>
    <t>普通11章12关</t>
  </si>
  <si>
    <t>普通11章13关</t>
  </si>
  <si>
    <t>普通11章14关</t>
  </si>
  <si>
    <t>普通11章15关</t>
  </si>
  <si>
    <t>普通12章1关</t>
  </si>
  <si>
    <t>普通12章2关</t>
  </si>
  <si>
    <t>普通12章3关</t>
  </si>
  <si>
    <t>普通12章4关</t>
  </si>
  <si>
    <t>普通12章5关</t>
  </si>
  <si>
    <t>普通12章6关</t>
  </si>
  <si>
    <t>普通12章7关</t>
  </si>
  <si>
    <t>普通12章8关</t>
  </si>
  <si>
    <t>普通12章9关</t>
  </si>
  <si>
    <t>普通12章10关</t>
  </si>
  <si>
    <t>普通12章11关</t>
  </si>
  <si>
    <t>普通12章12关</t>
  </si>
  <si>
    <t>普通12章13关</t>
  </si>
  <si>
    <t>普通12章14关</t>
  </si>
  <si>
    <t>普通12章15关</t>
  </si>
  <si>
    <t>普通13章1关</t>
  </si>
  <si>
    <t>普通13章2关</t>
  </si>
  <si>
    <t>普通13章3关</t>
  </si>
  <si>
    <t>普通13章4关</t>
  </si>
  <si>
    <t>普通13章5关</t>
  </si>
  <si>
    <t>普通13章6关</t>
  </si>
  <si>
    <t>普通13章7关</t>
  </si>
  <si>
    <t>普通13章8关</t>
  </si>
  <si>
    <t>普通13章9关</t>
  </si>
  <si>
    <t>普通13章10关</t>
  </si>
  <si>
    <t>普通13章11关</t>
  </si>
  <si>
    <t>普通13章12关</t>
  </si>
  <si>
    <t>普通13章13关</t>
  </si>
  <si>
    <t>普通13章14关</t>
  </si>
  <si>
    <t>普通13章15关</t>
  </si>
  <si>
    <t>普通14章1关</t>
  </si>
  <si>
    <t>普通14章2关</t>
  </si>
  <si>
    <t>普通14章3关</t>
  </si>
  <si>
    <t>普通14章4关</t>
  </si>
  <si>
    <t>普通14章5关</t>
  </si>
  <si>
    <t>普通14章6关</t>
  </si>
  <si>
    <t>普通14章7关</t>
  </si>
  <si>
    <t>普通14章8关</t>
  </si>
  <si>
    <t>普通14章9关</t>
  </si>
  <si>
    <t>普通14章10关</t>
  </si>
  <si>
    <t>普通14章11关</t>
  </si>
  <si>
    <t>普通14章12关</t>
  </si>
  <si>
    <t>普通14章13关</t>
  </si>
  <si>
    <t>普通14章14关</t>
  </si>
  <si>
    <t>普通14章15关</t>
  </si>
  <si>
    <t>普通15章1关</t>
  </si>
  <si>
    <t>普通15章2关</t>
  </si>
  <si>
    <t>普通15章3关</t>
  </si>
  <si>
    <t>普通15章4关</t>
  </si>
  <si>
    <t>普通15章5关</t>
  </si>
  <si>
    <t>普通15章6关</t>
  </si>
  <si>
    <t>普通15章7关</t>
  </si>
  <si>
    <t>普通15章8关</t>
  </si>
  <si>
    <t>普通15章9关</t>
  </si>
  <si>
    <t>普通15章10关</t>
  </si>
  <si>
    <t>普通15章11关</t>
  </si>
  <si>
    <t>普通15章12关</t>
  </si>
  <si>
    <t>普通15章13关</t>
  </si>
  <si>
    <t>普通15章14关</t>
  </si>
  <si>
    <t>普通15章15关</t>
  </si>
  <si>
    <t>困难1章1关</t>
  </si>
  <si>
    <t>困难1章2关</t>
  </si>
  <si>
    <t>困难1章3关</t>
  </si>
  <si>
    <t>困难1章4关</t>
  </si>
  <si>
    <t>困难1章5关</t>
  </si>
  <si>
    <t>困难1章6关</t>
  </si>
  <si>
    <t>困难1章7关</t>
  </si>
  <si>
    <t>困难1章8关</t>
  </si>
  <si>
    <t>困难1章9关</t>
  </si>
  <si>
    <t>困难2章1关</t>
  </si>
  <si>
    <t>困难2章2关</t>
  </si>
  <si>
    <t>困难2章3关</t>
  </si>
  <si>
    <t>困难2章4关</t>
  </si>
  <si>
    <t>困难2章5关</t>
  </si>
  <si>
    <t>困难2章6关</t>
  </si>
  <si>
    <t>困难2章7关</t>
  </si>
  <si>
    <t>困难2章8关</t>
  </si>
  <si>
    <t>困难2章9关</t>
  </si>
  <si>
    <t>困难3章1关</t>
  </si>
  <si>
    <t>困难3章2关</t>
  </si>
  <si>
    <t>困难3章3关</t>
  </si>
  <si>
    <t>困难3章4关</t>
  </si>
  <si>
    <t>困难3章5关</t>
  </si>
  <si>
    <t>困难3章6关</t>
  </si>
  <si>
    <t>困难3章7关</t>
  </si>
  <si>
    <t>困难3章8关</t>
  </si>
  <si>
    <t>困难3章9关</t>
  </si>
  <si>
    <t>困难4章1关</t>
  </si>
  <si>
    <t>困难4章2关</t>
  </si>
  <si>
    <t>困难4章3关</t>
  </si>
  <si>
    <t>困难4章4关</t>
  </si>
  <si>
    <t>困难4章5关</t>
  </si>
  <si>
    <t>困难4章6关</t>
  </si>
  <si>
    <t>困难4章7关</t>
  </si>
  <si>
    <t>困难4章8关</t>
  </si>
  <si>
    <t>困难4章9关</t>
  </si>
  <si>
    <t>困难5章1关</t>
  </si>
  <si>
    <t>困难5章2关</t>
  </si>
  <si>
    <t>困难5章3关</t>
  </si>
  <si>
    <t>困难5章4关</t>
  </si>
  <si>
    <t>困难5章5关</t>
  </si>
  <si>
    <t>困难5章6关</t>
  </si>
  <si>
    <t>困难5章7关</t>
  </si>
  <si>
    <t>困难5章8关</t>
  </si>
  <si>
    <t>困难5章9关</t>
  </si>
  <si>
    <t>困难5章10关</t>
  </si>
  <si>
    <t>困难5章11关</t>
  </si>
  <si>
    <t>困难5章12关</t>
  </si>
  <si>
    <t>困难5章13关</t>
  </si>
  <si>
    <t>困难5章14关</t>
  </si>
  <si>
    <t>困难5章15关</t>
  </si>
  <si>
    <t>困难6章1关</t>
  </si>
  <si>
    <t>困难6章2关</t>
  </si>
  <si>
    <t>困难6章3关</t>
  </si>
  <si>
    <t>困难6章4关</t>
  </si>
  <si>
    <t>困难6章5关</t>
  </si>
  <si>
    <t>困难6章6关</t>
  </si>
  <si>
    <t>困难6章7关</t>
  </si>
  <si>
    <t>困难6章8关</t>
  </si>
  <si>
    <t>困难6章9关</t>
  </si>
  <si>
    <t>困难6章10关</t>
  </si>
  <si>
    <t>困难6章11关</t>
  </si>
  <si>
    <t>困难6章12关</t>
  </si>
  <si>
    <t>困难6章13关</t>
  </si>
  <si>
    <t>困难6章14关</t>
  </si>
  <si>
    <t>困难6章15关</t>
  </si>
  <si>
    <t>困难7章1关</t>
  </si>
  <si>
    <t>困难7章2关</t>
  </si>
  <si>
    <t>困难7章3关</t>
  </si>
  <si>
    <t>困难7章4关</t>
  </si>
  <si>
    <t>困难7章5关</t>
  </si>
  <si>
    <t>困难7章6关</t>
  </si>
  <si>
    <t>困难7章7关</t>
  </si>
  <si>
    <t>困难7章8关</t>
  </si>
  <si>
    <t>困难7章9关</t>
  </si>
  <si>
    <t>困难7章10关</t>
  </si>
  <si>
    <t>困难7章11关</t>
  </si>
  <si>
    <t>困难7章12关</t>
  </si>
  <si>
    <t>困难7章13关</t>
  </si>
  <si>
    <t>困难7章14关</t>
  </si>
  <si>
    <t>困难7章15关</t>
  </si>
  <si>
    <t>困难8章1关</t>
  </si>
  <si>
    <t>困难8章2关</t>
  </si>
  <si>
    <t>困难8章3关</t>
  </si>
  <si>
    <t>困难8章4关</t>
  </si>
  <si>
    <t>困难8章5关</t>
  </si>
  <si>
    <t>困难8章6关</t>
  </si>
  <si>
    <t>困难8章7关</t>
  </si>
  <si>
    <t>困难8章8关</t>
  </si>
  <si>
    <t>困难8章9关</t>
  </si>
  <si>
    <t>困难8章10关</t>
  </si>
  <si>
    <t>困难8章11关</t>
  </si>
  <si>
    <t>困难8章12关</t>
  </si>
  <si>
    <t>困难8章13关</t>
  </si>
  <si>
    <t>困难8章14关</t>
  </si>
  <si>
    <t>困难8章15关</t>
  </si>
  <si>
    <t>困难9章1关</t>
  </si>
  <si>
    <t>困难9章2关</t>
  </si>
  <si>
    <t>困难9章3关</t>
  </si>
  <si>
    <t>困难9章4关</t>
  </si>
  <si>
    <t>困难9章5关</t>
  </si>
  <si>
    <t>困难9章6关</t>
  </si>
  <si>
    <t>困难9章7关</t>
  </si>
  <si>
    <t>困难9章8关</t>
  </si>
  <si>
    <t>困难9章9关</t>
  </si>
  <si>
    <t>困难9章10关</t>
  </si>
  <si>
    <t>困难9章11关</t>
  </si>
  <si>
    <t>困难9章12关</t>
  </si>
  <si>
    <t>困难9章13关</t>
  </si>
  <si>
    <t>困难9章14关</t>
  </si>
  <si>
    <t>困难9章15关</t>
  </si>
  <si>
    <t>困难10章1关</t>
  </si>
  <si>
    <t>困难10章2关</t>
  </si>
  <si>
    <t>困难10章3关</t>
  </si>
  <si>
    <t>困难10章4关</t>
  </si>
  <si>
    <t>困难10章5关</t>
  </si>
  <si>
    <t>困难10章6关</t>
  </si>
  <si>
    <t>困难10章7关</t>
  </si>
  <si>
    <t>困难10章8关</t>
  </si>
  <si>
    <t>困难10章9关</t>
  </si>
  <si>
    <t>困难10章10关</t>
  </si>
  <si>
    <t>困难10章11关</t>
  </si>
  <si>
    <t>困难10章12关</t>
  </si>
  <si>
    <t>困难10章13关</t>
  </si>
  <si>
    <t>困难10章14关</t>
  </si>
  <si>
    <t>困难10章15关</t>
  </si>
  <si>
    <t>困难11章1关</t>
  </si>
  <si>
    <t>困难11章2关</t>
  </si>
  <si>
    <t>困难11章3关</t>
  </si>
  <si>
    <t>困难11章4关</t>
  </si>
  <si>
    <t>困难11章5关</t>
  </si>
  <si>
    <t>困难11章6关</t>
  </si>
  <si>
    <t>困难11章7关</t>
  </si>
  <si>
    <t>困难11章8关</t>
  </si>
  <si>
    <t>困难11章9关</t>
  </si>
  <si>
    <t>困难11章10关</t>
  </si>
  <si>
    <t>困难11章11关</t>
  </si>
  <si>
    <t>困难11章12关</t>
  </si>
  <si>
    <t>困难11章13关</t>
  </si>
  <si>
    <t>困难11章14关</t>
  </si>
  <si>
    <t>困难11章15关</t>
  </si>
  <si>
    <t>困难12章1关</t>
  </si>
  <si>
    <t>困难12章2关</t>
  </si>
  <si>
    <t>困难12章3关</t>
  </si>
  <si>
    <t>困难12章4关</t>
  </si>
  <si>
    <t>困难12章5关</t>
  </si>
  <si>
    <t>困难12章6关</t>
  </si>
  <si>
    <t>困难12章7关</t>
  </si>
  <si>
    <t>困难12章8关</t>
  </si>
  <si>
    <t>困难12章9关</t>
  </si>
  <si>
    <t>困难12章10关</t>
  </si>
  <si>
    <t>困难12章11关</t>
  </si>
  <si>
    <t>困难12章12关</t>
  </si>
  <si>
    <t>困难12章13关</t>
  </si>
  <si>
    <t>困难12章14关</t>
  </si>
  <si>
    <t>困难12章15关</t>
  </si>
  <si>
    <t>困难13章1关</t>
  </si>
  <si>
    <t>困难13章2关</t>
  </si>
  <si>
    <t>困难13章3关</t>
  </si>
  <si>
    <t>困难13章4关</t>
  </si>
  <si>
    <t>困难13章5关</t>
  </si>
  <si>
    <t>困难13章6关</t>
  </si>
  <si>
    <t>困难13章7关</t>
  </si>
  <si>
    <t>困难13章8关</t>
  </si>
  <si>
    <t>困难13章9关</t>
  </si>
  <si>
    <t>困难13章10关</t>
  </si>
  <si>
    <t>困难13章11关</t>
  </si>
  <si>
    <t>困难13章12关</t>
  </si>
  <si>
    <t>困难13章13关</t>
  </si>
  <si>
    <t>困难13章14关</t>
  </si>
  <si>
    <t>困难13章15关</t>
  </si>
  <si>
    <t>困难14章1关</t>
  </si>
  <si>
    <t>困难14章2关</t>
  </si>
  <si>
    <t>困难14章3关</t>
  </si>
  <si>
    <t>困难14章4关</t>
  </si>
  <si>
    <t>困难14章5关</t>
  </si>
  <si>
    <t>困难14章6关</t>
  </si>
  <si>
    <t>困难14章7关</t>
  </si>
  <si>
    <t>困难14章8关</t>
  </si>
  <si>
    <t>困难14章9关</t>
  </si>
  <si>
    <t>困难14章10关</t>
  </si>
  <si>
    <t>困难14章11关</t>
  </si>
  <si>
    <t>困难14章12关</t>
  </si>
  <si>
    <t>困难14章13关</t>
  </si>
  <si>
    <t>困难14章14关</t>
  </si>
  <si>
    <t>困难14章15关</t>
  </si>
  <si>
    <t>困难15章1关</t>
  </si>
  <si>
    <t>困难15章2关</t>
  </si>
  <si>
    <t>困难15章3关</t>
  </si>
  <si>
    <t>困难15章4关</t>
  </si>
  <si>
    <t>困难15章5关</t>
  </si>
  <si>
    <t>困难15章6关</t>
  </si>
  <si>
    <t>困难15章7关</t>
  </si>
  <si>
    <t>困难15章8关</t>
  </si>
  <si>
    <t>困难15章9关</t>
  </si>
  <si>
    <t>困难15章10关</t>
  </si>
  <si>
    <t>困难15章11关</t>
  </si>
  <si>
    <t>困难15章12关</t>
  </si>
  <si>
    <t>困难15章13关</t>
  </si>
  <si>
    <t>困难15章14关</t>
  </si>
  <si>
    <t>困难15章15关</t>
  </si>
  <si>
    <t>红莲缇娜</t>
  </si>
  <si>
    <t>黑尔坎普</t>
  </si>
  <si>
    <t>红莲缇娜技能1</t>
  </si>
  <si>
    <t>黑尔坎普技能1</t>
  </si>
  <si>
    <t>天使缇娜技能</t>
  </si>
  <si>
    <t>红莲缇娜技能2</t>
  </si>
  <si>
    <t>黑尔坎普技能2</t>
  </si>
  <si>
    <t>战斗曹焱兵</t>
    <phoneticPr fontId="4" type="noConversion"/>
  </si>
  <si>
    <t>强力典韦</t>
    <phoneticPr fontId="4" type="noConversion"/>
  </si>
  <si>
    <t>诸葛一心</t>
    <phoneticPr fontId="4" type="noConversion"/>
  </si>
  <si>
    <t>强力关羽</t>
    <phoneticPr fontId="4" type="noConversion"/>
  </si>
  <si>
    <t>阎风吒</t>
    <phoneticPr fontId="4" type="noConversion"/>
  </si>
  <si>
    <t>强力石灵明</t>
    <phoneticPr fontId="4" type="noConversion"/>
  </si>
  <si>
    <t>阎巧巧</t>
    <phoneticPr fontId="4" type="noConversion"/>
  </si>
  <si>
    <t>强力石灵明</t>
    <phoneticPr fontId="4" type="noConversion"/>
  </si>
  <si>
    <t>盖文</t>
    <phoneticPr fontId="4" type="noConversion"/>
  </si>
  <si>
    <t>强力张飞</t>
    <phoneticPr fontId="4" type="noConversion"/>
  </si>
  <si>
    <t>强力塞伯罗斯</t>
    <phoneticPr fontId="4" type="noConversion"/>
  </si>
  <si>
    <t>姬烟华</t>
  </si>
  <si>
    <t>pt-1-2-jlr-loc1</t>
  </si>
  <si>
    <t>pt-1-2-shl-loc1</t>
  </si>
  <si>
    <t>pt-1-3-jlr-loc3</t>
  </si>
  <si>
    <t>pt-1-5-shl-loc3</t>
    <phoneticPr fontId="4" type="noConversion"/>
  </si>
  <si>
    <t>诸葛一心</t>
  </si>
  <si>
    <t>pt-1-4-jlr-loc1</t>
    <phoneticPr fontId="4" type="noConversion"/>
  </si>
  <si>
    <t>pt-1-4-shl-loc1</t>
    <phoneticPr fontId="4" type="noConversion"/>
  </si>
  <si>
    <t>pt-1-4-jlr-loc2</t>
    <phoneticPr fontId="4" type="noConversion"/>
  </si>
  <si>
    <t>pt-1-4-shl-loc2</t>
    <phoneticPr fontId="4" type="noConversion"/>
  </si>
  <si>
    <t>pt-1-5-jlr-loc1</t>
    <phoneticPr fontId="4" type="noConversion"/>
  </si>
  <si>
    <t>pt-1-5-shl-loc1</t>
    <phoneticPr fontId="4" type="noConversion"/>
  </si>
  <si>
    <t>pt-1-5-jlr-loc2</t>
    <phoneticPr fontId="4" type="noConversion"/>
  </si>
  <si>
    <t>pt-1-5-shl-loc2</t>
    <phoneticPr fontId="4" type="noConversion"/>
  </si>
  <si>
    <t>pt-1-5-jlr-loc3</t>
    <phoneticPr fontId="4" type="noConversion"/>
  </si>
  <si>
    <t>pt-1-6-jlr-loc1</t>
    <phoneticPr fontId="4" type="noConversion"/>
  </si>
  <si>
    <t>pt-1-6-shl-loc1</t>
    <phoneticPr fontId="4" type="noConversion"/>
  </si>
  <si>
    <t>pt-1-6-jlr-loc2</t>
    <phoneticPr fontId="4" type="noConversion"/>
  </si>
  <si>
    <t>pt-1-6-shl-loc2</t>
    <phoneticPr fontId="4" type="noConversion"/>
  </si>
  <si>
    <t>pt-1-6-jlr-loc3</t>
    <phoneticPr fontId="4" type="noConversion"/>
  </si>
  <si>
    <t>pt-1-6-shl-loc3</t>
    <phoneticPr fontId="4" type="noConversion"/>
  </si>
  <si>
    <t>pt-1-7-jlr-loc1</t>
    <phoneticPr fontId="4" type="noConversion"/>
  </si>
  <si>
    <t>pt-1-7-shl-loc1</t>
    <phoneticPr fontId="4" type="noConversion"/>
  </si>
  <si>
    <t>pt-1-7-jlr-loc2</t>
    <phoneticPr fontId="4" type="noConversion"/>
  </si>
  <si>
    <t>pt-1-7-shl-loc2</t>
    <phoneticPr fontId="4" type="noConversion"/>
  </si>
  <si>
    <t>pt-1-7-jlr-loc3</t>
    <phoneticPr fontId="4" type="noConversion"/>
  </si>
  <si>
    <t>pt-1-7-shl-loc3</t>
    <phoneticPr fontId="4" type="noConversion"/>
  </si>
  <si>
    <t>pt-1-8-jlr-loc1</t>
    <phoneticPr fontId="4" type="noConversion"/>
  </si>
  <si>
    <t>pt-1-8-shl-loc1</t>
    <phoneticPr fontId="4" type="noConversion"/>
  </si>
  <si>
    <t>pt-1-8-jlr-loc2</t>
    <phoneticPr fontId="4" type="noConversion"/>
  </si>
  <si>
    <t>pt-1-8-shl-loc2</t>
    <phoneticPr fontId="4" type="noConversion"/>
  </si>
  <si>
    <t>pt-1-8-jlr-loc3</t>
    <phoneticPr fontId="4" type="noConversion"/>
  </si>
  <si>
    <t>pt-1-8-shl-loc3</t>
    <phoneticPr fontId="4" type="noConversion"/>
  </si>
  <si>
    <t>pt-1-9-jlr-loc1</t>
    <phoneticPr fontId="4" type="noConversion"/>
  </si>
  <si>
    <t>pt-1-9-shl-loc1</t>
    <phoneticPr fontId="4" type="noConversion"/>
  </si>
  <si>
    <t>pt-1-9-jlr-loc2</t>
    <phoneticPr fontId="4" type="noConversion"/>
  </si>
  <si>
    <t>pt-1-9-shl-loc2</t>
    <phoneticPr fontId="4" type="noConversion"/>
  </si>
  <si>
    <t>pt-1-9-jlr-loc3</t>
    <phoneticPr fontId="4" type="noConversion"/>
  </si>
  <si>
    <t>pt-1-9-shl-loc3</t>
    <phoneticPr fontId="4" type="noConversion"/>
  </si>
  <si>
    <t>战斗曹焱兵</t>
    <phoneticPr fontId="4" type="noConversion"/>
  </si>
  <si>
    <t>战斗曹焱兵</t>
    <phoneticPr fontId="4" type="noConversion"/>
  </si>
  <si>
    <t>强力典韦</t>
    <phoneticPr fontId="4" type="noConversion"/>
  </si>
  <si>
    <t>盖文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</si>
</sst>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5" tint="-0.499984740745262"/>
      </left>
      <right style="thin">
        <color auto="1"/>
      </right>
      <top style="medium">
        <color theme="5" tint="-0.499984740745262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5" tint="-0.499984740745262"/>
      </top>
      <bottom style="thin">
        <color auto="1"/>
      </bottom>
      <diagonal/>
    </border>
    <border>
      <left style="thin">
        <color auto="1"/>
      </left>
      <right style="medium">
        <color theme="5" tint="-0.499984740745262"/>
      </right>
      <top style="medium">
        <color theme="5" tint="-0.499984740745262"/>
      </top>
      <bottom style="thin">
        <color auto="1"/>
      </bottom>
      <diagonal/>
    </border>
    <border>
      <left style="medium">
        <color theme="5" tint="-0.499984740745262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5" tint="-0.499984740745262"/>
      </right>
      <top style="thin">
        <color auto="1"/>
      </top>
      <bottom style="thin">
        <color auto="1"/>
      </bottom>
      <diagonal/>
    </border>
    <border>
      <left style="medium">
        <color theme="5" tint="-0.499984740745262"/>
      </left>
      <right style="thin">
        <color auto="1"/>
      </right>
      <top style="thin">
        <color auto="1"/>
      </top>
      <bottom style="medium">
        <color theme="5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5" tint="-0.499984740745262"/>
      </bottom>
      <diagonal/>
    </border>
    <border>
      <left style="thin">
        <color auto="1"/>
      </left>
      <right style="medium">
        <color theme="5" tint="-0.499984740745262"/>
      </right>
      <top style="thin">
        <color auto="1"/>
      </top>
      <bottom style="medium">
        <color theme="5" tint="-0.499984740745262"/>
      </bottom>
      <diagonal/>
    </border>
    <border>
      <left/>
      <right/>
      <top style="thin">
        <color auto="1"/>
      </top>
      <bottom/>
      <diagonal/>
    </border>
    <border>
      <left style="medium">
        <color theme="5" tint="-0.499984740745262"/>
      </left>
      <right/>
      <top style="medium">
        <color theme="5" tint="-0.499984740745262"/>
      </top>
      <bottom style="thin">
        <color auto="1"/>
      </bottom>
      <diagonal/>
    </border>
    <border>
      <left/>
      <right/>
      <top style="medium">
        <color theme="5" tint="-0.499984740745262"/>
      </top>
      <bottom style="thin">
        <color auto="1"/>
      </bottom>
      <diagonal/>
    </border>
    <border>
      <left style="medium">
        <color theme="5" tint="-0.499984740745262"/>
      </left>
      <right/>
      <top style="thin">
        <color auto="1"/>
      </top>
      <bottom style="thin">
        <color auto="1"/>
      </bottom>
      <diagonal/>
    </border>
    <border>
      <left style="medium">
        <color theme="5" tint="-0.499984740745262"/>
      </left>
      <right/>
      <top style="thin">
        <color auto="1"/>
      </top>
      <bottom style="medium">
        <color theme="5" tint="-0.499984740745262"/>
      </bottom>
      <diagonal/>
    </border>
    <border>
      <left/>
      <right/>
      <top style="thin">
        <color auto="1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theme="5" tint="-0.499984740745262"/>
      </right>
      <top style="thin">
        <color auto="1"/>
      </top>
      <bottom/>
      <diagonal/>
    </border>
    <border>
      <left/>
      <right style="thin">
        <color auto="1"/>
      </right>
      <top style="medium">
        <color theme="5" tint="-0.499984740745262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theme="5" tint="-0.499984740745262"/>
      </bottom>
      <diagonal/>
    </border>
  </borders>
  <cellStyleXfs count="13">
    <xf numFmtId="0" fontId="0" fillId="0" borderId="0"/>
    <xf numFmtId="0" fontId="3" fillId="0" borderId="0">
      <alignment vertical="center"/>
    </xf>
    <xf numFmtId="0" fontId="5" fillId="3" borderId="0">
      <alignment horizontal="center" vertical="top" wrapText="1"/>
    </xf>
    <xf numFmtId="0" fontId="8" fillId="0" borderId="1">
      <alignment horizontal="center" vertical="center"/>
    </xf>
    <xf numFmtId="0" fontId="7" fillId="0" borderId="2">
      <alignment vertical="top" wrapText="1"/>
    </xf>
    <xf numFmtId="0" fontId="6" fillId="4" borderId="2">
      <alignment horizontal="center" vertical="center" shrinkToFit="1"/>
    </xf>
    <xf numFmtId="0" fontId="9" fillId="5" borderId="0"/>
    <xf numFmtId="0" fontId="2" fillId="6" borderId="2">
      <alignment horizontal="center" vertical="center" wrapText="1"/>
    </xf>
    <xf numFmtId="0" fontId="3" fillId="7" borderId="2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5" fillId="0" borderId="0">
      <alignment horizontal="center" vertical="center"/>
    </xf>
  </cellStyleXfs>
  <cellXfs count="88">
    <xf numFmtId="0" fontId="0" fillId="0" borderId="0" xfId="0"/>
    <xf numFmtId="0" fontId="5" fillId="3" borderId="0" xfId="2">
      <alignment horizontal="center"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5" fillId="0" borderId="0" xfId="12">
      <alignment horizontal="center" vertical="center"/>
    </xf>
    <xf numFmtId="0" fontId="5" fillId="0" borderId="0" xfId="12" applyFill="1">
      <alignment horizontal="center" vertical="center"/>
    </xf>
    <xf numFmtId="0" fontId="2" fillId="6" borderId="2" xfId="7">
      <alignment horizontal="center" vertical="center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3" fillId="0" borderId="0" xfId="1" applyAlignment="1">
      <alignment vertical="center"/>
    </xf>
    <xf numFmtId="0" fontId="0" fillId="7" borderId="2" xfId="8" applyFont="1">
      <alignment horizontal="center" vertical="center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6" fillId="4" borderId="2" xfId="5">
      <alignment horizontal="center" vertical="center" shrinkToFit="1"/>
    </xf>
    <xf numFmtId="0" fontId="0" fillId="0" borderId="0" xfId="0"/>
    <xf numFmtId="0" fontId="7" fillId="0" borderId="2" xfId="4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 quotePrefix="1">
      <alignment vertical="top" wrapText="1"/>
    </xf>
    <xf numFmtId="0" fontId="7" fillId="0" borderId="2" xfId="4" quotePrefix="1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 applyBorder="1">
      <alignment vertical="top" wrapText="1"/>
    </xf>
    <xf numFmtId="0" fontId="2" fillId="0" borderId="2" xfId="4" applyFont="1" applyBorder="1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 quotePrefix="1">
      <alignment vertical="top" wrapText="1"/>
    </xf>
    <xf numFmtId="58" fontId="2" fillId="0" borderId="2" xfId="4" quotePrefix="1" applyNumberFormat="1" applyFont="1">
      <alignment vertical="top" wrapText="1"/>
    </xf>
    <xf numFmtId="0" fontId="7" fillId="0" borderId="2" xfId="4" applyAlignment="1">
      <alignment vertical="top" wrapText="1"/>
    </xf>
    <xf numFmtId="0" fontId="2" fillId="0" borderId="2" xfId="4" applyFont="1" applyAlignment="1">
      <alignment vertical="top" wrapText="1"/>
    </xf>
    <xf numFmtId="0" fontId="7" fillId="0" borderId="2" xfId="4" quotePrefix="1" applyAlignment="1">
      <alignment vertical="top" wrapText="1"/>
    </xf>
    <xf numFmtId="0" fontId="2" fillId="0" borderId="2" xfId="4" quotePrefix="1" applyFont="1">
      <alignment vertical="top" wrapText="1"/>
    </xf>
    <xf numFmtId="0" fontId="7" fillId="0" borderId="3" xfId="4" applyBorder="1">
      <alignment vertical="top" wrapText="1"/>
    </xf>
    <xf numFmtId="0" fontId="7" fillId="0" borderId="4" xfId="4" applyBorder="1">
      <alignment vertical="top" wrapText="1"/>
    </xf>
    <xf numFmtId="0" fontId="7" fillId="0" borderId="5" xfId="4" applyBorder="1">
      <alignment vertical="top" wrapText="1"/>
    </xf>
    <xf numFmtId="0" fontId="7" fillId="0" borderId="6" xfId="4" applyBorder="1">
      <alignment vertical="top" wrapText="1"/>
    </xf>
    <xf numFmtId="0" fontId="7" fillId="0" borderId="7" xfId="4" applyBorder="1">
      <alignment vertical="top" wrapText="1"/>
    </xf>
    <xf numFmtId="0" fontId="7" fillId="0" borderId="8" xfId="4" applyBorder="1">
      <alignment vertical="top" wrapText="1"/>
    </xf>
    <xf numFmtId="0" fontId="7" fillId="0" borderId="9" xfId="4" applyBorder="1">
      <alignment vertical="top" wrapText="1"/>
    </xf>
    <xf numFmtId="0" fontId="2" fillId="0" borderId="9" xfId="4" applyFont="1" applyBorder="1">
      <alignment vertical="top" wrapText="1"/>
    </xf>
    <xf numFmtId="0" fontId="7" fillId="0" borderId="10" xfId="4" applyBorder="1">
      <alignment vertical="top" wrapText="1"/>
    </xf>
    <xf numFmtId="0" fontId="2" fillId="0" borderId="4" xfId="4" applyFont="1" applyBorder="1">
      <alignment vertical="top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0" fillId="0" borderId="0" xfId="0"/>
    <xf numFmtId="0" fontId="7" fillId="0" borderId="1" xfId="4" applyBorder="1">
      <alignment vertical="top" wrapText="1"/>
    </xf>
    <xf numFmtId="0" fontId="7" fillId="0" borderId="11" xfId="4" applyBorder="1">
      <alignment vertical="top" wrapText="1"/>
    </xf>
    <xf numFmtId="0" fontId="7" fillId="0" borderId="12" xfId="4" applyBorder="1">
      <alignment vertical="top" wrapText="1"/>
    </xf>
    <xf numFmtId="0" fontId="7" fillId="0" borderId="13" xfId="4" applyBorder="1">
      <alignment vertical="top" wrapText="1"/>
    </xf>
    <xf numFmtId="0" fontId="7" fillId="0" borderId="14" xfId="4" applyBorder="1">
      <alignment vertical="top" wrapText="1"/>
    </xf>
    <xf numFmtId="0" fontId="7" fillId="0" borderId="15" xfId="4" applyBorder="1">
      <alignment vertical="top" wrapText="1"/>
    </xf>
    <xf numFmtId="0" fontId="7" fillId="0" borderId="16" xfId="4" applyBorder="1">
      <alignment vertical="top" wrapText="1"/>
    </xf>
    <xf numFmtId="0" fontId="7" fillId="0" borderId="17" xfId="4" applyBorder="1">
      <alignment vertical="top" wrapText="1"/>
    </xf>
    <xf numFmtId="0" fontId="7" fillId="0" borderId="18" xfId="4" applyBorder="1">
      <alignment vertical="top" wrapText="1"/>
    </xf>
    <xf numFmtId="0" fontId="7" fillId="0" borderId="19" xfId="4" applyBorder="1">
      <alignment vertical="top" wrapText="1"/>
    </xf>
    <xf numFmtId="0" fontId="2" fillId="0" borderId="16" xfId="4" applyFont="1" applyBorder="1">
      <alignment vertical="top" wrapText="1"/>
    </xf>
    <xf numFmtId="0" fontId="2" fillId="0" borderId="18" xfId="4" applyFont="1" applyBorder="1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3" fillId="0" borderId="0" xfId="1">
      <alignment vertical="center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0" xfId="4" applyBorder="1">
      <alignment vertical="top" wrapText="1"/>
    </xf>
    <xf numFmtId="0" fontId="7" fillId="0" borderId="21" xfId="4" applyBorder="1">
      <alignment vertical="top" wrapText="1"/>
    </xf>
    <xf numFmtId="0" fontId="7" fillId="0" borderId="22" xfId="4" applyBorder="1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8" fillId="0" borderId="1" xfId="3">
      <alignment horizontal="center" vertical="center"/>
    </xf>
    <xf numFmtId="0" fontId="7" fillId="0" borderId="2" xfId="4" quotePrefix="1">
      <alignment vertical="top" wrapText="1"/>
    </xf>
    <xf numFmtId="0" fontId="7" fillId="0" borderId="2" xfId="4">
      <alignment vertical="top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6" sqref="A6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47.25" customHeight="1" x14ac:dyDescent="0.2">
      <c r="A2" s="3" t="s">
        <v>107</v>
      </c>
      <c r="B2" s="3" t="s">
        <v>110</v>
      </c>
      <c r="C2" s="3"/>
      <c r="D2" s="3" t="s">
        <v>116</v>
      </c>
      <c r="E2" s="3" t="s">
        <v>116</v>
      </c>
      <c r="F2" s="3"/>
      <c r="G2" s="2" t="b">
        <v>1</v>
      </c>
      <c r="H2" s="2"/>
    </row>
    <row r="3" spans="1:8" s="50" customFormat="1" ht="47.25" customHeight="1" x14ac:dyDescent="0.2">
      <c r="A3" s="47" t="s">
        <v>1123</v>
      </c>
      <c r="B3" s="47" t="s">
        <v>110</v>
      </c>
      <c r="C3" s="47"/>
      <c r="D3" s="47" t="s">
        <v>116</v>
      </c>
      <c r="E3" s="47" t="s">
        <v>116</v>
      </c>
      <c r="F3" s="47"/>
      <c r="G3" s="48" t="b">
        <v>1</v>
      </c>
      <c r="H3" s="48"/>
    </row>
    <row r="4" spans="1:8" s="50" customFormat="1" ht="47.25" customHeight="1" x14ac:dyDescent="0.2">
      <c r="A4" s="47" t="s">
        <v>1637</v>
      </c>
      <c r="B4" s="47" t="s">
        <v>110</v>
      </c>
      <c r="C4" s="47"/>
      <c r="D4" s="47" t="s">
        <v>116</v>
      </c>
      <c r="E4" s="47" t="s">
        <v>116</v>
      </c>
      <c r="F4" s="47"/>
      <c r="G4" s="74" t="b">
        <v>1</v>
      </c>
      <c r="H4" s="74"/>
    </row>
    <row r="5" spans="1:8" s="50" customFormat="1" ht="47.25" customHeight="1" x14ac:dyDescent="0.2">
      <c r="A5" s="47" t="s">
        <v>1818</v>
      </c>
      <c r="B5" s="47" t="s">
        <v>110</v>
      </c>
      <c r="C5" s="47"/>
      <c r="D5" s="47" t="s">
        <v>116</v>
      </c>
      <c r="E5" s="47" t="s">
        <v>116</v>
      </c>
      <c r="F5" s="47"/>
      <c r="G5" s="78" t="b">
        <v>1</v>
      </c>
      <c r="H5" s="78"/>
    </row>
    <row r="6" spans="1:8" ht="54" customHeight="1" x14ac:dyDescent="0.2">
      <c r="A6" s="3" t="s">
        <v>108</v>
      </c>
      <c r="B6" s="3" t="s">
        <v>111</v>
      </c>
      <c r="C6" s="2"/>
      <c r="D6" s="2" t="s">
        <v>105</v>
      </c>
      <c r="E6" s="2" t="s">
        <v>105</v>
      </c>
      <c r="F6" s="2"/>
      <c r="G6" s="2" t="b">
        <v>1</v>
      </c>
      <c r="H6" s="2"/>
    </row>
    <row r="7" spans="1:8" ht="41.25" customHeight="1" x14ac:dyDescent="0.2">
      <c r="A7" s="3" t="s">
        <v>109</v>
      </c>
      <c r="B7" s="3" t="s">
        <v>112</v>
      </c>
      <c r="C7" s="2"/>
      <c r="D7" s="67" t="s">
        <v>105</v>
      </c>
      <c r="E7" s="67" t="s">
        <v>105</v>
      </c>
      <c r="F7" s="2"/>
      <c r="G7" s="2" t="b">
        <v>1</v>
      </c>
      <c r="H7" s="2"/>
    </row>
    <row r="8" spans="1:8" s="50" customFormat="1" ht="41.25" customHeight="1" x14ac:dyDescent="0.2">
      <c r="A8" s="47" t="s">
        <v>1274</v>
      </c>
      <c r="B8" s="47" t="s">
        <v>112</v>
      </c>
      <c r="C8" s="67"/>
      <c r="D8" s="67" t="s">
        <v>105</v>
      </c>
      <c r="E8" s="67" t="s">
        <v>105</v>
      </c>
      <c r="F8" s="67"/>
      <c r="G8" s="69" t="b">
        <v>1</v>
      </c>
      <c r="H8" s="67"/>
    </row>
    <row r="9" spans="1:8" s="50" customFormat="1" ht="41.25" customHeight="1" x14ac:dyDescent="0.2">
      <c r="A9" s="47" t="s">
        <v>1638</v>
      </c>
      <c r="B9" s="47" t="s">
        <v>112</v>
      </c>
      <c r="C9" s="74"/>
      <c r="D9" s="74" t="s">
        <v>105</v>
      </c>
      <c r="E9" s="74" t="s">
        <v>105</v>
      </c>
      <c r="F9" s="74"/>
      <c r="G9" s="74" t="b">
        <v>1</v>
      </c>
      <c r="H9" s="74"/>
    </row>
    <row r="10" spans="1:8" ht="40.5" customHeight="1" x14ac:dyDescent="0.2">
      <c r="A10" s="49" t="s">
        <v>1195</v>
      </c>
      <c r="B10" s="47" t="s">
        <v>1201</v>
      </c>
      <c r="C10" s="49"/>
      <c r="D10" s="47" t="s">
        <v>1196</v>
      </c>
      <c r="E10" s="47" t="s">
        <v>1197</v>
      </c>
      <c r="F10" s="49"/>
      <c r="G10" s="49" t="b">
        <v>1</v>
      </c>
      <c r="H10" s="49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workbookViewId="0">
      <selection activeCell="F20" sqref="F20"/>
    </sheetView>
  </sheetViews>
  <sheetFormatPr defaultRowHeight="14.25" x14ac:dyDescent="0.2"/>
  <cols>
    <col min="2" max="2" width="11.75" customWidth="1"/>
    <col min="3" max="3" width="13.5" customWidth="1"/>
    <col min="4" max="4" width="9.875" customWidth="1"/>
    <col min="5" max="5" width="15" customWidth="1"/>
    <col min="6" max="6" width="89.375" customWidth="1"/>
  </cols>
  <sheetData>
    <row r="1" spans="1:13" ht="15" x14ac:dyDescent="0.2">
      <c r="A1" s="4" t="s">
        <v>118</v>
      </c>
      <c r="B1" s="4" t="s">
        <v>104</v>
      </c>
      <c r="C1" s="4" t="s">
        <v>106</v>
      </c>
      <c r="D1" s="5" t="s">
        <v>141</v>
      </c>
      <c r="E1" s="5" t="s">
        <v>145</v>
      </c>
      <c r="F1" s="5" t="s">
        <v>148</v>
      </c>
    </row>
    <row r="2" spans="1:13" x14ac:dyDescent="0.2">
      <c r="A2" t="s">
        <v>88</v>
      </c>
      <c r="B2" t="s">
        <v>88</v>
      </c>
      <c r="C2" t="s">
        <v>88</v>
      </c>
      <c r="D2" t="s">
        <v>304</v>
      </c>
      <c r="E2" t="s">
        <v>143</v>
      </c>
      <c r="F2" t="s">
        <v>305</v>
      </c>
    </row>
    <row r="3" spans="1:13" ht="17.25" customHeight="1" x14ac:dyDescent="0.2">
      <c r="A3" s="1" t="s">
        <v>85</v>
      </c>
      <c r="B3" s="1" t="s">
        <v>86</v>
      </c>
      <c r="C3" s="1" t="s">
        <v>87</v>
      </c>
      <c r="D3" s="1" t="s">
        <v>142</v>
      </c>
      <c r="E3" s="1" t="s">
        <v>144</v>
      </c>
      <c r="F3" s="1" t="s">
        <v>149</v>
      </c>
    </row>
    <row r="4" spans="1:13" ht="19.5" customHeight="1" x14ac:dyDescent="0.2">
      <c r="A4" s="2">
        <v>30101</v>
      </c>
      <c r="B4" s="2">
        <v>101</v>
      </c>
      <c r="C4" s="2">
        <v>1</v>
      </c>
      <c r="D4" s="6"/>
      <c r="E4" s="11" t="s">
        <v>172</v>
      </c>
      <c r="F4" s="8" t="s">
        <v>146</v>
      </c>
      <c r="H4" s="12"/>
      <c r="I4" s="12"/>
      <c r="J4" s="12"/>
      <c r="K4" s="12"/>
      <c r="L4" s="12"/>
      <c r="M4" s="12"/>
    </row>
    <row r="5" spans="1:13" ht="16.5" x14ac:dyDescent="0.2">
      <c r="A5" s="67">
        <v>30102</v>
      </c>
      <c r="B5" s="2">
        <v>102</v>
      </c>
      <c r="C5" s="11">
        <v>1</v>
      </c>
      <c r="D5" s="6"/>
      <c r="E5" s="11" t="s">
        <v>173</v>
      </c>
      <c r="F5" s="10" t="s">
        <v>147</v>
      </c>
      <c r="H5" s="12"/>
      <c r="I5" s="12"/>
      <c r="J5" s="12"/>
      <c r="K5" s="12"/>
      <c r="L5" s="12"/>
      <c r="M5" s="12"/>
    </row>
    <row r="6" spans="1:13" ht="16.5" x14ac:dyDescent="0.2">
      <c r="A6" s="67">
        <v>30103</v>
      </c>
      <c r="B6" s="11">
        <v>103</v>
      </c>
      <c r="C6" s="11">
        <v>1</v>
      </c>
      <c r="D6" s="6"/>
      <c r="E6" s="11" t="s">
        <v>174</v>
      </c>
      <c r="F6" s="8" t="s">
        <v>150</v>
      </c>
      <c r="H6" s="12"/>
      <c r="I6" s="12"/>
      <c r="J6" s="12"/>
      <c r="K6" s="12"/>
      <c r="L6" s="12"/>
      <c r="M6" s="12"/>
    </row>
    <row r="7" spans="1:13" ht="16.5" x14ac:dyDescent="0.2">
      <c r="A7" s="67">
        <v>30104</v>
      </c>
      <c r="B7" s="11">
        <v>104</v>
      </c>
      <c r="C7" s="11">
        <v>1</v>
      </c>
      <c r="D7" s="6"/>
      <c r="E7" s="11" t="s">
        <v>175</v>
      </c>
      <c r="F7" s="10" t="s">
        <v>151</v>
      </c>
      <c r="H7" s="12"/>
      <c r="I7" s="12"/>
      <c r="J7" s="12"/>
      <c r="K7" s="12"/>
      <c r="L7" s="12"/>
      <c r="M7" s="12"/>
    </row>
    <row r="8" spans="1:13" ht="16.5" x14ac:dyDescent="0.2">
      <c r="A8" s="67">
        <v>30201</v>
      </c>
      <c r="B8" s="9">
        <v>201</v>
      </c>
      <c r="C8" s="11">
        <v>1</v>
      </c>
      <c r="D8" s="6"/>
      <c r="E8" s="11" t="s">
        <v>176</v>
      </c>
      <c r="F8" s="10" t="s">
        <v>153</v>
      </c>
      <c r="H8" s="12"/>
      <c r="I8" s="12"/>
      <c r="J8" s="12"/>
      <c r="K8" s="12"/>
      <c r="L8" s="12"/>
      <c r="M8" s="12"/>
    </row>
    <row r="9" spans="1:13" ht="16.5" x14ac:dyDescent="0.2">
      <c r="A9" s="67">
        <v>30202</v>
      </c>
      <c r="B9" s="9">
        <v>202</v>
      </c>
      <c r="C9" s="11">
        <v>1</v>
      </c>
      <c r="D9" s="6"/>
      <c r="E9" s="11" t="s">
        <v>177</v>
      </c>
      <c r="F9" s="10" t="s">
        <v>154</v>
      </c>
      <c r="H9" s="12"/>
      <c r="I9" s="12"/>
      <c r="J9" s="12"/>
      <c r="K9" s="12"/>
      <c r="L9" s="12"/>
      <c r="M9" s="12"/>
    </row>
    <row r="10" spans="1:13" ht="16.5" x14ac:dyDescent="0.2">
      <c r="A10" s="67">
        <v>30203</v>
      </c>
      <c r="B10" s="11">
        <v>203</v>
      </c>
      <c r="C10" s="11">
        <v>1</v>
      </c>
      <c r="D10" s="6"/>
      <c r="E10" s="11" t="s">
        <v>178</v>
      </c>
      <c r="F10" s="10" t="s">
        <v>155</v>
      </c>
      <c r="H10" s="12"/>
      <c r="I10" s="12"/>
      <c r="J10" s="12"/>
      <c r="K10" s="12"/>
      <c r="L10" s="12"/>
      <c r="M10" s="12"/>
    </row>
    <row r="11" spans="1:13" ht="16.5" x14ac:dyDescent="0.2">
      <c r="A11" s="67">
        <v>30204</v>
      </c>
      <c r="B11" s="11">
        <v>204</v>
      </c>
      <c r="C11" s="11">
        <v>1</v>
      </c>
      <c r="D11" s="6"/>
      <c r="E11" s="11" t="s">
        <v>179</v>
      </c>
      <c r="F11" s="10" t="s">
        <v>152</v>
      </c>
      <c r="H11" s="12"/>
      <c r="I11" s="12"/>
      <c r="J11" s="12"/>
      <c r="K11" s="12"/>
      <c r="L11" s="12"/>
      <c r="M11" s="12"/>
    </row>
    <row r="12" spans="1:13" ht="16.5" x14ac:dyDescent="0.2">
      <c r="A12" s="67">
        <v>30205</v>
      </c>
      <c r="B12" s="11">
        <v>205</v>
      </c>
      <c r="C12" s="11">
        <v>1</v>
      </c>
      <c r="D12" s="6"/>
      <c r="E12" s="11" t="s">
        <v>180</v>
      </c>
      <c r="F12" s="10" t="s">
        <v>156</v>
      </c>
      <c r="H12" s="12"/>
      <c r="I12" s="12"/>
      <c r="J12" s="12"/>
      <c r="K12" s="12"/>
      <c r="L12" s="12"/>
      <c r="M12" s="12"/>
    </row>
    <row r="13" spans="1:13" ht="16.5" x14ac:dyDescent="0.2">
      <c r="A13" s="67">
        <v>30206</v>
      </c>
      <c r="B13" s="11">
        <v>206</v>
      </c>
      <c r="C13" s="11">
        <v>1</v>
      </c>
      <c r="D13" s="6"/>
      <c r="E13" s="11" t="s">
        <v>181</v>
      </c>
      <c r="F13" s="10" t="s">
        <v>157</v>
      </c>
      <c r="H13" s="12"/>
      <c r="I13" s="12"/>
      <c r="J13" s="12"/>
      <c r="K13" s="12"/>
      <c r="L13" s="12"/>
      <c r="M13" s="12"/>
    </row>
    <row r="14" spans="1:13" ht="16.5" x14ac:dyDescent="0.2">
      <c r="A14" s="67">
        <v>30207</v>
      </c>
      <c r="B14" s="11">
        <v>207</v>
      </c>
      <c r="C14" s="11">
        <v>1</v>
      </c>
      <c r="D14" s="6"/>
      <c r="E14" s="11" t="s">
        <v>182</v>
      </c>
      <c r="F14" s="10" t="s">
        <v>158</v>
      </c>
      <c r="H14" s="12"/>
      <c r="I14" s="12"/>
      <c r="J14" s="12"/>
      <c r="K14" s="12"/>
      <c r="L14" s="12"/>
      <c r="M14" s="12"/>
    </row>
    <row r="15" spans="1:13" ht="16.5" x14ac:dyDescent="0.2">
      <c r="A15" s="67">
        <v>30208</v>
      </c>
      <c r="B15" s="11">
        <v>208</v>
      </c>
      <c r="C15" s="11">
        <v>1</v>
      </c>
      <c r="D15" s="6"/>
      <c r="E15" s="11" t="s">
        <v>183</v>
      </c>
      <c r="F15" s="10" t="s">
        <v>159</v>
      </c>
      <c r="H15" s="12"/>
      <c r="I15" s="12"/>
      <c r="J15" s="12"/>
      <c r="K15" s="12"/>
      <c r="L15" s="12"/>
      <c r="M15" s="12"/>
    </row>
    <row r="16" spans="1:13" ht="16.5" x14ac:dyDescent="0.2">
      <c r="A16" s="67">
        <v>30301</v>
      </c>
      <c r="B16" s="7">
        <v>301</v>
      </c>
      <c r="C16" s="7">
        <v>3002</v>
      </c>
      <c r="D16" s="6"/>
      <c r="E16" s="11" t="s">
        <v>160</v>
      </c>
      <c r="F16" s="8"/>
      <c r="H16" s="12"/>
      <c r="I16" s="12"/>
      <c r="J16" s="12"/>
      <c r="K16" s="12"/>
      <c r="L16" s="12"/>
      <c r="M16" s="12"/>
    </row>
    <row r="17" spans="1:18" ht="16.5" x14ac:dyDescent="0.2">
      <c r="A17" s="67">
        <v>30302</v>
      </c>
      <c r="B17" s="7">
        <v>302</v>
      </c>
      <c r="C17" s="11">
        <v>3003</v>
      </c>
      <c r="D17" s="6"/>
      <c r="E17" s="11" t="s">
        <v>161</v>
      </c>
      <c r="F17" s="8"/>
      <c r="G17" s="50"/>
      <c r="H17" s="12"/>
      <c r="I17" s="12"/>
      <c r="J17" s="12"/>
      <c r="K17" s="12"/>
      <c r="L17" s="12"/>
      <c r="M17" s="12"/>
    </row>
    <row r="18" spans="1:18" ht="16.5" x14ac:dyDescent="0.2">
      <c r="A18" s="67">
        <v>30303</v>
      </c>
      <c r="B18" s="11">
        <v>303</v>
      </c>
      <c r="C18" s="11">
        <v>3004</v>
      </c>
      <c r="D18" s="6"/>
      <c r="E18" s="11" t="s">
        <v>162</v>
      </c>
      <c r="F18" s="8"/>
      <c r="G18" s="50"/>
      <c r="H18" s="12"/>
      <c r="I18" s="12"/>
      <c r="J18" s="12"/>
      <c r="K18" s="12"/>
      <c r="L18" s="12"/>
      <c r="M18" s="12"/>
    </row>
    <row r="19" spans="1:18" ht="16.5" x14ac:dyDescent="0.2">
      <c r="A19" s="67">
        <v>30304</v>
      </c>
      <c r="B19" s="11">
        <v>304</v>
      </c>
      <c r="C19" s="11">
        <v>3005</v>
      </c>
      <c r="D19" s="6"/>
      <c r="E19" s="11" t="s">
        <v>163</v>
      </c>
      <c r="F19" s="8"/>
      <c r="G19" s="50"/>
      <c r="H19" s="12"/>
      <c r="I19" s="12"/>
      <c r="J19" s="12"/>
      <c r="K19" s="12"/>
      <c r="L19" s="12"/>
      <c r="M19" s="12"/>
    </row>
    <row r="20" spans="1:18" ht="16.5" x14ac:dyDescent="0.2">
      <c r="A20" s="67">
        <v>30305</v>
      </c>
      <c r="B20" s="11">
        <v>305</v>
      </c>
      <c r="C20" s="11">
        <v>3006</v>
      </c>
      <c r="D20" s="6"/>
      <c r="E20" s="11" t="s">
        <v>164</v>
      </c>
      <c r="F20" s="8"/>
      <c r="G20" s="50"/>
      <c r="H20" s="12"/>
      <c r="I20" s="12"/>
      <c r="J20" s="12"/>
      <c r="K20" s="12"/>
      <c r="L20" s="12"/>
      <c r="M20" s="12"/>
    </row>
    <row r="21" spans="1:18" ht="16.5" x14ac:dyDescent="0.2">
      <c r="A21" s="67">
        <v>30306</v>
      </c>
      <c r="B21" s="11">
        <v>306</v>
      </c>
      <c r="C21" s="11">
        <v>3007</v>
      </c>
      <c r="D21" s="6"/>
      <c r="E21" s="11" t="s">
        <v>165</v>
      </c>
      <c r="F21" s="10" t="s">
        <v>184</v>
      </c>
      <c r="G21" s="50"/>
      <c r="H21" s="12"/>
      <c r="I21" s="12"/>
      <c r="J21" s="12"/>
      <c r="K21" s="12"/>
      <c r="L21" s="12"/>
      <c r="M21" s="12"/>
    </row>
    <row r="22" spans="1:18" ht="16.5" x14ac:dyDescent="0.2">
      <c r="A22" s="67">
        <v>30307</v>
      </c>
      <c r="B22" s="11">
        <v>307</v>
      </c>
      <c r="C22" s="11">
        <v>3008</v>
      </c>
      <c r="D22" s="6"/>
      <c r="E22" s="11" t="s">
        <v>166</v>
      </c>
      <c r="F22" s="8"/>
      <c r="G22" s="50"/>
      <c r="H22" s="12"/>
      <c r="I22" s="12"/>
      <c r="J22" s="12"/>
      <c r="K22" s="12"/>
      <c r="L22" s="12"/>
      <c r="M22" s="12"/>
    </row>
    <row r="23" spans="1:18" ht="16.5" x14ac:dyDescent="0.2">
      <c r="A23" s="67">
        <v>30308</v>
      </c>
      <c r="B23" s="11">
        <v>308</v>
      </c>
      <c r="C23" s="11">
        <v>3009</v>
      </c>
      <c r="D23" s="6"/>
      <c r="E23" s="11" t="s">
        <v>167</v>
      </c>
      <c r="F23" s="9"/>
      <c r="G23" s="50"/>
      <c r="H23" s="12"/>
      <c r="I23" s="12"/>
      <c r="J23" s="12"/>
      <c r="K23" s="12"/>
      <c r="L23" s="12"/>
      <c r="M23" s="12"/>
    </row>
    <row r="24" spans="1:18" ht="16.5" x14ac:dyDescent="0.2">
      <c r="A24" s="67">
        <v>30309</v>
      </c>
      <c r="B24" s="11">
        <v>309</v>
      </c>
      <c r="C24" s="11">
        <v>3010</v>
      </c>
      <c r="D24" s="6"/>
      <c r="E24" s="11" t="s">
        <v>168</v>
      </c>
      <c r="F24" s="8"/>
      <c r="G24" s="50"/>
      <c r="H24" s="12"/>
      <c r="I24" s="12"/>
      <c r="J24" s="12"/>
      <c r="K24" s="12"/>
      <c r="L24" s="12"/>
      <c r="M24" s="12"/>
    </row>
    <row r="25" spans="1:18" ht="16.5" x14ac:dyDescent="0.2">
      <c r="A25" s="67">
        <v>30310</v>
      </c>
      <c r="B25" s="11">
        <v>310</v>
      </c>
      <c r="C25" s="11">
        <v>3011</v>
      </c>
      <c r="D25" s="6"/>
      <c r="E25" s="11" t="s">
        <v>169</v>
      </c>
      <c r="F25" s="8"/>
      <c r="G25" s="50"/>
      <c r="P25" s="13"/>
      <c r="Q25" s="13"/>
      <c r="R25" s="13"/>
    </row>
    <row r="26" spans="1:18" ht="16.5" x14ac:dyDescent="0.2">
      <c r="A26" s="67">
        <v>30311</v>
      </c>
      <c r="B26" s="11">
        <v>311</v>
      </c>
      <c r="C26" s="11">
        <v>3012</v>
      </c>
      <c r="D26" s="6"/>
      <c r="E26" s="11" t="s">
        <v>170</v>
      </c>
      <c r="F26" s="8"/>
      <c r="G26" s="50"/>
      <c r="I26" t="s">
        <v>307</v>
      </c>
      <c r="J26" t="s">
        <v>308</v>
      </c>
      <c r="K26" t="s">
        <v>310</v>
      </c>
      <c r="P26" s="13"/>
      <c r="Q26" s="13"/>
      <c r="R26" s="13"/>
    </row>
    <row r="27" spans="1:18" ht="16.5" x14ac:dyDescent="0.2">
      <c r="A27" s="67">
        <v>30312</v>
      </c>
      <c r="B27" s="11">
        <v>312</v>
      </c>
      <c r="C27" s="11">
        <v>3013</v>
      </c>
      <c r="D27" s="6"/>
      <c r="E27" s="11" t="s">
        <v>171</v>
      </c>
      <c r="F27" s="10" t="s">
        <v>185</v>
      </c>
      <c r="G27" s="50"/>
      <c r="I27" t="s">
        <v>306</v>
      </c>
      <c r="J27" t="s">
        <v>309</v>
      </c>
      <c r="M27" t="s">
        <v>311</v>
      </c>
      <c r="P27" s="13"/>
      <c r="Q27" s="13"/>
      <c r="R27" s="13"/>
    </row>
    <row r="28" spans="1:18" ht="16.5" x14ac:dyDescent="0.2">
      <c r="A28" s="67">
        <v>30401</v>
      </c>
      <c r="B28" s="9">
        <v>401</v>
      </c>
      <c r="C28" s="11">
        <v>3014</v>
      </c>
      <c r="D28" s="6"/>
      <c r="E28" s="11" t="s">
        <v>187</v>
      </c>
      <c r="F28" s="8"/>
      <c r="G28" s="50"/>
      <c r="P28" s="13"/>
      <c r="Q28" s="13"/>
      <c r="R28" s="13"/>
    </row>
    <row r="29" spans="1:18" ht="16.5" x14ac:dyDescent="0.2">
      <c r="A29" s="67">
        <v>30402</v>
      </c>
      <c r="B29" s="9">
        <v>402</v>
      </c>
      <c r="C29" s="11">
        <v>3015</v>
      </c>
      <c r="D29" s="6"/>
      <c r="E29" s="11" t="s">
        <v>188</v>
      </c>
      <c r="F29" s="8"/>
      <c r="G29" s="50"/>
      <c r="I29" t="s">
        <v>312</v>
      </c>
      <c r="P29" s="13"/>
      <c r="Q29" s="13"/>
      <c r="R29" s="13"/>
    </row>
    <row r="30" spans="1:18" ht="16.5" x14ac:dyDescent="0.2">
      <c r="A30" s="67">
        <v>30403</v>
      </c>
      <c r="B30" s="11">
        <v>403</v>
      </c>
      <c r="C30" s="11">
        <v>3016</v>
      </c>
      <c r="D30" s="6"/>
      <c r="E30" s="11" t="s">
        <v>189</v>
      </c>
      <c r="F30" s="8"/>
      <c r="G30" s="50"/>
    </row>
    <row r="31" spans="1:18" ht="16.5" x14ac:dyDescent="0.2">
      <c r="A31" s="67">
        <v>30404</v>
      </c>
      <c r="B31" s="11">
        <v>404</v>
      </c>
      <c r="C31" s="11">
        <v>3017</v>
      </c>
      <c r="D31" s="6"/>
      <c r="E31" s="11" t="s">
        <v>190</v>
      </c>
      <c r="F31" s="8"/>
      <c r="G31" s="50"/>
    </row>
    <row r="32" spans="1:18" ht="16.5" x14ac:dyDescent="0.2">
      <c r="A32" s="67">
        <v>30405</v>
      </c>
      <c r="B32" s="11">
        <v>405</v>
      </c>
      <c r="C32" s="11">
        <v>3018</v>
      </c>
      <c r="D32" s="6"/>
      <c r="E32" s="11" t="s">
        <v>191</v>
      </c>
      <c r="F32" s="8"/>
      <c r="G32" s="50"/>
    </row>
    <row r="33" spans="1:7" ht="16.5" x14ac:dyDescent="0.2">
      <c r="A33" s="67">
        <v>30406</v>
      </c>
      <c r="B33" s="11">
        <v>406</v>
      </c>
      <c r="C33" s="11">
        <v>3019</v>
      </c>
      <c r="D33" s="6"/>
      <c r="E33" s="11" t="s">
        <v>192</v>
      </c>
      <c r="F33" s="8"/>
      <c r="G33" s="50"/>
    </row>
    <row r="34" spans="1:7" ht="16.5" x14ac:dyDescent="0.2">
      <c r="A34" s="67">
        <v>30407</v>
      </c>
      <c r="B34" s="11">
        <v>407</v>
      </c>
      <c r="C34" s="11">
        <v>3020</v>
      </c>
      <c r="D34" s="6"/>
      <c r="E34" s="11" t="s">
        <v>193</v>
      </c>
      <c r="F34" s="11"/>
      <c r="G34" s="50"/>
    </row>
    <row r="35" spans="1:7" ht="16.5" x14ac:dyDescent="0.2">
      <c r="A35" s="67">
        <v>30408</v>
      </c>
      <c r="B35" s="11">
        <v>408</v>
      </c>
      <c r="C35" s="11">
        <v>3021</v>
      </c>
      <c r="D35" s="6"/>
      <c r="E35" s="11" t="s">
        <v>194</v>
      </c>
      <c r="F35" s="11"/>
      <c r="G35" s="50"/>
    </row>
    <row r="36" spans="1:7" ht="16.5" x14ac:dyDescent="0.2">
      <c r="A36" s="67">
        <v>30409</v>
      </c>
      <c r="B36" s="11">
        <v>409</v>
      </c>
      <c r="C36" s="11">
        <v>3022</v>
      </c>
      <c r="D36" s="6"/>
      <c r="E36" s="11" t="s">
        <v>195</v>
      </c>
      <c r="F36" s="11"/>
      <c r="G36" s="50"/>
    </row>
    <row r="37" spans="1:7" ht="16.5" x14ac:dyDescent="0.2">
      <c r="A37" s="67">
        <v>30410</v>
      </c>
      <c r="B37" s="11">
        <v>410</v>
      </c>
      <c r="C37" s="11">
        <v>3023</v>
      </c>
      <c r="D37" s="6"/>
      <c r="E37" s="11" t="s">
        <v>196</v>
      </c>
      <c r="F37" s="11"/>
      <c r="G37" s="50"/>
    </row>
    <row r="38" spans="1:7" ht="16.5" x14ac:dyDescent="0.2">
      <c r="A38" s="67">
        <v>30411</v>
      </c>
      <c r="B38" s="11">
        <v>411</v>
      </c>
      <c r="C38" s="11">
        <v>3024</v>
      </c>
      <c r="D38" s="6"/>
      <c r="E38" s="11" t="s">
        <v>197</v>
      </c>
      <c r="F38" s="11"/>
      <c r="G38" s="50"/>
    </row>
    <row r="39" spans="1:7" ht="16.5" x14ac:dyDescent="0.2">
      <c r="A39" s="67">
        <v>30412</v>
      </c>
      <c r="B39" s="11">
        <v>412</v>
      </c>
      <c r="C39" s="11">
        <v>3025</v>
      </c>
      <c r="D39" s="6"/>
      <c r="E39" s="11" t="s">
        <v>198</v>
      </c>
      <c r="F39" s="11"/>
      <c r="G39" s="50"/>
    </row>
    <row r="40" spans="1:7" ht="16.5" x14ac:dyDescent="0.2">
      <c r="A40" s="67">
        <v>30413</v>
      </c>
      <c r="B40" s="11">
        <v>413</v>
      </c>
      <c r="C40" s="11">
        <v>3026</v>
      </c>
      <c r="D40" s="6"/>
      <c r="E40" s="11" t="s">
        <v>199</v>
      </c>
      <c r="F40" s="11"/>
      <c r="G40" s="50"/>
    </row>
    <row r="41" spans="1:7" ht="16.5" x14ac:dyDescent="0.2">
      <c r="A41" s="67">
        <v>30414</v>
      </c>
      <c r="B41" s="11">
        <v>414</v>
      </c>
      <c r="C41" s="11">
        <v>3027</v>
      </c>
      <c r="D41" s="6"/>
      <c r="E41" s="11" t="s">
        <v>200</v>
      </c>
      <c r="F41" s="11"/>
      <c r="G41" s="50"/>
    </row>
    <row r="42" spans="1:7" ht="16.5" x14ac:dyDescent="0.2">
      <c r="A42" s="67">
        <v>30415</v>
      </c>
      <c r="B42" s="11">
        <v>415</v>
      </c>
      <c r="C42" s="11">
        <v>3028</v>
      </c>
      <c r="D42" s="6"/>
      <c r="E42" s="11" t="s">
        <v>201</v>
      </c>
      <c r="F42" s="11"/>
      <c r="G42" s="50"/>
    </row>
    <row r="43" spans="1:7" ht="16.5" x14ac:dyDescent="0.2">
      <c r="A43" s="67">
        <v>30501</v>
      </c>
      <c r="B43" s="11">
        <v>501</v>
      </c>
      <c r="C43" s="11">
        <v>3029</v>
      </c>
      <c r="D43" s="6"/>
      <c r="E43" s="11" t="s">
        <v>202</v>
      </c>
      <c r="F43" s="11"/>
      <c r="G43" s="50"/>
    </row>
    <row r="44" spans="1:7" ht="16.5" x14ac:dyDescent="0.2">
      <c r="A44" s="67">
        <v>30502</v>
      </c>
      <c r="B44" s="11">
        <v>502</v>
      </c>
      <c r="C44" s="11">
        <v>3030</v>
      </c>
      <c r="D44" s="6"/>
      <c r="E44" s="11" t="s">
        <v>203</v>
      </c>
      <c r="F44" s="11"/>
      <c r="G44" s="50"/>
    </row>
    <row r="45" spans="1:7" ht="16.5" x14ac:dyDescent="0.2">
      <c r="A45" s="67">
        <v>30503</v>
      </c>
      <c r="B45" s="11">
        <v>503</v>
      </c>
      <c r="C45" s="11">
        <v>3031</v>
      </c>
      <c r="D45" s="6"/>
      <c r="E45" s="11" t="s">
        <v>204</v>
      </c>
      <c r="F45" s="11"/>
      <c r="G45" s="50"/>
    </row>
    <row r="46" spans="1:7" ht="16.5" x14ac:dyDescent="0.2">
      <c r="A46" s="67">
        <v>30504</v>
      </c>
      <c r="B46" s="11">
        <v>504</v>
      </c>
      <c r="C46" s="11">
        <v>3032</v>
      </c>
      <c r="D46" s="6"/>
      <c r="E46" s="11" t="s">
        <v>205</v>
      </c>
      <c r="F46" s="11"/>
      <c r="G46" s="50"/>
    </row>
    <row r="47" spans="1:7" ht="16.5" x14ac:dyDescent="0.2">
      <c r="A47" s="67">
        <v>30505</v>
      </c>
      <c r="B47" s="11">
        <v>505</v>
      </c>
      <c r="C47" s="11">
        <v>3033</v>
      </c>
      <c r="D47" s="6"/>
      <c r="E47" s="11" t="s">
        <v>206</v>
      </c>
      <c r="F47" s="11"/>
      <c r="G47" s="50"/>
    </row>
    <row r="48" spans="1:7" ht="16.5" x14ac:dyDescent="0.2">
      <c r="A48" s="67">
        <v>30506</v>
      </c>
      <c r="B48" s="11">
        <v>506</v>
      </c>
      <c r="C48" s="11">
        <v>3034</v>
      </c>
      <c r="D48" s="6"/>
      <c r="E48" s="11" t="s">
        <v>207</v>
      </c>
      <c r="F48" s="11"/>
      <c r="G48" s="50"/>
    </row>
    <row r="49" spans="1:7" ht="16.5" x14ac:dyDescent="0.2">
      <c r="A49" s="67">
        <v>30507</v>
      </c>
      <c r="B49" s="11">
        <v>507</v>
      </c>
      <c r="C49" s="11">
        <v>3035</v>
      </c>
      <c r="D49" s="6"/>
      <c r="E49" s="11" t="s">
        <v>208</v>
      </c>
      <c r="F49" s="11"/>
      <c r="G49" s="50"/>
    </row>
    <row r="50" spans="1:7" ht="16.5" x14ac:dyDescent="0.2">
      <c r="A50" s="67">
        <v>30508</v>
      </c>
      <c r="B50" s="11">
        <v>508</v>
      </c>
      <c r="C50" s="11">
        <v>3036</v>
      </c>
      <c r="D50" s="6"/>
      <c r="E50" s="11" t="s">
        <v>209</v>
      </c>
      <c r="F50" s="11"/>
      <c r="G50" s="50"/>
    </row>
    <row r="51" spans="1:7" ht="16.5" x14ac:dyDescent="0.2">
      <c r="A51" s="67">
        <v>30509</v>
      </c>
      <c r="B51" s="11">
        <v>509</v>
      </c>
      <c r="C51" s="11">
        <v>3037</v>
      </c>
      <c r="D51" s="6"/>
      <c r="E51" s="11" t="s">
        <v>210</v>
      </c>
      <c r="F51" s="11"/>
      <c r="G51" s="50"/>
    </row>
    <row r="52" spans="1:7" ht="16.5" x14ac:dyDescent="0.2">
      <c r="A52" s="67">
        <v>30510</v>
      </c>
      <c r="B52" s="11">
        <v>510</v>
      </c>
      <c r="C52" s="11">
        <v>3038</v>
      </c>
      <c r="D52" s="6"/>
      <c r="E52" s="11" t="s">
        <v>211</v>
      </c>
      <c r="F52" s="11"/>
      <c r="G52" s="50"/>
    </row>
    <row r="53" spans="1:7" ht="16.5" x14ac:dyDescent="0.2">
      <c r="A53" s="67">
        <v>30511</v>
      </c>
      <c r="B53" s="11">
        <v>511</v>
      </c>
      <c r="C53" s="11">
        <v>3039</v>
      </c>
      <c r="D53" s="6"/>
      <c r="E53" s="11" t="s">
        <v>212</v>
      </c>
      <c r="F53" s="11"/>
      <c r="G53" s="50"/>
    </row>
    <row r="54" spans="1:7" ht="16.5" x14ac:dyDescent="0.2">
      <c r="A54" s="67">
        <v>30512</v>
      </c>
      <c r="B54" s="11">
        <v>512</v>
      </c>
      <c r="C54" s="11">
        <v>3040</v>
      </c>
      <c r="D54" s="6"/>
      <c r="E54" s="11" t="s">
        <v>213</v>
      </c>
      <c r="F54" s="11"/>
      <c r="G54" s="50"/>
    </row>
    <row r="55" spans="1:7" ht="16.5" x14ac:dyDescent="0.2">
      <c r="A55" s="67">
        <v>30513</v>
      </c>
      <c r="B55" s="11">
        <v>513</v>
      </c>
      <c r="C55" s="11">
        <v>3041</v>
      </c>
      <c r="D55" s="6"/>
      <c r="E55" s="11" t="s">
        <v>214</v>
      </c>
      <c r="F55" s="11"/>
      <c r="G55" s="50"/>
    </row>
    <row r="56" spans="1:7" ht="16.5" x14ac:dyDescent="0.2">
      <c r="A56" s="67">
        <v>30514</v>
      </c>
      <c r="B56" s="11">
        <v>514</v>
      </c>
      <c r="C56" s="11">
        <v>3042</v>
      </c>
      <c r="D56" s="6"/>
      <c r="E56" s="11" t="s">
        <v>215</v>
      </c>
      <c r="F56" s="11"/>
      <c r="G56" s="50"/>
    </row>
    <row r="57" spans="1:7" ht="16.5" x14ac:dyDescent="0.2">
      <c r="A57" s="67">
        <v>30515</v>
      </c>
      <c r="B57" s="11">
        <v>515</v>
      </c>
      <c r="C57" s="11">
        <v>3043</v>
      </c>
      <c r="D57" s="6"/>
      <c r="E57" s="11" t="s">
        <v>216</v>
      </c>
      <c r="F57" s="11"/>
      <c r="G57" s="50"/>
    </row>
    <row r="58" spans="1:7" ht="16.5" x14ac:dyDescent="0.2">
      <c r="A58" s="67">
        <v>30601</v>
      </c>
      <c r="B58" s="11">
        <v>601</v>
      </c>
      <c r="C58" s="11">
        <v>3044</v>
      </c>
      <c r="D58" s="6"/>
      <c r="E58" s="11" t="s">
        <v>217</v>
      </c>
      <c r="F58" s="11"/>
      <c r="G58" s="50"/>
    </row>
    <row r="59" spans="1:7" ht="16.5" x14ac:dyDescent="0.2">
      <c r="A59" s="67">
        <v>30602</v>
      </c>
      <c r="B59" s="11">
        <v>602</v>
      </c>
      <c r="C59" s="11">
        <v>3045</v>
      </c>
      <c r="D59" s="6"/>
      <c r="E59" s="11" t="s">
        <v>218</v>
      </c>
      <c r="F59" s="11"/>
      <c r="G59" s="50"/>
    </row>
    <row r="60" spans="1:7" ht="16.5" x14ac:dyDescent="0.2">
      <c r="A60" s="67">
        <v>30603</v>
      </c>
      <c r="B60" s="11">
        <v>603</v>
      </c>
      <c r="C60" s="11">
        <v>3046</v>
      </c>
      <c r="D60" s="6"/>
      <c r="E60" s="11" t="s">
        <v>219</v>
      </c>
      <c r="F60" s="11"/>
      <c r="G60" s="50"/>
    </row>
    <row r="61" spans="1:7" ht="16.5" x14ac:dyDescent="0.2">
      <c r="A61" s="67">
        <v>30604</v>
      </c>
      <c r="B61" s="11">
        <v>604</v>
      </c>
      <c r="C61" s="11">
        <v>3047</v>
      </c>
      <c r="D61" s="6"/>
      <c r="E61" s="11" t="s">
        <v>220</v>
      </c>
      <c r="F61" s="11"/>
      <c r="G61" s="50"/>
    </row>
    <row r="62" spans="1:7" ht="16.5" x14ac:dyDescent="0.2">
      <c r="A62" s="67">
        <v>30605</v>
      </c>
      <c r="B62" s="11">
        <v>605</v>
      </c>
      <c r="C62" s="11">
        <v>3048</v>
      </c>
      <c r="D62" s="6"/>
      <c r="E62" s="11" t="s">
        <v>221</v>
      </c>
      <c r="F62" s="11"/>
      <c r="G62" s="50"/>
    </row>
    <row r="63" spans="1:7" ht="16.5" x14ac:dyDescent="0.2">
      <c r="A63" s="67">
        <v>30606</v>
      </c>
      <c r="B63" s="11">
        <v>606</v>
      </c>
      <c r="C63" s="11">
        <v>3049</v>
      </c>
      <c r="D63" s="6"/>
      <c r="E63" s="11" t="s">
        <v>222</v>
      </c>
      <c r="F63" s="11"/>
      <c r="G63" s="50"/>
    </row>
    <row r="64" spans="1:7" ht="16.5" x14ac:dyDescent="0.2">
      <c r="A64" s="67">
        <v>30607</v>
      </c>
      <c r="B64" s="11">
        <v>607</v>
      </c>
      <c r="C64" s="11">
        <v>3050</v>
      </c>
      <c r="D64" s="6"/>
      <c r="E64" s="11" t="s">
        <v>223</v>
      </c>
      <c r="F64" s="11"/>
      <c r="G64" s="50"/>
    </row>
    <row r="65" spans="1:7" ht="16.5" x14ac:dyDescent="0.2">
      <c r="A65" s="67">
        <v>30608</v>
      </c>
      <c r="B65" s="11">
        <v>608</v>
      </c>
      <c r="C65" s="11">
        <v>3051</v>
      </c>
      <c r="D65" s="6"/>
      <c r="E65" s="11" t="s">
        <v>224</v>
      </c>
      <c r="F65" s="11"/>
      <c r="G65" s="50"/>
    </row>
    <row r="66" spans="1:7" ht="16.5" x14ac:dyDescent="0.2">
      <c r="A66" s="67">
        <v>30609</v>
      </c>
      <c r="B66" s="11">
        <v>609</v>
      </c>
      <c r="C66" s="11">
        <v>3052</v>
      </c>
      <c r="D66" s="6"/>
      <c r="E66" s="11" t="s">
        <v>225</v>
      </c>
      <c r="F66" s="11"/>
      <c r="G66" s="50"/>
    </row>
    <row r="67" spans="1:7" ht="16.5" x14ac:dyDescent="0.2">
      <c r="A67" s="67">
        <v>30610</v>
      </c>
      <c r="B67" s="11">
        <v>610</v>
      </c>
      <c r="C67" s="11">
        <v>3053</v>
      </c>
      <c r="D67" s="6"/>
      <c r="E67" s="11" t="s">
        <v>226</v>
      </c>
      <c r="F67" s="11"/>
      <c r="G67" s="50"/>
    </row>
    <row r="68" spans="1:7" ht="16.5" x14ac:dyDescent="0.2">
      <c r="A68" s="67">
        <v>30611</v>
      </c>
      <c r="B68" s="11">
        <v>611</v>
      </c>
      <c r="C68" s="11">
        <v>3054</v>
      </c>
      <c r="D68" s="6"/>
      <c r="E68" s="11" t="s">
        <v>227</v>
      </c>
      <c r="F68" s="11"/>
      <c r="G68" s="50"/>
    </row>
    <row r="69" spans="1:7" ht="16.5" x14ac:dyDescent="0.2">
      <c r="A69" s="67">
        <v>30612</v>
      </c>
      <c r="B69" s="11">
        <v>612</v>
      </c>
      <c r="C69" s="11">
        <v>3055</v>
      </c>
      <c r="D69" s="6"/>
      <c r="E69" s="11" t="s">
        <v>228</v>
      </c>
      <c r="F69" s="11"/>
      <c r="G69" s="50"/>
    </row>
    <row r="70" spans="1:7" ht="16.5" x14ac:dyDescent="0.2">
      <c r="A70" s="67">
        <v>30613</v>
      </c>
      <c r="B70" s="11">
        <v>613</v>
      </c>
      <c r="C70" s="11">
        <v>3056</v>
      </c>
      <c r="D70" s="6"/>
      <c r="E70" s="11" t="s">
        <v>229</v>
      </c>
      <c r="F70" s="11"/>
      <c r="G70" s="50"/>
    </row>
    <row r="71" spans="1:7" ht="16.5" x14ac:dyDescent="0.2">
      <c r="A71" s="67">
        <v>30614</v>
      </c>
      <c r="B71" s="11">
        <v>614</v>
      </c>
      <c r="C71" s="11">
        <v>3057</v>
      </c>
      <c r="D71" s="6"/>
      <c r="E71" s="11" t="s">
        <v>230</v>
      </c>
      <c r="F71" s="11"/>
      <c r="G71" s="50"/>
    </row>
    <row r="72" spans="1:7" ht="16.5" x14ac:dyDescent="0.2">
      <c r="A72" s="67">
        <v>30615</v>
      </c>
      <c r="B72" s="11">
        <v>615</v>
      </c>
      <c r="C72" s="11">
        <v>3058</v>
      </c>
      <c r="D72" s="6"/>
      <c r="E72" s="11" t="s">
        <v>231</v>
      </c>
      <c r="F72" s="11"/>
      <c r="G72" s="50"/>
    </row>
    <row r="73" spans="1:7" ht="16.5" x14ac:dyDescent="0.2">
      <c r="A73" s="67">
        <v>30701</v>
      </c>
      <c r="B73" s="11">
        <v>701</v>
      </c>
      <c r="C73" s="11">
        <v>3059</v>
      </c>
      <c r="D73" s="6"/>
      <c r="E73" s="11" t="s">
        <v>232</v>
      </c>
      <c r="F73" s="11"/>
      <c r="G73" s="50"/>
    </row>
    <row r="74" spans="1:7" ht="16.5" x14ac:dyDescent="0.2">
      <c r="A74" s="67">
        <v>30702</v>
      </c>
      <c r="B74" s="11">
        <v>702</v>
      </c>
      <c r="C74" s="11">
        <v>3060</v>
      </c>
      <c r="D74" s="6"/>
      <c r="E74" s="11" t="s">
        <v>233</v>
      </c>
      <c r="F74" s="11"/>
      <c r="G74" s="50"/>
    </row>
    <row r="75" spans="1:7" ht="16.5" x14ac:dyDescent="0.2">
      <c r="A75" s="67">
        <v>30703</v>
      </c>
      <c r="B75" s="11">
        <v>703</v>
      </c>
      <c r="C75" s="11">
        <v>3061</v>
      </c>
      <c r="D75" s="6"/>
      <c r="E75" s="11" t="s">
        <v>234</v>
      </c>
      <c r="F75" s="11"/>
      <c r="G75" s="50"/>
    </row>
    <row r="76" spans="1:7" ht="16.5" x14ac:dyDescent="0.2">
      <c r="A76" s="67">
        <v>30704</v>
      </c>
      <c r="B76" s="11">
        <v>704</v>
      </c>
      <c r="C76" s="11">
        <v>3062</v>
      </c>
      <c r="D76" s="6"/>
      <c r="E76" s="11" t="s">
        <v>235</v>
      </c>
      <c r="F76" s="11"/>
      <c r="G76" s="50"/>
    </row>
    <row r="77" spans="1:7" ht="16.5" x14ac:dyDescent="0.2">
      <c r="A77" s="67">
        <v>30705</v>
      </c>
      <c r="B77" s="11">
        <v>705</v>
      </c>
      <c r="C77" s="11">
        <v>3063</v>
      </c>
      <c r="D77" s="6"/>
      <c r="E77" s="11" t="s">
        <v>236</v>
      </c>
      <c r="F77" s="11"/>
      <c r="G77" s="50"/>
    </row>
    <row r="78" spans="1:7" ht="16.5" x14ac:dyDescent="0.2">
      <c r="A78" s="67">
        <v>30706</v>
      </c>
      <c r="B78" s="11">
        <v>706</v>
      </c>
      <c r="C78" s="11">
        <v>3064</v>
      </c>
      <c r="D78" s="6"/>
      <c r="E78" s="11" t="s">
        <v>237</v>
      </c>
      <c r="F78" s="11"/>
      <c r="G78" s="50"/>
    </row>
    <row r="79" spans="1:7" ht="16.5" x14ac:dyDescent="0.2">
      <c r="A79" s="67">
        <v>30707</v>
      </c>
      <c r="B79" s="11">
        <v>707</v>
      </c>
      <c r="C79" s="11">
        <v>3065</v>
      </c>
      <c r="D79" s="6"/>
      <c r="E79" s="11" t="s">
        <v>238</v>
      </c>
      <c r="F79" s="11"/>
      <c r="G79" s="50"/>
    </row>
    <row r="80" spans="1:7" ht="16.5" x14ac:dyDescent="0.2">
      <c r="A80" s="67">
        <v>30708</v>
      </c>
      <c r="B80" s="11">
        <v>708</v>
      </c>
      <c r="C80" s="11">
        <v>3066</v>
      </c>
      <c r="D80" s="6"/>
      <c r="E80" s="11" t="s">
        <v>239</v>
      </c>
      <c r="F80" s="11"/>
      <c r="G80" s="50"/>
    </row>
    <row r="81" spans="1:7" ht="16.5" x14ac:dyDescent="0.2">
      <c r="A81" s="67">
        <v>30709</v>
      </c>
      <c r="B81" s="11">
        <v>709</v>
      </c>
      <c r="C81" s="11">
        <v>3067</v>
      </c>
      <c r="D81" s="6"/>
      <c r="E81" s="11" t="s">
        <v>240</v>
      </c>
      <c r="F81" s="11"/>
      <c r="G81" s="50"/>
    </row>
    <row r="82" spans="1:7" ht="16.5" x14ac:dyDescent="0.2">
      <c r="A82" s="67">
        <v>30710</v>
      </c>
      <c r="B82" s="11">
        <v>710</v>
      </c>
      <c r="C82" s="11">
        <v>3068</v>
      </c>
      <c r="D82" s="6"/>
      <c r="E82" s="11" t="s">
        <v>241</v>
      </c>
      <c r="F82" s="11"/>
      <c r="G82" s="50"/>
    </row>
    <row r="83" spans="1:7" ht="16.5" x14ac:dyDescent="0.2">
      <c r="A83" s="67">
        <v>30711</v>
      </c>
      <c r="B83" s="11">
        <v>711</v>
      </c>
      <c r="C83" s="11">
        <v>3069</v>
      </c>
      <c r="D83" s="6"/>
      <c r="E83" s="11" t="s">
        <v>242</v>
      </c>
      <c r="F83" s="11"/>
      <c r="G83" s="50"/>
    </row>
    <row r="84" spans="1:7" ht="16.5" x14ac:dyDescent="0.2">
      <c r="A84" s="67">
        <v>30712</v>
      </c>
      <c r="B84" s="11">
        <v>712</v>
      </c>
      <c r="C84" s="11">
        <v>3070</v>
      </c>
      <c r="D84" s="6"/>
      <c r="E84" s="11" t="s">
        <v>243</v>
      </c>
      <c r="F84" s="11"/>
      <c r="G84" s="50"/>
    </row>
    <row r="85" spans="1:7" ht="16.5" x14ac:dyDescent="0.2">
      <c r="A85" s="67">
        <v>30713</v>
      </c>
      <c r="B85" s="11">
        <v>713</v>
      </c>
      <c r="C85" s="11">
        <v>3071</v>
      </c>
      <c r="D85" s="6"/>
      <c r="E85" s="11" t="s">
        <v>244</v>
      </c>
      <c r="F85" s="11"/>
      <c r="G85" s="50"/>
    </row>
    <row r="86" spans="1:7" ht="16.5" x14ac:dyDescent="0.2">
      <c r="A86" s="67">
        <v>30714</v>
      </c>
      <c r="B86" s="11">
        <v>714</v>
      </c>
      <c r="C86" s="11">
        <v>3072</v>
      </c>
      <c r="D86" s="6"/>
      <c r="E86" s="11" t="s">
        <v>245</v>
      </c>
      <c r="F86" s="11"/>
      <c r="G86" s="50"/>
    </row>
    <row r="87" spans="1:7" ht="16.5" x14ac:dyDescent="0.2">
      <c r="A87" s="67">
        <v>30715</v>
      </c>
      <c r="B87" s="11">
        <v>715</v>
      </c>
      <c r="C87" s="11">
        <v>3073</v>
      </c>
      <c r="D87" s="6"/>
      <c r="E87" s="11" t="s">
        <v>246</v>
      </c>
      <c r="F87" s="11"/>
      <c r="G87" s="50"/>
    </row>
    <row r="88" spans="1:7" ht="16.5" x14ac:dyDescent="0.2">
      <c r="A88" s="67">
        <v>30801</v>
      </c>
      <c r="B88" s="11">
        <v>801</v>
      </c>
      <c r="C88" s="11">
        <v>3074</v>
      </c>
      <c r="D88" s="6"/>
      <c r="E88" s="11" t="s">
        <v>247</v>
      </c>
      <c r="F88" s="11"/>
      <c r="G88" s="50"/>
    </row>
    <row r="89" spans="1:7" ht="16.5" x14ac:dyDescent="0.2">
      <c r="A89" s="67">
        <v>30802</v>
      </c>
      <c r="B89" s="11">
        <v>802</v>
      </c>
      <c r="C89" s="11">
        <v>3075</v>
      </c>
      <c r="D89" s="6"/>
      <c r="E89" s="11" t="s">
        <v>248</v>
      </c>
      <c r="F89" s="11"/>
      <c r="G89" s="50"/>
    </row>
    <row r="90" spans="1:7" ht="16.5" x14ac:dyDescent="0.2">
      <c r="A90" s="67">
        <v>30803</v>
      </c>
      <c r="B90" s="11">
        <v>803</v>
      </c>
      <c r="C90" s="11">
        <v>3076</v>
      </c>
      <c r="D90" s="6"/>
      <c r="E90" s="11" t="s">
        <v>249</v>
      </c>
      <c r="F90" s="11"/>
      <c r="G90" s="50"/>
    </row>
    <row r="91" spans="1:7" ht="16.5" x14ac:dyDescent="0.2">
      <c r="A91" s="67">
        <v>30804</v>
      </c>
      <c r="B91" s="11">
        <v>804</v>
      </c>
      <c r="C91" s="11">
        <v>3077</v>
      </c>
      <c r="D91" s="6"/>
      <c r="E91" s="11" t="s">
        <v>250</v>
      </c>
      <c r="F91" s="11"/>
      <c r="G91" s="50"/>
    </row>
    <row r="92" spans="1:7" ht="16.5" x14ac:dyDescent="0.2">
      <c r="A92" s="67">
        <v>30805</v>
      </c>
      <c r="B92" s="11">
        <v>805</v>
      </c>
      <c r="C92" s="11">
        <v>3078</v>
      </c>
      <c r="D92" s="6"/>
      <c r="E92" s="11" t="s">
        <v>251</v>
      </c>
      <c r="F92" s="11"/>
      <c r="G92" s="50"/>
    </row>
    <row r="93" spans="1:7" ht="16.5" x14ac:dyDescent="0.2">
      <c r="A93" s="67">
        <v>30806</v>
      </c>
      <c r="B93" s="11">
        <v>806</v>
      </c>
      <c r="C93" s="11">
        <v>3079</v>
      </c>
      <c r="D93" s="6"/>
      <c r="E93" s="11" t="s">
        <v>252</v>
      </c>
      <c r="F93" s="11"/>
      <c r="G93" s="50"/>
    </row>
    <row r="94" spans="1:7" ht="16.5" x14ac:dyDescent="0.2">
      <c r="A94" s="67">
        <v>30807</v>
      </c>
      <c r="B94" s="11">
        <v>807</v>
      </c>
      <c r="C94" s="11">
        <v>3080</v>
      </c>
      <c r="D94" s="6"/>
      <c r="E94" s="11" t="s">
        <v>253</v>
      </c>
      <c r="F94" s="11"/>
      <c r="G94" s="50"/>
    </row>
    <row r="95" spans="1:7" ht="16.5" x14ac:dyDescent="0.2">
      <c r="A95" s="67">
        <v>30808</v>
      </c>
      <c r="B95" s="11">
        <v>808</v>
      </c>
      <c r="C95" s="11">
        <v>3081</v>
      </c>
      <c r="D95" s="6"/>
      <c r="E95" s="11" t="s">
        <v>254</v>
      </c>
      <c r="F95" s="11"/>
      <c r="G95" s="50"/>
    </row>
    <row r="96" spans="1:7" ht="16.5" x14ac:dyDescent="0.2">
      <c r="A96" s="67">
        <v>30809</v>
      </c>
      <c r="B96" s="11">
        <v>809</v>
      </c>
      <c r="C96" s="11">
        <v>3082</v>
      </c>
      <c r="D96" s="6"/>
      <c r="E96" s="11" t="s">
        <v>255</v>
      </c>
      <c r="F96" s="11"/>
      <c r="G96" s="50"/>
    </row>
    <row r="97" spans="1:7" ht="16.5" x14ac:dyDescent="0.2">
      <c r="A97" s="67">
        <v>30810</v>
      </c>
      <c r="B97" s="11">
        <v>810</v>
      </c>
      <c r="C97" s="11">
        <v>3083</v>
      </c>
      <c r="D97" s="6"/>
      <c r="E97" s="11" t="s">
        <v>256</v>
      </c>
      <c r="F97" s="11"/>
      <c r="G97" s="50"/>
    </row>
    <row r="98" spans="1:7" ht="16.5" x14ac:dyDescent="0.2">
      <c r="A98" s="67">
        <v>30811</v>
      </c>
      <c r="B98" s="11">
        <v>811</v>
      </c>
      <c r="C98" s="11">
        <v>3084</v>
      </c>
      <c r="D98" s="6"/>
      <c r="E98" s="11" t="s">
        <v>257</v>
      </c>
      <c r="F98" s="11"/>
      <c r="G98" s="50"/>
    </row>
    <row r="99" spans="1:7" ht="16.5" x14ac:dyDescent="0.2">
      <c r="A99" s="67">
        <v>30812</v>
      </c>
      <c r="B99" s="11">
        <v>812</v>
      </c>
      <c r="C99" s="11">
        <v>3085</v>
      </c>
      <c r="D99" s="6"/>
      <c r="E99" s="11" t="s">
        <v>258</v>
      </c>
      <c r="F99" s="11"/>
      <c r="G99" s="50"/>
    </row>
    <row r="100" spans="1:7" ht="16.5" x14ac:dyDescent="0.2">
      <c r="A100" s="67">
        <v>30813</v>
      </c>
      <c r="B100" s="11">
        <v>813</v>
      </c>
      <c r="C100" s="11">
        <v>3086</v>
      </c>
      <c r="D100" s="6"/>
      <c r="E100" s="11" t="s">
        <v>259</v>
      </c>
      <c r="F100" s="11"/>
      <c r="G100" s="50"/>
    </row>
    <row r="101" spans="1:7" ht="16.5" x14ac:dyDescent="0.2">
      <c r="A101" s="67">
        <v>30814</v>
      </c>
      <c r="B101" s="11">
        <v>814</v>
      </c>
      <c r="C101" s="11">
        <v>3087</v>
      </c>
      <c r="D101" s="6"/>
      <c r="E101" s="11" t="s">
        <v>260</v>
      </c>
      <c r="F101" s="11"/>
      <c r="G101" s="50"/>
    </row>
    <row r="102" spans="1:7" ht="16.5" x14ac:dyDescent="0.2">
      <c r="A102" s="67">
        <v>30815</v>
      </c>
      <c r="B102" s="11">
        <v>815</v>
      </c>
      <c r="C102" s="11">
        <v>3088</v>
      </c>
      <c r="D102" s="6"/>
      <c r="E102" s="11" t="s">
        <v>261</v>
      </c>
      <c r="F102" s="11"/>
      <c r="G102" s="50"/>
    </row>
    <row r="103" spans="1:7" ht="16.5" x14ac:dyDescent="0.2">
      <c r="A103" s="67">
        <v>30901</v>
      </c>
      <c r="B103" s="11">
        <v>901</v>
      </c>
      <c r="C103" s="11">
        <v>3089</v>
      </c>
      <c r="D103" s="6"/>
      <c r="E103" s="11" t="s">
        <v>262</v>
      </c>
      <c r="F103" s="11"/>
      <c r="G103" s="50"/>
    </row>
    <row r="104" spans="1:7" ht="16.5" x14ac:dyDescent="0.2">
      <c r="A104" s="67">
        <v>30902</v>
      </c>
      <c r="B104" s="11">
        <v>902</v>
      </c>
      <c r="C104" s="11">
        <v>3090</v>
      </c>
      <c r="D104" s="6"/>
      <c r="E104" s="11" t="s">
        <v>263</v>
      </c>
      <c r="F104" s="11"/>
      <c r="G104" s="50"/>
    </row>
    <row r="105" spans="1:7" ht="16.5" x14ac:dyDescent="0.2">
      <c r="A105" s="67">
        <v>30903</v>
      </c>
      <c r="B105" s="11">
        <v>903</v>
      </c>
      <c r="C105" s="11">
        <v>3091</v>
      </c>
      <c r="D105" s="6"/>
      <c r="E105" s="11" t="s">
        <v>264</v>
      </c>
      <c r="F105" s="11"/>
      <c r="G105" s="50"/>
    </row>
    <row r="106" spans="1:7" ht="16.5" x14ac:dyDescent="0.2">
      <c r="A106" s="67">
        <v>30904</v>
      </c>
      <c r="B106" s="11">
        <v>904</v>
      </c>
      <c r="C106" s="11">
        <v>3092</v>
      </c>
      <c r="D106" s="6"/>
      <c r="E106" s="11" t="s">
        <v>265</v>
      </c>
      <c r="F106" s="11"/>
      <c r="G106" s="50"/>
    </row>
    <row r="107" spans="1:7" ht="16.5" x14ac:dyDescent="0.2">
      <c r="A107" s="67">
        <v>30905</v>
      </c>
      <c r="B107" s="11">
        <v>905</v>
      </c>
      <c r="C107" s="11">
        <v>3093</v>
      </c>
      <c r="D107" s="6"/>
      <c r="E107" s="11" t="s">
        <v>266</v>
      </c>
      <c r="F107" s="11"/>
      <c r="G107" s="50"/>
    </row>
    <row r="108" spans="1:7" ht="16.5" x14ac:dyDescent="0.2">
      <c r="A108" s="67">
        <v>30906</v>
      </c>
      <c r="B108" s="11">
        <v>906</v>
      </c>
      <c r="C108" s="11">
        <v>3094</v>
      </c>
      <c r="D108" s="6"/>
      <c r="E108" s="11" t="s">
        <v>267</v>
      </c>
      <c r="F108" s="11"/>
      <c r="G108" s="50"/>
    </row>
    <row r="109" spans="1:7" ht="16.5" x14ac:dyDescent="0.2">
      <c r="A109" s="67">
        <v>30907</v>
      </c>
      <c r="B109" s="11">
        <v>907</v>
      </c>
      <c r="C109" s="11">
        <v>3095</v>
      </c>
      <c r="D109" s="6"/>
      <c r="E109" s="11" t="s">
        <v>268</v>
      </c>
      <c r="F109" s="11"/>
      <c r="G109" s="50"/>
    </row>
    <row r="110" spans="1:7" ht="16.5" x14ac:dyDescent="0.2">
      <c r="A110" s="67">
        <v>30908</v>
      </c>
      <c r="B110" s="11">
        <v>908</v>
      </c>
      <c r="C110" s="11">
        <v>3096</v>
      </c>
      <c r="D110" s="6"/>
      <c r="E110" s="11" t="s">
        <v>269</v>
      </c>
      <c r="F110" s="11"/>
      <c r="G110" s="50"/>
    </row>
    <row r="111" spans="1:7" ht="16.5" x14ac:dyDescent="0.2">
      <c r="A111" s="67">
        <v>30909</v>
      </c>
      <c r="B111" s="11">
        <v>909</v>
      </c>
      <c r="C111" s="11">
        <v>3097</v>
      </c>
      <c r="D111" s="6"/>
      <c r="E111" s="11" t="s">
        <v>270</v>
      </c>
      <c r="F111" s="11"/>
      <c r="G111" s="50"/>
    </row>
    <row r="112" spans="1:7" ht="16.5" x14ac:dyDescent="0.2">
      <c r="A112" s="67">
        <v>30910</v>
      </c>
      <c r="B112" s="11">
        <v>910</v>
      </c>
      <c r="C112" s="11">
        <v>3098</v>
      </c>
      <c r="D112" s="6"/>
      <c r="E112" s="11" t="s">
        <v>271</v>
      </c>
      <c r="F112" s="11"/>
      <c r="G112" s="50"/>
    </row>
    <row r="113" spans="1:7" ht="16.5" x14ac:dyDescent="0.2">
      <c r="A113" s="67">
        <v>30911</v>
      </c>
      <c r="B113" s="11">
        <v>911</v>
      </c>
      <c r="C113" s="11">
        <v>3099</v>
      </c>
      <c r="D113" s="6"/>
      <c r="E113" s="11" t="s">
        <v>272</v>
      </c>
      <c r="F113" s="11"/>
      <c r="G113" s="50"/>
    </row>
    <row r="114" spans="1:7" ht="16.5" x14ac:dyDescent="0.2">
      <c r="A114" s="67">
        <v>30912</v>
      </c>
      <c r="B114" s="11">
        <v>912</v>
      </c>
      <c r="C114" s="11">
        <v>3100</v>
      </c>
      <c r="D114" s="6"/>
      <c r="E114" s="11" t="s">
        <v>273</v>
      </c>
      <c r="F114" s="11"/>
      <c r="G114" s="50"/>
    </row>
    <row r="115" spans="1:7" ht="16.5" x14ac:dyDescent="0.2">
      <c r="A115" s="67">
        <v>30913</v>
      </c>
      <c r="B115" s="11">
        <v>913</v>
      </c>
      <c r="C115" s="11">
        <v>3101</v>
      </c>
      <c r="D115" s="6"/>
      <c r="E115" s="11" t="s">
        <v>274</v>
      </c>
      <c r="F115" s="11"/>
      <c r="G115" s="50"/>
    </row>
    <row r="116" spans="1:7" ht="16.5" x14ac:dyDescent="0.2">
      <c r="A116" s="67">
        <v>30914</v>
      </c>
      <c r="B116" s="11">
        <v>914</v>
      </c>
      <c r="C116" s="11">
        <v>3102</v>
      </c>
      <c r="D116" s="6"/>
      <c r="E116" s="11" t="s">
        <v>275</v>
      </c>
      <c r="F116" s="11"/>
      <c r="G116" s="50"/>
    </row>
    <row r="117" spans="1:7" ht="16.5" x14ac:dyDescent="0.2">
      <c r="A117" s="67">
        <v>30915</v>
      </c>
      <c r="B117" s="11">
        <v>915</v>
      </c>
      <c r="C117" s="11">
        <v>3103</v>
      </c>
      <c r="D117" s="6"/>
      <c r="E117" s="11" t="s">
        <v>276</v>
      </c>
      <c r="F117" s="11"/>
      <c r="G117" s="50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"/>
  <sheetViews>
    <sheetView topLeftCell="A61" workbookViewId="0">
      <selection activeCell="M111" sqref="M111"/>
    </sheetView>
  </sheetViews>
  <sheetFormatPr defaultRowHeight="14.25" x14ac:dyDescent="0.2"/>
  <cols>
    <col min="2" max="2" width="15.25" customWidth="1"/>
    <col min="3" max="3" width="13.5" customWidth="1"/>
    <col min="4" max="4" width="12" customWidth="1"/>
    <col min="5" max="5" width="13.75" style="50" customWidth="1"/>
    <col min="6" max="6" width="13.5" style="50" customWidth="1"/>
    <col min="7" max="7" width="15.375" style="50" customWidth="1"/>
    <col min="8" max="8" width="13.375" customWidth="1"/>
    <col min="9" max="9" width="32.875" customWidth="1"/>
    <col min="10" max="10" width="12.375" customWidth="1"/>
    <col min="11" max="11" width="13.375" customWidth="1"/>
    <col min="16" max="16" width="10.125" customWidth="1"/>
  </cols>
  <sheetData>
    <row r="1" spans="1:11" ht="15" x14ac:dyDescent="0.2">
      <c r="A1" s="4" t="s">
        <v>118</v>
      </c>
      <c r="B1" s="4" t="s">
        <v>104</v>
      </c>
      <c r="C1" s="4" t="s">
        <v>106</v>
      </c>
      <c r="D1" s="5" t="s">
        <v>141</v>
      </c>
      <c r="E1" s="4" t="s">
        <v>1267</v>
      </c>
      <c r="F1" s="4" t="s">
        <v>1270</v>
      </c>
      <c r="G1" s="4" t="s">
        <v>1268</v>
      </c>
      <c r="H1" s="5" t="s">
        <v>145</v>
      </c>
      <c r="I1" s="5" t="s">
        <v>148</v>
      </c>
    </row>
    <row r="2" spans="1:11" x14ac:dyDescent="0.2">
      <c r="A2" s="50" t="s">
        <v>88</v>
      </c>
      <c r="B2" s="50" t="s">
        <v>88</v>
      </c>
      <c r="C2" s="50" t="s">
        <v>88</v>
      </c>
      <c r="D2" s="50" t="s">
        <v>304</v>
      </c>
      <c r="E2" s="50" t="s">
        <v>1269</v>
      </c>
      <c r="F2" s="50" t="s">
        <v>1269</v>
      </c>
      <c r="G2" s="50" t="s">
        <v>1269</v>
      </c>
      <c r="H2" s="50" t="s">
        <v>143</v>
      </c>
      <c r="I2" s="50" t="s">
        <v>305</v>
      </c>
    </row>
    <row r="3" spans="1:11" ht="17.25" customHeight="1" x14ac:dyDescent="0.2">
      <c r="A3" s="1" t="s">
        <v>50</v>
      </c>
      <c r="B3" s="1" t="s">
        <v>86</v>
      </c>
      <c r="C3" s="1" t="s">
        <v>87</v>
      </c>
      <c r="D3" s="1" t="s">
        <v>142</v>
      </c>
      <c r="E3" s="1" t="s">
        <v>1271</v>
      </c>
      <c r="F3" s="1" t="s">
        <v>1272</v>
      </c>
      <c r="G3" s="1" t="s">
        <v>1273</v>
      </c>
      <c r="H3" s="1" t="s">
        <v>144</v>
      </c>
      <c r="I3" s="1" t="s">
        <v>149</v>
      </c>
    </row>
    <row r="4" spans="1:11" ht="16.5" x14ac:dyDescent="0.2">
      <c r="A4" s="74">
        <v>1</v>
      </c>
      <c r="B4" s="74">
        <v>30001</v>
      </c>
      <c r="C4" s="74">
        <v>4001</v>
      </c>
      <c r="D4" s="6"/>
      <c r="E4" s="6"/>
      <c r="F4" s="6"/>
      <c r="G4" s="6"/>
      <c r="H4" s="74" t="s">
        <v>1279</v>
      </c>
      <c r="I4" s="74" t="s">
        <v>1425</v>
      </c>
      <c r="J4">
        <v>5</v>
      </c>
      <c r="K4">
        <v>1</v>
      </c>
    </row>
    <row r="5" spans="1:11" ht="16.5" x14ac:dyDescent="0.2">
      <c r="A5" s="74">
        <v>2</v>
      </c>
      <c r="B5" s="74">
        <v>30002</v>
      </c>
      <c r="C5" s="74">
        <v>4002</v>
      </c>
      <c r="D5" s="6"/>
      <c r="E5" s="6"/>
      <c r="F5" s="6"/>
      <c r="G5" s="6"/>
      <c r="H5" s="74" t="s">
        <v>1280</v>
      </c>
      <c r="I5" s="74" t="s">
        <v>1329</v>
      </c>
      <c r="J5">
        <v>10</v>
      </c>
      <c r="K5" s="50">
        <v>1</v>
      </c>
    </row>
    <row r="6" spans="1:11" ht="16.5" x14ac:dyDescent="0.2">
      <c r="A6" s="74">
        <v>3</v>
      </c>
      <c r="B6" s="74">
        <v>30003</v>
      </c>
      <c r="C6" s="77">
        <v>4003</v>
      </c>
      <c r="D6" s="6"/>
      <c r="E6" s="6"/>
      <c r="F6" s="6"/>
      <c r="G6" s="6"/>
      <c r="H6" s="74" t="s">
        <v>1281</v>
      </c>
      <c r="I6" s="74" t="s">
        <v>1424</v>
      </c>
      <c r="J6">
        <v>15</v>
      </c>
      <c r="K6" s="50">
        <v>1</v>
      </c>
    </row>
    <row r="7" spans="1:11" ht="16.5" x14ac:dyDescent="0.2">
      <c r="A7" s="74">
        <v>4</v>
      </c>
      <c r="B7" s="74">
        <v>30004</v>
      </c>
      <c r="C7" s="77">
        <v>4004</v>
      </c>
      <c r="D7" s="6"/>
      <c r="E7" s="6"/>
      <c r="F7" s="6"/>
      <c r="G7" s="6"/>
      <c r="H7" s="74" t="s">
        <v>1282</v>
      </c>
      <c r="I7" s="74" t="s">
        <v>1426</v>
      </c>
      <c r="J7">
        <v>15</v>
      </c>
      <c r="K7">
        <v>2</v>
      </c>
    </row>
    <row r="8" spans="1:11" ht="16.5" x14ac:dyDescent="0.2">
      <c r="A8" s="74">
        <v>5</v>
      </c>
      <c r="B8" s="74">
        <v>30005</v>
      </c>
      <c r="C8" s="77">
        <v>4005</v>
      </c>
      <c r="D8" s="6"/>
      <c r="E8" s="6"/>
      <c r="F8" s="6"/>
      <c r="G8" s="6"/>
      <c r="H8" s="74" t="s">
        <v>1283</v>
      </c>
      <c r="I8" s="74" t="s">
        <v>1427</v>
      </c>
      <c r="J8">
        <v>20</v>
      </c>
      <c r="K8" s="50">
        <v>2</v>
      </c>
    </row>
    <row r="9" spans="1:11" ht="16.5" x14ac:dyDescent="0.2">
      <c r="A9" s="74">
        <v>6</v>
      </c>
      <c r="B9" s="74">
        <v>30006</v>
      </c>
      <c r="C9" s="77">
        <v>4006</v>
      </c>
      <c r="D9" s="6"/>
      <c r="E9" s="6"/>
      <c r="F9" s="6"/>
      <c r="G9" s="6"/>
      <c r="H9" s="74" t="s">
        <v>1284</v>
      </c>
      <c r="I9" s="74" t="s">
        <v>1428</v>
      </c>
      <c r="J9">
        <v>25</v>
      </c>
      <c r="K9" s="50">
        <v>2</v>
      </c>
    </row>
    <row r="10" spans="1:11" ht="16.5" x14ac:dyDescent="0.2">
      <c r="A10" s="74">
        <v>7</v>
      </c>
      <c r="B10" s="74">
        <v>30007</v>
      </c>
      <c r="C10" s="77">
        <v>4007</v>
      </c>
      <c r="D10" s="6"/>
      <c r="E10" s="6"/>
      <c r="F10" s="6"/>
      <c r="G10" s="6"/>
      <c r="H10" s="74" t="s">
        <v>1285</v>
      </c>
      <c r="I10" s="74" t="s">
        <v>1429</v>
      </c>
      <c r="J10">
        <v>30</v>
      </c>
      <c r="K10" s="50">
        <v>2</v>
      </c>
    </row>
    <row r="11" spans="1:11" ht="16.5" x14ac:dyDescent="0.2">
      <c r="A11" s="74">
        <v>8</v>
      </c>
      <c r="B11" s="74">
        <v>30008</v>
      </c>
      <c r="C11" s="77">
        <v>4008</v>
      </c>
      <c r="D11" s="6"/>
      <c r="E11" s="6"/>
      <c r="F11" s="6"/>
      <c r="G11" s="6"/>
      <c r="H11" s="74" t="s">
        <v>1286</v>
      </c>
      <c r="I11" s="74" t="s">
        <v>1431</v>
      </c>
      <c r="J11">
        <v>30</v>
      </c>
      <c r="K11">
        <v>3</v>
      </c>
    </row>
    <row r="12" spans="1:11" ht="16.5" x14ac:dyDescent="0.2">
      <c r="A12" s="74">
        <v>9</v>
      </c>
      <c r="B12" s="74">
        <v>30009</v>
      </c>
      <c r="C12" s="77">
        <v>4009</v>
      </c>
      <c r="D12" s="6"/>
      <c r="E12" s="6"/>
      <c r="F12" s="6"/>
      <c r="G12" s="6"/>
      <c r="H12" s="74" t="s">
        <v>1287</v>
      </c>
      <c r="I12" s="74" t="s">
        <v>1432</v>
      </c>
      <c r="J12">
        <v>35</v>
      </c>
      <c r="K12" s="50">
        <v>3</v>
      </c>
    </row>
    <row r="13" spans="1:11" ht="16.5" x14ac:dyDescent="0.2">
      <c r="A13" s="74">
        <v>10</v>
      </c>
      <c r="B13" s="74">
        <v>30010</v>
      </c>
      <c r="C13" s="77">
        <v>4010</v>
      </c>
      <c r="D13" s="6"/>
      <c r="E13" s="6"/>
      <c r="F13" s="6"/>
      <c r="G13" s="6"/>
      <c r="H13" s="74" t="s">
        <v>1288</v>
      </c>
      <c r="I13" s="74" t="s">
        <v>1430</v>
      </c>
      <c r="J13">
        <v>40</v>
      </c>
      <c r="K13" s="50">
        <v>3</v>
      </c>
    </row>
    <row r="14" spans="1:11" ht="16.5" x14ac:dyDescent="0.2">
      <c r="A14" s="74">
        <v>11</v>
      </c>
      <c r="B14" s="74">
        <v>30011</v>
      </c>
      <c r="C14" s="77">
        <v>4011</v>
      </c>
      <c r="D14" s="6"/>
      <c r="E14" s="6"/>
      <c r="F14" s="6"/>
      <c r="G14" s="6"/>
      <c r="H14" s="74" t="s">
        <v>1289</v>
      </c>
      <c r="I14" s="74" t="s">
        <v>1506</v>
      </c>
      <c r="J14">
        <v>40</v>
      </c>
      <c r="K14">
        <v>4</v>
      </c>
    </row>
    <row r="15" spans="1:11" ht="16.5" x14ac:dyDescent="0.2">
      <c r="A15" s="74">
        <v>12</v>
      </c>
      <c r="B15" s="74">
        <v>30012</v>
      </c>
      <c r="C15" s="77">
        <v>4012</v>
      </c>
      <c r="D15" s="6"/>
      <c r="E15" s="6"/>
      <c r="F15" s="6"/>
      <c r="G15" s="6"/>
      <c r="H15" s="74" t="s">
        <v>1290</v>
      </c>
      <c r="I15" s="74" t="s">
        <v>1433</v>
      </c>
      <c r="J15">
        <v>45</v>
      </c>
      <c r="K15" s="50">
        <v>4</v>
      </c>
    </row>
    <row r="16" spans="1:11" ht="16.5" x14ac:dyDescent="0.2">
      <c r="A16" s="74">
        <v>13</v>
      </c>
      <c r="B16" s="74">
        <v>30013</v>
      </c>
      <c r="C16" s="77">
        <v>4013</v>
      </c>
      <c r="D16" s="6"/>
      <c r="E16" s="6"/>
      <c r="F16" s="6"/>
      <c r="G16" s="6"/>
      <c r="H16" s="74" t="s">
        <v>1291</v>
      </c>
      <c r="I16" s="74" t="s">
        <v>1434</v>
      </c>
      <c r="J16">
        <v>47</v>
      </c>
      <c r="K16" s="50">
        <v>4</v>
      </c>
    </row>
    <row r="17" spans="1:11" ht="16.5" x14ac:dyDescent="0.2">
      <c r="A17" s="74">
        <v>14</v>
      </c>
      <c r="B17" s="74">
        <v>30014</v>
      </c>
      <c r="C17" s="77">
        <v>4014</v>
      </c>
      <c r="D17" s="6"/>
      <c r="E17" s="6"/>
      <c r="F17" s="6"/>
      <c r="G17" s="6"/>
      <c r="H17" s="74" t="s">
        <v>1292</v>
      </c>
      <c r="I17" s="74" t="s">
        <v>1435</v>
      </c>
      <c r="J17">
        <v>50</v>
      </c>
      <c r="K17" s="50">
        <v>4</v>
      </c>
    </row>
    <row r="18" spans="1:11" ht="16.5" x14ac:dyDescent="0.2">
      <c r="A18" s="74">
        <v>15</v>
      </c>
      <c r="B18" s="74">
        <v>30015</v>
      </c>
      <c r="C18" s="77">
        <v>4015</v>
      </c>
      <c r="D18" s="6"/>
      <c r="E18" s="6"/>
      <c r="F18" s="6"/>
      <c r="G18" s="6"/>
      <c r="H18" s="74" t="s">
        <v>1293</v>
      </c>
      <c r="I18" s="74" t="s">
        <v>1507</v>
      </c>
      <c r="J18">
        <v>50</v>
      </c>
      <c r="K18">
        <v>5</v>
      </c>
    </row>
    <row r="19" spans="1:11" ht="16.5" x14ac:dyDescent="0.2">
      <c r="A19" s="74">
        <v>16</v>
      </c>
      <c r="B19" s="74">
        <v>30016</v>
      </c>
      <c r="C19" s="77">
        <v>4016</v>
      </c>
      <c r="D19" s="6"/>
      <c r="E19" s="6"/>
      <c r="F19" s="6"/>
      <c r="G19" s="6"/>
      <c r="H19" s="74" t="s">
        <v>1294</v>
      </c>
      <c r="I19" s="74" t="s">
        <v>1437</v>
      </c>
      <c r="J19">
        <v>52</v>
      </c>
      <c r="K19" s="50">
        <v>5</v>
      </c>
    </row>
    <row r="20" spans="1:11" ht="16.5" x14ac:dyDescent="0.2">
      <c r="A20" s="74">
        <v>17</v>
      </c>
      <c r="B20" s="74">
        <v>30017</v>
      </c>
      <c r="C20" s="77">
        <v>4017</v>
      </c>
      <c r="D20" s="6"/>
      <c r="E20" s="6"/>
      <c r="F20" s="6"/>
      <c r="G20" s="6"/>
      <c r="H20" s="74" t="s">
        <v>1295</v>
      </c>
      <c r="I20" s="74" t="s">
        <v>1438</v>
      </c>
      <c r="J20">
        <v>54</v>
      </c>
      <c r="K20" s="50">
        <v>5</v>
      </c>
    </row>
    <row r="21" spans="1:11" ht="16.5" x14ac:dyDescent="0.2">
      <c r="A21" s="74">
        <v>18</v>
      </c>
      <c r="B21" s="74">
        <v>30018</v>
      </c>
      <c r="C21" s="77">
        <v>4018</v>
      </c>
      <c r="D21" s="6"/>
      <c r="E21" s="6"/>
      <c r="F21" s="6"/>
      <c r="G21" s="6"/>
      <c r="H21" s="74" t="s">
        <v>1296</v>
      </c>
      <c r="I21" s="74" t="s">
        <v>1439</v>
      </c>
      <c r="J21">
        <v>56</v>
      </c>
      <c r="K21" s="50">
        <v>5</v>
      </c>
    </row>
    <row r="22" spans="1:11" ht="16.5" x14ac:dyDescent="0.2">
      <c r="A22" s="74">
        <v>19</v>
      </c>
      <c r="B22" s="74">
        <v>30019</v>
      </c>
      <c r="C22" s="77">
        <v>4019</v>
      </c>
      <c r="D22" s="6"/>
      <c r="E22" s="6"/>
      <c r="F22" s="6"/>
      <c r="G22" s="6"/>
      <c r="H22" s="74" t="s">
        <v>1297</v>
      </c>
      <c r="I22" s="74" t="s">
        <v>1440</v>
      </c>
      <c r="J22">
        <v>58</v>
      </c>
      <c r="K22" s="50">
        <v>5</v>
      </c>
    </row>
    <row r="23" spans="1:11" ht="16.5" x14ac:dyDescent="0.2">
      <c r="A23" s="74">
        <v>20</v>
      </c>
      <c r="B23" s="74">
        <v>30020</v>
      </c>
      <c r="C23" s="77">
        <v>4020</v>
      </c>
      <c r="D23" s="6"/>
      <c r="E23" s="6"/>
      <c r="F23" s="6"/>
      <c r="G23" s="6"/>
      <c r="H23" s="74" t="s">
        <v>1298</v>
      </c>
      <c r="I23" s="74" t="s">
        <v>1508</v>
      </c>
      <c r="J23">
        <v>60</v>
      </c>
      <c r="K23">
        <v>6</v>
      </c>
    </row>
    <row r="24" spans="1:11" ht="16.5" x14ac:dyDescent="0.2">
      <c r="A24" s="74">
        <v>21</v>
      </c>
      <c r="B24" s="74">
        <v>30021</v>
      </c>
      <c r="C24" s="77">
        <v>4021</v>
      </c>
      <c r="D24" s="6"/>
      <c r="E24" s="6"/>
      <c r="F24" s="6"/>
      <c r="G24" s="6"/>
      <c r="H24" s="74" t="s">
        <v>1299</v>
      </c>
      <c r="I24" s="74" t="s">
        <v>1441</v>
      </c>
      <c r="J24">
        <v>62</v>
      </c>
      <c r="K24" s="50">
        <v>6</v>
      </c>
    </row>
    <row r="25" spans="1:11" ht="16.5" x14ac:dyDescent="0.2">
      <c r="A25" s="74">
        <v>22</v>
      </c>
      <c r="B25" s="74">
        <v>30022</v>
      </c>
      <c r="C25" s="77">
        <v>4022</v>
      </c>
      <c r="D25" s="6"/>
      <c r="E25" s="6"/>
      <c r="F25" s="6"/>
      <c r="G25" s="6"/>
      <c r="H25" s="74" t="s">
        <v>1300</v>
      </c>
      <c r="I25" s="74" t="s">
        <v>1442</v>
      </c>
      <c r="J25" s="50">
        <v>64</v>
      </c>
      <c r="K25" s="50">
        <v>6</v>
      </c>
    </row>
    <row r="26" spans="1:11" ht="16.5" x14ac:dyDescent="0.2">
      <c r="A26" s="74">
        <v>23</v>
      </c>
      <c r="B26" s="74">
        <v>30023</v>
      </c>
      <c r="C26" s="77">
        <v>4023</v>
      </c>
      <c r="D26" s="6"/>
      <c r="E26" s="6"/>
      <c r="F26" s="6"/>
      <c r="G26" s="6"/>
      <c r="H26" s="74" t="s">
        <v>1301</v>
      </c>
      <c r="I26" s="74" t="s">
        <v>1443</v>
      </c>
      <c r="J26" s="50">
        <v>66</v>
      </c>
      <c r="K26" s="50">
        <v>6</v>
      </c>
    </row>
    <row r="27" spans="1:11" ht="16.5" x14ac:dyDescent="0.2">
      <c r="A27" s="74">
        <v>24</v>
      </c>
      <c r="B27" s="74">
        <v>30024</v>
      </c>
      <c r="C27" s="77">
        <v>4024</v>
      </c>
      <c r="D27" s="6"/>
      <c r="E27" s="6"/>
      <c r="F27" s="6"/>
      <c r="G27" s="6"/>
      <c r="H27" s="74" t="s">
        <v>1302</v>
      </c>
      <c r="I27" s="74" t="s">
        <v>1444</v>
      </c>
      <c r="J27" s="50">
        <v>68</v>
      </c>
      <c r="K27" s="50">
        <v>6</v>
      </c>
    </row>
    <row r="28" spans="1:11" ht="16.5" x14ac:dyDescent="0.2">
      <c r="A28" s="74">
        <v>25</v>
      </c>
      <c r="B28" s="74">
        <v>30025</v>
      </c>
      <c r="C28" s="77">
        <v>4025</v>
      </c>
      <c r="D28" s="6"/>
      <c r="E28" s="6"/>
      <c r="F28" s="6"/>
      <c r="G28" s="6"/>
      <c r="H28" s="74" t="s">
        <v>1303</v>
      </c>
      <c r="I28" s="74" t="s">
        <v>1509</v>
      </c>
      <c r="J28" s="50">
        <v>70</v>
      </c>
      <c r="K28">
        <v>7</v>
      </c>
    </row>
    <row r="29" spans="1:11" ht="16.5" x14ac:dyDescent="0.2">
      <c r="A29" s="74">
        <v>26</v>
      </c>
      <c r="B29" s="74">
        <v>30026</v>
      </c>
      <c r="C29" s="77">
        <v>4026</v>
      </c>
      <c r="D29" s="6"/>
      <c r="E29" s="6"/>
      <c r="F29" s="6"/>
      <c r="G29" s="6"/>
      <c r="H29" s="74" t="s">
        <v>1304</v>
      </c>
      <c r="I29" s="74" t="s">
        <v>1445</v>
      </c>
      <c r="J29" s="50">
        <v>72</v>
      </c>
      <c r="K29" s="50">
        <v>7</v>
      </c>
    </row>
    <row r="30" spans="1:11" ht="16.5" x14ac:dyDescent="0.2">
      <c r="A30" s="74">
        <v>27</v>
      </c>
      <c r="B30" s="74">
        <v>30027</v>
      </c>
      <c r="C30" s="77">
        <v>4027</v>
      </c>
      <c r="D30" s="6"/>
      <c r="E30" s="6"/>
      <c r="F30" s="6"/>
      <c r="G30" s="6"/>
      <c r="H30" s="74" t="s">
        <v>1305</v>
      </c>
      <c r="I30" s="74" t="s">
        <v>1446</v>
      </c>
      <c r="J30" s="50">
        <v>74</v>
      </c>
      <c r="K30" s="50">
        <v>7</v>
      </c>
    </row>
    <row r="31" spans="1:11" ht="16.5" x14ac:dyDescent="0.2">
      <c r="A31" s="74">
        <v>28</v>
      </c>
      <c r="B31" s="74">
        <v>30028</v>
      </c>
      <c r="C31" s="77">
        <v>4028</v>
      </c>
      <c r="D31" s="6"/>
      <c r="E31" s="6"/>
      <c r="F31" s="6"/>
      <c r="G31" s="6"/>
      <c r="H31" s="74" t="s">
        <v>1306</v>
      </c>
      <c r="I31" s="74" t="s">
        <v>1447</v>
      </c>
      <c r="J31" s="50">
        <v>76</v>
      </c>
      <c r="K31" s="50">
        <v>7</v>
      </c>
    </row>
    <row r="32" spans="1:11" ht="16.5" x14ac:dyDescent="0.2">
      <c r="A32" s="74">
        <v>29</v>
      </c>
      <c r="B32" s="74">
        <v>30029</v>
      </c>
      <c r="C32" s="77">
        <v>4029</v>
      </c>
      <c r="D32" s="6"/>
      <c r="E32" s="6"/>
      <c r="F32" s="6"/>
      <c r="G32" s="6"/>
      <c r="H32" s="74" t="s">
        <v>1307</v>
      </c>
      <c r="I32" s="74" t="s">
        <v>1448</v>
      </c>
      <c r="J32" s="50">
        <v>78</v>
      </c>
      <c r="K32" s="50">
        <v>7</v>
      </c>
    </row>
    <row r="33" spans="1:11" ht="16.5" x14ac:dyDescent="0.2">
      <c r="A33" s="74">
        <v>30</v>
      </c>
      <c r="B33" s="74">
        <v>30030</v>
      </c>
      <c r="C33" s="77">
        <v>4030</v>
      </c>
      <c r="D33" s="6"/>
      <c r="E33" s="6"/>
      <c r="F33" s="6"/>
      <c r="G33" s="6"/>
      <c r="H33" s="74" t="s">
        <v>1308</v>
      </c>
      <c r="I33" s="74" t="s">
        <v>1510</v>
      </c>
      <c r="J33" s="50">
        <v>80</v>
      </c>
      <c r="K33">
        <v>8</v>
      </c>
    </row>
    <row r="34" spans="1:11" ht="16.5" customHeight="1" x14ac:dyDescent="0.2">
      <c r="A34" s="74">
        <v>31</v>
      </c>
      <c r="B34" s="74">
        <v>30031</v>
      </c>
      <c r="C34" s="77">
        <v>4031</v>
      </c>
      <c r="D34" s="6"/>
      <c r="E34" s="6"/>
      <c r="F34" s="6"/>
      <c r="G34" s="6"/>
      <c r="H34" s="74" t="s">
        <v>1309</v>
      </c>
      <c r="I34" s="74" t="s">
        <v>1449</v>
      </c>
      <c r="J34">
        <v>81</v>
      </c>
      <c r="K34" s="50">
        <v>8</v>
      </c>
    </row>
    <row r="35" spans="1:11" ht="15" customHeight="1" x14ac:dyDescent="0.2">
      <c r="A35" s="74">
        <v>32</v>
      </c>
      <c r="B35" s="74">
        <v>30032</v>
      </c>
      <c r="C35" s="77">
        <v>4032</v>
      </c>
      <c r="D35" s="6"/>
      <c r="E35" s="6"/>
      <c r="F35" s="6"/>
      <c r="G35" s="6"/>
      <c r="H35" s="74" t="s">
        <v>1310</v>
      </c>
      <c r="I35" s="74" t="s">
        <v>1450</v>
      </c>
      <c r="J35" s="50">
        <v>82</v>
      </c>
      <c r="K35" s="50">
        <v>8</v>
      </c>
    </row>
    <row r="36" spans="1:11" ht="16.5" x14ac:dyDescent="0.2">
      <c r="A36" s="74">
        <v>33</v>
      </c>
      <c r="B36" s="74">
        <v>30033</v>
      </c>
      <c r="C36" s="77">
        <v>4033</v>
      </c>
      <c r="D36" s="6"/>
      <c r="E36" s="6"/>
      <c r="F36" s="6"/>
      <c r="G36" s="6"/>
      <c r="H36" s="74" t="s">
        <v>1311</v>
      </c>
      <c r="I36" s="74" t="s">
        <v>1451</v>
      </c>
      <c r="J36" s="50">
        <v>83</v>
      </c>
      <c r="K36" s="50">
        <v>8</v>
      </c>
    </row>
    <row r="37" spans="1:11" ht="16.5" x14ac:dyDescent="0.2">
      <c r="A37" s="74">
        <v>34</v>
      </c>
      <c r="B37" s="74">
        <v>30034</v>
      </c>
      <c r="C37" s="77">
        <v>4034</v>
      </c>
      <c r="D37" s="6"/>
      <c r="E37" s="6"/>
      <c r="F37" s="6"/>
      <c r="G37" s="6"/>
      <c r="H37" s="74" t="s">
        <v>1312</v>
      </c>
      <c r="I37" s="74" t="s">
        <v>1452</v>
      </c>
      <c r="J37" s="50">
        <v>84</v>
      </c>
      <c r="K37" s="50">
        <v>8</v>
      </c>
    </row>
    <row r="38" spans="1:11" ht="16.5" x14ac:dyDescent="0.2">
      <c r="A38" s="74">
        <v>35</v>
      </c>
      <c r="B38" s="74">
        <v>30035</v>
      </c>
      <c r="C38" s="77">
        <v>4035</v>
      </c>
      <c r="D38" s="6"/>
      <c r="E38" s="6"/>
      <c r="F38" s="6"/>
      <c r="G38" s="6"/>
      <c r="H38" s="74" t="s">
        <v>1313</v>
      </c>
      <c r="I38" s="74" t="s">
        <v>1511</v>
      </c>
      <c r="J38" s="50">
        <v>85</v>
      </c>
      <c r="K38">
        <v>9</v>
      </c>
    </row>
    <row r="39" spans="1:11" ht="16.5" x14ac:dyDescent="0.2">
      <c r="A39" s="74">
        <v>36</v>
      </c>
      <c r="B39" s="74">
        <v>30036</v>
      </c>
      <c r="C39" s="77">
        <v>4036</v>
      </c>
      <c r="D39" s="6"/>
      <c r="E39" s="6"/>
      <c r="F39" s="6"/>
      <c r="G39" s="6"/>
      <c r="H39" s="74" t="s">
        <v>1314</v>
      </c>
      <c r="I39" s="74" t="s">
        <v>1453</v>
      </c>
      <c r="J39" s="50">
        <v>86</v>
      </c>
      <c r="K39" s="50">
        <v>9</v>
      </c>
    </row>
    <row r="40" spans="1:11" ht="16.5" x14ac:dyDescent="0.2">
      <c r="A40" s="74">
        <v>37</v>
      </c>
      <c r="B40" s="74">
        <v>30037</v>
      </c>
      <c r="C40" s="77">
        <v>4037</v>
      </c>
      <c r="D40" s="6"/>
      <c r="E40" s="6"/>
      <c r="F40" s="6"/>
      <c r="G40" s="6"/>
      <c r="H40" s="74" t="s">
        <v>1315</v>
      </c>
      <c r="I40" s="74" t="s">
        <v>1454</v>
      </c>
      <c r="J40" s="50">
        <v>87</v>
      </c>
      <c r="K40" s="50">
        <v>9</v>
      </c>
    </row>
    <row r="41" spans="1:11" ht="16.5" x14ac:dyDescent="0.2">
      <c r="A41" s="74">
        <v>38</v>
      </c>
      <c r="B41" s="74">
        <v>30038</v>
      </c>
      <c r="C41" s="77">
        <v>4038</v>
      </c>
      <c r="D41" s="6"/>
      <c r="E41" s="6"/>
      <c r="F41" s="6"/>
      <c r="G41" s="6"/>
      <c r="H41" s="74" t="s">
        <v>1316</v>
      </c>
      <c r="I41" s="74" t="s">
        <v>1455</v>
      </c>
      <c r="J41" s="50">
        <v>88</v>
      </c>
      <c r="K41" s="50">
        <v>9</v>
      </c>
    </row>
    <row r="42" spans="1:11" ht="16.5" x14ac:dyDescent="0.2">
      <c r="A42" s="74">
        <v>39</v>
      </c>
      <c r="B42" s="74">
        <v>30039</v>
      </c>
      <c r="C42" s="77">
        <v>4039</v>
      </c>
      <c r="D42" s="6"/>
      <c r="E42" s="6"/>
      <c r="F42" s="6"/>
      <c r="G42" s="6"/>
      <c r="H42" s="74" t="s">
        <v>1317</v>
      </c>
      <c r="I42" s="74" t="s">
        <v>1456</v>
      </c>
      <c r="J42" s="50">
        <v>89</v>
      </c>
      <c r="K42" s="50">
        <v>9</v>
      </c>
    </row>
    <row r="43" spans="1:11" ht="16.5" x14ac:dyDescent="0.2">
      <c r="A43" s="74">
        <v>40</v>
      </c>
      <c r="B43" s="74">
        <v>30040</v>
      </c>
      <c r="C43" s="77">
        <v>4040</v>
      </c>
      <c r="D43" s="6"/>
      <c r="E43" s="6"/>
      <c r="F43" s="6"/>
      <c r="G43" s="6"/>
      <c r="H43" s="74" t="s">
        <v>1318</v>
      </c>
      <c r="I43" s="74" t="s">
        <v>1512</v>
      </c>
      <c r="J43" s="50">
        <v>90</v>
      </c>
      <c r="K43">
        <v>10</v>
      </c>
    </row>
    <row r="44" spans="1:11" ht="16.5" x14ac:dyDescent="0.2">
      <c r="A44" s="74">
        <v>41</v>
      </c>
      <c r="B44" s="74">
        <v>30041</v>
      </c>
      <c r="C44" s="77">
        <v>4041</v>
      </c>
      <c r="D44" s="6"/>
      <c r="E44" s="6"/>
      <c r="F44" s="6"/>
      <c r="G44" s="6"/>
      <c r="H44" s="74" t="s">
        <v>1319</v>
      </c>
      <c r="I44" s="74" t="s">
        <v>1457</v>
      </c>
      <c r="J44" s="50">
        <v>91</v>
      </c>
      <c r="K44" s="50">
        <v>10</v>
      </c>
    </row>
    <row r="45" spans="1:11" ht="16.5" x14ac:dyDescent="0.2">
      <c r="A45" s="74">
        <v>42</v>
      </c>
      <c r="B45" s="74">
        <v>30042</v>
      </c>
      <c r="C45" s="77">
        <v>4042</v>
      </c>
      <c r="D45" s="6"/>
      <c r="E45" s="6"/>
      <c r="F45" s="6"/>
      <c r="G45" s="6"/>
      <c r="H45" s="74" t="s">
        <v>1320</v>
      </c>
      <c r="I45" s="74" t="s">
        <v>1458</v>
      </c>
      <c r="J45" s="50">
        <v>92</v>
      </c>
      <c r="K45" s="50">
        <v>10</v>
      </c>
    </row>
    <row r="46" spans="1:11" ht="16.5" x14ac:dyDescent="0.2">
      <c r="A46" s="74">
        <v>43</v>
      </c>
      <c r="B46" s="74">
        <v>30043</v>
      </c>
      <c r="C46" s="77">
        <v>4043</v>
      </c>
      <c r="D46" s="6"/>
      <c r="E46" s="6"/>
      <c r="F46" s="6"/>
      <c r="G46" s="6"/>
      <c r="H46" s="74" t="s">
        <v>1321</v>
      </c>
      <c r="I46" s="74" t="s">
        <v>1459</v>
      </c>
      <c r="J46" s="50">
        <v>93</v>
      </c>
      <c r="K46" s="50">
        <v>10</v>
      </c>
    </row>
    <row r="47" spans="1:11" ht="16.5" x14ac:dyDescent="0.2">
      <c r="A47" s="74">
        <v>44</v>
      </c>
      <c r="B47" s="74">
        <v>30044</v>
      </c>
      <c r="C47" s="77">
        <v>4044</v>
      </c>
      <c r="D47" s="6"/>
      <c r="E47" s="6"/>
      <c r="F47" s="6"/>
      <c r="G47" s="6"/>
      <c r="H47" s="74" t="s">
        <v>1322</v>
      </c>
      <c r="I47" s="74" t="s">
        <v>1460</v>
      </c>
      <c r="J47" s="50">
        <v>94</v>
      </c>
      <c r="K47" s="50">
        <v>10</v>
      </c>
    </row>
    <row r="48" spans="1:11" ht="16.5" x14ac:dyDescent="0.2">
      <c r="A48" s="74">
        <v>45</v>
      </c>
      <c r="B48" s="74">
        <v>30045</v>
      </c>
      <c r="C48" s="77">
        <v>4045</v>
      </c>
      <c r="D48" s="6"/>
      <c r="E48" s="6"/>
      <c r="F48" s="6"/>
      <c r="G48" s="6"/>
      <c r="H48" s="74" t="s">
        <v>1323</v>
      </c>
      <c r="I48" s="74" t="s">
        <v>1513</v>
      </c>
      <c r="J48" s="50">
        <v>95</v>
      </c>
      <c r="K48">
        <v>11</v>
      </c>
    </row>
    <row r="49" spans="1:11" ht="16.5" x14ac:dyDescent="0.2">
      <c r="A49" s="74">
        <v>46</v>
      </c>
      <c r="B49" s="74">
        <v>30046</v>
      </c>
      <c r="C49" s="77">
        <v>4046</v>
      </c>
      <c r="D49" s="6"/>
      <c r="E49" s="6"/>
      <c r="F49" s="6"/>
      <c r="G49" s="6"/>
      <c r="H49" s="74" t="s">
        <v>1324</v>
      </c>
      <c r="I49" s="74" t="s">
        <v>1461</v>
      </c>
      <c r="J49" s="50">
        <v>96</v>
      </c>
      <c r="K49" s="50">
        <v>11</v>
      </c>
    </row>
    <row r="50" spans="1:11" ht="16.5" x14ac:dyDescent="0.2">
      <c r="A50" s="74">
        <v>47</v>
      </c>
      <c r="B50" s="74">
        <v>30047</v>
      </c>
      <c r="C50" s="77">
        <v>4047</v>
      </c>
      <c r="D50" s="6"/>
      <c r="E50" s="6"/>
      <c r="F50" s="6"/>
      <c r="G50" s="6"/>
      <c r="H50" s="74" t="s">
        <v>1325</v>
      </c>
      <c r="I50" s="74" t="s">
        <v>1462</v>
      </c>
      <c r="J50" s="50">
        <v>97</v>
      </c>
      <c r="K50" s="50">
        <v>11</v>
      </c>
    </row>
    <row r="51" spans="1:11" ht="16.5" x14ac:dyDescent="0.2">
      <c r="A51" s="74">
        <v>48</v>
      </c>
      <c r="B51" s="74">
        <v>30048</v>
      </c>
      <c r="C51" s="77">
        <v>4048</v>
      </c>
      <c r="D51" s="6"/>
      <c r="E51" s="6"/>
      <c r="F51" s="6"/>
      <c r="G51" s="6"/>
      <c r="H51" s="74" t="s">
        <v>1326</v>
      </c>
      <c r="I51" s="74" t="s">
        <v>1463</v>
      </c>
      <c r="J51" s="50">
        <v>98</v>
      </c>
      <c r="K51" s="50">
        <v>11</v>
      </c>
    </row>
    <row r="52" spans="1:11" ht="16.5" x14ac:dyDescent="0.2">
      <c r="A52" s="74">
        <v>49</v>
      </c>
      <c r="B52" s="74">
        <v>30049</v>
      </c>
      <c r="C52" s="77">
        <v>4049</v>
      </c>
      <c r="D52" s="6"/>
      <c r="E52" s="6"/>
      <c r="F52" s="6"/>
      <c r="G52" s="6"/>
      <c r="H52" s="74" t="s">
        <v>1327</v>
      </c>
      <c r="I52" s="74" t="s">
        <v>1464</v>
      </c>
      <c r="J52" s="50">
        <v>99</v>
      </c>
      <c r="K52" s="50">
        <v>11</v>
      </c>
    </row>
    <row r="53" spans="1:11" ht="16.5" x14ac:dyDescent="0.2">
      <c r="A53" s="74">
        <v>50</v>
      </c>
      <c r="B53" s="74">
        <v>30050</v>
      </c>
      <c r="C53" s="77">
        <v>4050</v>
      </c>
      <c r="D53" s="6"/>
      <c r="E53" s="6"/>
      <c r="F53" s="6"/>
      <c r="G53" s="6"/>
      <c r="H53" s="74" t="s">
        <v>1328</v>
      </c>
      <c r="I53" s="74" t="s">
        <v>1514</v>
      </c>
      <c r="J53" s="50">
        <v>100</v>
      </c>
      <c r="K53">
        <v>12</v>
      </c>
    </row>
    <row r="54" spans="1:11" ht="16.5" x14ac:dyDescent="0.2">
      <c r="A54" s="74">
        <v>51</v>
      </c>
      <c r="B54" s="74">
        <v>30051</v>
      </c>
      <c r="C54" s="77">
        <v>4051</v>
      </c>
      <c r="D54" s="6"/>
      <c r="E54" s="6"/>
      <c r="F54" s="6"/>
      <c r="G54" s="6"/>
      <c r="H54" s="74" t="s">
        <v>1374</v>
      </c>
      <c r="I54" s="74" t="s">
        <v>1465</v>
      </c>
      <c r="J54" s="50">
        <v>101</v>
      </c>
      <c r="K54" s="50">
        <v>12</v>
      </c>
    </row>
    <row r="55" spans="1:11" ht="16.5" x14ac:dyDescent="0.2">
      <c r="A55" s="74">
        <v>52</v>
      </c>
      <c r="B55" s="74">
        <v>30052</v>
      </c>
      <c r="C55" s="77">
        <v>4052</v>
      </c>
      <c r="D55" s="6"/>
      <c r="E55" s="6"/>
      <c r="F55" s="6"/>
      <c r="G55" s="6"/>
      <c r="H55" s="74" t="s">
        <v>1375</v>
      </c>
      <c r="I55" s="74" t="s">
        <v>1466</v>
      </c>
      <c r="J55" s="50">
        <v>102</v>
      </c>
      <c r="K55" s="50">
        <v>12</v>
      </c>
    </row>
    <row r="56" spans="1:11" ht="16.5" x14ac:dyDescent="0.2">
      <c r="A56" s="74">
        <v>53</v>
      </c>
      <c r="B56" s="74">
        <v>30053</v>
      </c>
      <c r="C56" s="77">
        <v>4053</v>
      </c>
      <c r="D56" s="6"/>
      <c r="E56" s="6"/>
      <c r="F56" s="6"/>
      <c r="G56" s="6"/>
      <c r="H56" s="74" t="s">
        <v>1376</v>
      </c>
      <c r="I56" s="74" t="s">
        <v>1467</v>
      </c>
      <c r="J56" s="50">
        <v>103</v>
      </c>
      <c r="K56" s="50">
        <v>12</v>
      </c>
    </row>
    <row r="57" spans="1:11" ht="16.5" x14ac:dyDescent="0.2">
      <c r="A57" s="74">
        <v>54</v>
      </c>
      <c r="B57" s="74">
        <v>30054</v>
      </c>
      <c r="C57" s="77">
        <v>4054</v>
      </c>
      <c r="D57" s="6"/>
      <c r="E57" s="6"/>
      <c r="F57" s="6"/>
      <c r="G57" s="6"/>
      <c r="H57" s="74" t="s">
        <v>1377</v>
      </c>
      <c r="I57" s="74" t="s">
        <v>1468</v>
      </c>
      <c r="J57" s="50">
        <v>104</v>
      </c>
      <c r="K57" s="50">
        <v>12</v>
      </c>
    </row>
    <row r="58" spans="1:11" ht="16.5" x14ac:dyDescent="0.2">
      <c r="A58" s="74">
        <v>55</v>
      </c>
      <c r="B58" s="74">
        <v>30055</v>
      </c>
      <c r="C58" s="77">
        <v>4055</v>
      </c>
      <c r="D58" s="6"/>
      <c r="E58" s="6"/>
      <c r="F58" s="6"/>
      <c r="G58" s="6"/>
      <c r="H58" s="74" t="s">
        <v>1378</v>
      </c>
      <c r="I58" s="74" t="s">
        <v>1515</v>
      </c>
      <c r="J58" s="50">
        <v>105</v>
      </c>
      <c r="K58">
        <v>13</v>
      </c>
    </row>
    <row r="59" spans="1:11" ht="16.5" x14ac:dyDescent="0.2">
      <c r="A59" s="74">
        <v>56</v>
      </c>
      <c r="B59" s="74">
        <v>30056</v>
      </c>
      <c r="C59" s="77">
        <v>4056</v>
      </c>
      <c r="D59" s="6"/>
      <c r="E59" s="6"/>
      <c r="F59" s="6"/>
      <c r="G59" s="6"/>
      <c r="H59" s="74" t="s">
        <v>1379</v>
      </c>
      <c r="I59" s="74" t="s">
        <v>1469</v>
      </c>
      <c r="J59" s="50">
        <v>106</v>
      </c>
      <c r="K59" s="50">
        <v>13</v>
      </c>
    </row>
    <row r="60" spans="1:11" ht="16.5" x14ac:dyDescent="0.2">
      <c r="A60" s="74">
        <v>57</v>
      </c>
      <c r="B60" s="74">
        <v>30057</v>
      </c>
      <c r="C60" s="77">
        <v>4057</v>
      </c>
      <c r="D60" s="6"/>
      <c r="E60" s="6"/>
      <c r="F60" s="6"/>
      <c r="G60" s="6"/>
      <c r="H60" s="74" t="s">
        <v>1380</v>
      </c>
      <c r="I60" s="74" t="s">
        <v>1470</v>
      </c>
      <c r="J60" s="50">
        <v>107</v>
      </c>
      <c r="K60" s="50">
        <v>13</v>
      </c>
    </row>
    <row r="61" spans="1:11" ht="16.5" x14ac:dyDescent="0.2">
      <c r="A61" s="74">
        <v>58</v>
      </c>
      <c r="B61" s="74">
        <v>30058</v>
      </c>
      <c r="C61" s="77">
        <v>4058</v>
      </c>
      <c r="D61" s="6"/>
      <c r="E61" s="6"/>
      <c r="F61" s="6"/>
      <c r="G61" s="6"/>
      <c r="H61" s="74" t="s">
        <v>1381</v>
      </c>
      <c r="I61" s="74" t="s">
        <v>1471</v>
      </c>
      <c r="J61" s="50">
        <v>108</v>
      </c>
      <c r="K61" s="50">
        <v>13</v>
      </c>
    </row>
    <row r="62" spans="1:11" ht="16.5" x14ac:dyDescent="0.2">
      <c r="A62" s="74">
        <v>59</v>
      </c>
      <c r="B62" s="74">
        <v>30059</v>
      </c>
      <c r="C62" s="77">
        <v>4059</v>
      </c>
      <c r="D62" s="6"/>
      <c r="E62" s="6"/>
      <c r="F62" s="6"/>
      <c r="G62" s="6"/>
      <c r="H62" s="74" t="s">
        <v>1382</v>
      </c>
      <c r="I62" s="74" t="s">
        <v>1472</v>
      </c>
      <c r="J62" s="50">
        <v>109</v>
      </c>
      <c r="K62" s="50">
        <v>13</v>
      </c>
    </row>
    <row r="63" spans="1:11" ht="16.5" x14ac:dyDescent="0.2">
      <c r="A63" s="74">
        <v>60</v>
      </c>
      <c r="B63" s="74">
        <v>30060</v>
      </c>
      <c r="C63" s="77">
        <v>4060</v>
      </c>
      <c r="D63" s="6"/>
      <c r="E63" s="6"/>
      <c r="F63" s="6"/>
      <c r="G63" s="6"/>
      <c r="H63" s="74" t="s">
        <v>1383</v>
      </c>
      <c r="I63" s="74" t="s">
        <v>1516</v>
      </c>
      <c r="J63" s="50">
        <v>110</v>
      </c>
      <c r="K63">
        <v>14</v>
      </c>
    </row>
    <row r="64" spans="1:11" ht="16.5" x14ac:dyDescent="0.2">
      <c r="A64" s="74">
        <v>61</v>
      </c>
      <c r="B64" s="74">
        <v>30061</v>
      </c>
      <c r="C64" s="77">
        <v>4061</v>
      </c>
      <c r="D64" s="6"/>
      <c r="E64" s="6"/>
      <c r="F64" s="6"/>
      <c r="G64" s="6"/>
      <c r="H64" s="74" t="s">
        <v>1384</v>
      </c>
      <c r="I64" s="74" t="s">
        <v>1473</v>
      </c>
      <c r="J64" s="50">
        <v>111</v>
      </c>
      <c r="K64" s="50">
        <v>14</v>
      </c>
    </row>
    <row r="65" spans="1:11" ht="16.5" x14ac:dyDescent="0.2">
      <c r="A65" s="74">
        <v>62</v>
      </c>
      <c r="B65" s="74">
        <v>30062</v>
      </c>
      <c r="C65" s="77">
        <v>4062</v>
      </c>
      <c r="D65" s="6"/>
      <c r="E65" s="6"/>
      <c r="F65" s="6"/>
      <c r="G65" s="6"/>
      <c r="H65" s="74" t="s">
        <v>1385</v>
      </c>
      <c r="I65" s="74" t="s">
        <v>1474</v>
      </c>
      <c r="J65" s="50">
        <v>112</v>
      </c>
      <c r="K65" s="50">
        <v>14</v>
      </c>
    </row>
    <row r="66" spans="1:11" ht="16.5" x14ac:dyDescent="0.2">
      <c r="A66" s="74">
        <v>63</v>
      </c>
      <c r="B66" s="74">
        <v>30063</v>
      </c>
      <c r="C66" s="77">
        <v>4063</v>
      </c>
      <c r="D66" s="6"/>
      <c r="E66" s="6"/>
      <c r="F66" s="6"/>
      <c r="G66" s="6"/>
      <c r="H66" s="74" t="s">
        <v>1386</v>
      </c>
      <c r="I66" s="74" t="s">
        <v>1475</v>
      </c>
      <c r="J66" s="50">
        <v>113</v>
      </c>
      <c r="K66" s="50">
        <v>14</v>
      </c>
    </row>
    <row r="67" spans="1:11" ht="16.5" x14ac:dyDescent="0.2">
      <c r="A67" s="74">
        <v>64</v>
      </c>
      <c r="B67" s="74">
        <v>30064</v>
      </c>
      <c r="C67" s="77">
        <v>4064</v>
      </c>
      <c r="D67" s="6"/>
      <c r="E67" s="6"/>
      <c r="F67" s="6"/>
      <c r="G67" s="6"/>
      <c r="H67" s="74" t="s">
        <v>1387</v>
      </c>
      <c r="I67" s="74" t="s">
        <v>1476</v>
      </c>
      <c r="J67" s="50">
        <v>114</v>
      </c>
      <c r="K67" s="50">
        <v>14</v>
      </c>
    </row>
    <row r="68" spans="1:11" ht="16.5" x14ac:dyDescent="0.2">
      <c r="A68" s="74">
        <v>65</v>
      </c>
      <c r="B68" s="74">
        <v>30065</v>
      </c>
      <c r="C68" s="77">
        <v>4065</v>
      </c>
      <c r="D68" s="6"/>
      <c r="E68" s="6"/>
      <c r="F68" s="6"/>
      <c r="G68" s="6"/>
      <c r="H68" s="74" t="s">
        <v>1388</v>
      </c>
      <c r="I68" s="74" t="s">
        <v>1517</v>
      </c>
      <c r="J68" s="50">
        <v>115</v>
      </c>
      <c r="K68">
        <v>15</v>
      </c>
    </row>
    <row r="69" spans="1:11" ht="16.5" x14ac:dyDescent="0.2">
      <c r="A69" s="74">
        <v>66</v>
      </c>
      <c r="B69" s="74">
        <v>30066</v>
      </c>
      <c r="C69" s="77">
        <v>4066</v>
      </c>
      <c r="D69" s="6"/>
      <c r="E69" s="6"/>
      <c r="F69" s="6"/>
      <c r="G69" s="6"/>
      <c r="H69" s="74" t="s">
        <v>1389</v>
      </c>
      <c r="I69" s="74" t="s">
        <v>1477</v>
      </c>
      <c r="J69" s="50">
        <v>116</v>
      </c>
      <c r="K69" s="50">
        <v>15</v>
      </c>
    </row>
    <row r="70" spans="1:11" ht="16.5" x14ac:dyDescent="0.2">
      <c r="A70" s="74">
        <v>67</v>
      </c>
      <c r="B70" s="74">
        <v>30067</v>
      </c>
      <c r="C70" s="77">
        <v>4067</v>
      </c>
      <c r="D70" s="6"/>
      <c r="E70" s="6"/>
      <c r="F70" s="6"/>
      <c r="G70" s="6"/>
      <c r="H70" s="74" t="s">
        <v>1390</v>
      </c>
      <c r="I70" s="74" t="s">
        <v>1478</v>
      </c>
      <c r="J70" s="50">
        <v>117</v>
      </c>
      <c r="K70" s="50">
        <v>15</v>
      </c>
    </row>
    <row r="71" spans="1:11" ht="16.5" x14ac:dyDescent="0.2">
      <c r="A71" s="74">
        <v>68</v>
      </c>
      <c r="B71" s="74">
        <v>30068</v>
      </c>
      <c r="C71" s="77">
        <v>4068</v>
      </c>
      <c r="D71" s="6"/>
      <c r="E71" s="6"/>
      <c r="F71" s="6"/>
      <c r="G71" s="6"/>
      <c r="H71" s="74" t="s">
        <v>1391</v>
      </c>
      <c r="I71" s="74" t="s">
        <v>1479</v>
      </c>
      <c r="J71" s="50">
        <v>118</v>
      </c>
      <c r="K71" s="50">
        <v>15</v>
      </c>
    </row>
    <row r="72" spans="1:11" ht="16.5" x14ac:dyDescent="0.2">
      <c r="A72" s="74">
        <v>69</v>
      </c>
      <c r="B72" s="74">
        <v>30069</v>
      </c>
      <c r="C72" s="77">
        <v>4069</v>
      </c>
      <c r="D72" s="6"/>
      <c r="E72" s="6"/>
      <c r="F72" s="6"/>
      <c r="G72" s="6"/>
      <c r="H72" s="74" t="s">
        <v>1392</v>
      </c>
      <c r="I72" s="74" t="s">
        <v>1480</v>
      </c>
      <c r="J72" s="50">
        <v>119</v>
      </c>
      <c r="K72" s="50">
        <v>15</v>
      </c>
    </row>
    <row r="73" spans="1:11" ht="16.5" x14ac:dyDescent="0.2">
      <c r="A73" s="74">
        <v>70</v>
      </c>
      <c r="B73" s="74">
        <v>30070</v>
      </c>
      <c r="C73" s="77">
        <v>4070</v>
      </c>
      <c r="D73" s="6"/>
      <c r="E73" s="6"/>
      <c r="F73" s="6"/>
      <c r="G73" s="6"/>
      <c r="H73" s="74" t="s">
        <v>1393</v>
      </c>
      <c r="I73" s="74" t="s">
        <v>1518</v>
      </c>
      <c r="J73" s="50">
        <v>120</v>
      </c>
      <c r="K73">
        <v>16</v>
      </c>
    </row>
    <row r="74" spans="1:11" ht="16.5" x14ac:dyDescent="0.2">
      <c r="A74" s="74">
        <v>71</v>
      </c>
      <c r="B74" s="74">
        <v>30071</v>
      </c>
      <c r="C74" s="77">
        <v>4071</v>
      </c>
      <c r="D74" s="6"/>
      <c r="E74" s="6"/>
      <c r="F74" s="6"/>
      <c r="G74" s="6"/>
      <c r="H74" s="74" t="s">
        <v>1394</v>
      </c>
      <c r="I74" s="74" t="s">
        <v>1481</v>
      </c>
      <c r="J74" s="50">
        <v>121</v>
      </c>
      <c r="K74" s="50">
        <v>16</v>
      </c>
    </row>
    <row r="75" spans="1:11" ht="16.5" x14ac:dyDescent="0.2">
      <c r="A75" s="74">
        <v>72</v>
      </c>
      <c r="B75" s="74">
        <v>30072</v>
      </c>
      <c r="C75" s="77">
        <v>4072</v>
      </c>
      <c r="D75" s="6"/>
      <c r="E75" s="6"/>
      <c r="F75" s="6"/>
      <c r="G75" s="6"/>
      <c r="H75" s="74" t="s">
        <v>1395</v>
      </c>
      <c r="I75" s="74" t="s">
        <v>1482</v>
      </c>
      <c r="J75" s="50">
        <v>122</v>
      </c>
      <c r="K75" s="50">
        <v>16</v>
      </c>
    </row>
    <row r="76" spans="1:11" ht="16.5" x14ac:dyDescent="0.2">
      <c r="A76" s="74">
        <v>73</v>
      </c>
      <c r="B76" s="74">
        <v>30073</v>
      </c>
      <c r="C76" s="77">
        <v>4073</v>
      </c>
      <c r="D76" s="6"/>
      <c r="E76" s="6"/>
      <c r="F76" s="6"/>
      <c r="G76" s="6"/>
      <c r="H76" s="74" t="s">
        <v>1396</v>
      </c>
      <c r="I76" s="74" t="s">
        <v>1483</v>
      </c>
      <c r="J76" s="50">
        <v>123</v>
      </c>
      <c r="K76" s="50">
        <v>16</v>
      </c>
    </row>
    <row r="77" spans="1:11" ht="16.5" x14ac:dyDescent="0.2">
      <c r="A77" s="74">
        <v>74</v>
      </c>
      <c r="B77" s="74">
        <v>30074</v>
      </c>
      <c r="C77" s="77">
        <v>4074</v>
      </c>
      <c r="D77" s="6"/>
      <c r="E77" s="6"/>
      <c r="F77" s="6"/>
      <c r="G77" s="6"/>
      <c r="H77" s="74" t="s">
        <v>1397</v>
      </c>
      <c r="I77" s="74" t="s">
        <v>1484</v>
      </c>
      <c r="J77" s="50">
        <v>124</v>
      </c>
      <c r="K77" s="50">
        <v>16</v>
      </c>
    </row>
    <row r="78" spans="1:11" ht="16.5" x14ac:dyDescent="0.2">
      <c r="A78" s="74">
        <v>75</v>
      </c>
      <c r="B78" s="74">
        <v>30075</v>
      </c>
      <c r="C78" s="77">
        <v>4075</v>
      </c>
      <c r="D78" s="6"/>
      <c r="E78" s="6"/>
      <c r="F78" s="6"/>
      <c r="G78" s="6"/>
      <c r="H78" s="74" t="s">
        <v>1398</v>
      </c>
      <c r="I78" s="74" t="s">
        <v>1519</v>
      </c>
      <c r="J78" s="50">
        <v>125</v>
      </c>
      <c r="K78">
        <v>17</v>
      </c>
    </row>
    <row r="79" spans="1:11" ht="16.5" x14ac:dyDescent="0.2">
      <c r="A79" s="74">
        <v>76</v>
      </c>
      <c r="B79" s="74">
        <v>30076</v>
      </c>
      <c r="C79" s="77">
        <v>4076</v>
      </c>
      <c r="D79" s="6"/>
      <c r="E79" s="6"/>
      <c r="F79" s="6"/>
      <c r="G79" s="6"/>
      <c r="H79" s="74" t="s">
        <v>1399</v>
      </c>
      <c r="I79" s="74" t="s">
        <v>1485</v>
      </c>
      <c r="J79" s="50">
        <v>126</v>
      </c>
      <c r="K79" s="50">
        <v>17</v>
      </c>
    </row>
    <row r="80" spans="1:11" ht="16.5" x14ac:dyDescent="0.2">
      <c r="A80" s="74">
        <v>77</v>
      </c>
      <c r="B80" s="74">
        <v>30077</v>
      </c>
      <c r="C80" s="77">
        <v>4077</v>
      </c>
      <c r="D80" s="6"/>
      <c r="E80" s="6"/>
      <c r="F80" s="6"/>
      <c r="G80" s="6"/>
      <c r="H80" s="74" t="s">
        <v>1400</v>
      </c>
      <c r="I80" s="74" t="s">
        <v>1486</v>
      </c>
      <c r="J80" s="50">
        <v>127</v>
      </c>
      <c r="K80" s="50">
        <v>17</v>
      </c>
    </row>
    <row r="81" spans="1:11" ht="16.5" x14ac:dyDescent="0.2">
      <c r="A81" s="74">
        <v>78</v>
      </c>
      <c r="B81" s="74">
        <v>30078</v>
      </c>
      <c r="C81" s="77">
        <v>4078</v>
      </c>
      <c r="D81" s="6"/>
      <c r="E81" s="6"/>
      <c r="F81" s="6"/>
      <c r="G81" s="6"/>
      <c r="H81" s="74" t="s">
        <v>1401</v>
      </c>
      <c r="I81" s="74" t="s">
        <v>1487</v>
      </c>
      <c r="J81" s="50">
        <v>128</v>
      </c>
      <c r="K81" s="50">
        <v>17</v>
      </c>
    </row>
    <row r="82" spans="1:11" ht="16.5" x14ac:dyDescent="0.2">
      <c r="A82" s="74">
        <v>79</v>
      </c>
      <c r="B82" s="74">
        <v>30079</v>
      </c>
      <c r="C82" s="77">
        <v>4079</v>
      </c>
      <c r="D82" s="6"/>
      <c r="E82" s="6"/>
      <c r="F82" s="6"/>
      <c r="G82" s="6"/>
      <c r="H82" s="74" t="s">
        <v>1402</v>
      </c>
      <c r="I82" s="74" t="s">
        <v>1488</v>
      </c>
      <c r="J82" s="50">
        <v>129</v>
      </c>
      <c r="K82" s="50">
        <v>17</v>
      </c>
    </row>
    <row r="83" spans="1:11" ht="16.5" x14ac:dyDescent="0.2">
      <c r="A83" s="74">
        <v>80</v>
      </c>
      <c r="B83" s="74">
        <v>30080</v>
      </c>
      <c r="C83" s="77">
        <v>4080</v>
      </c>
      <c r="D83" s="6"/>
      <c r="E83" s="6"/>
      <c r="F83" s="6"/>
      <c r="G83" s="6"/>
      <c r="H83" s="74" t="s">
        <v>1403</v>
      </c>
      <c r="I83" s="74" t="s">
        <v>1520</v>
      </c>
      <c r="J83" s="50">
        <v>130</v>
      </c>
      <c r="K83">
        <v>18</v>
      </c>
    </row>
    <row r="84" spans="1:11" ht="16.5" x14ac:dyDescent="0.2">
      <c r="A84" s="74">
        <v>81</v>
      </c>
      <c r="B84" s="74">
        <v>30081</v>
      </c>
      <c r="C84" s="77">
        <v>4081</v>
      </c>
      <c r="D84" s="6"/>
      <c r="E84" s="6"/>
      <c r="F84" s="6"/>
      <c r="G84" s="6"/>
      <c r="H84" s="74" t="s">
        <v>1404</v>
      </c>
      <c r="I84" s="74" t="s">
        <v>1489</v>
      </c>
      <c r="J84" s="50">
        <v>131</v>
      </c>
      <c r="K84" s="50">
        <v>18</v>
      </c>
    </row>
    <row r="85" spans="1:11" ht="16.5" x14ac:dyDescent="0.2">
      <c r="A85" s="74">
        <v>82</v>
      </c>
      <c r="B85" s="74">
        <v>30082</v>
      </c>
      <c r="C85" s="77">
        <v>4082</v>
      </c>
      <c r="D85" s="6"/>
      <c r="E85" s="6"/>
      <c r="F85" s="6"/>
      <c r="G85" s="6"/>
      <c r="H85" s="74" t="s">
        <v>1405</v>
      </c>
      <c r="I85" s="74" t="s">
        <v>1490</v>
      </c>
      <c r="J85" s="50">
        <v>132</v>
      </c>
      <c r="K85" s="50">
        <v>18</v>
      </c>
    </row>
    <row r="86" spans="1:11" ht="16.5" x14ac:dyDescent="0.2">
      <c r="A86" s="74">
        <v>83</v>
      </c>
      <c r="B86" s="74">
        <v>30083</v>
      </c>
      <c r="C86" s="77">
        <v>4083</v>
      </c>
      <c r="D86" s="6"/>
      <c r="E86" s="6"/>
      <c r="F86" s="6"/>
      <c r="G86" s="6"/>
      <c r="H86" s="74" t="s">
        <v>1406</v>
      </c>
      <c r="I86" s="74" t="s">
        <v>1491</v>
      </c>
      <c r="J86" s="50">
        <v>133</v>
      </c>
      <c r="K86" s="50">
        <v>18</v>
      </c>
    </row>
    <row r="87" spans="1:11" ht="16.5" x14ac:dyDescent="0.2">
      <c r="A87" s="74">
        <v>84</v>
      </c>
      <c r="B87" s="74">
        <v>30084</v>
      </c>
      <c r="C87" s="77">
        <v>4084</v>
      </c>
      <c r="D87" s="6"/>
      <c r="E87" s="6"/>
      <c r="F87" s="6"/>
      <c r="G87" s="6"/>
      <c r="H87" s="74" t="s">
        <v>1407</v>
      </c>
      <c r="I87" s="74" t="s">
        <v>1492</v>
      </c>
      <c r="J87" s="50">
        <v>134</v>
      </c>
      <c r="K87" s="50">
        <v>18</v>
      </c>
    </row>
    <row r="88" spans="1:11" ht="16.5" x14ac:dyDescent="0.2">
      <c r="A88" s="74">
        <v>85</v>
      </c>
      <c r="B88" s="74">
        <v>30085</v>
      </c>
      <c r="C88" s="77">
        <v>4085</v>
      </c>
      <c r="D88" s="6"/>
      <c r="E88" s="6"/>
      <c r="F88" s="6"/>
      <c r="G88" s="6"/>
      <c r="H88" s="74" t="s">
        <v>1408</v>
      </c>
      <c r="I88" s="74" t="s">
        <v>1521</v>
      </c>
      <c r="J88" s="50">
        <v>135</v>
      </c>
      <c r="K88">
        <v>19</v>
      </c>
    </row>
    <row r="89" spans="1:11" ht="16.5" x14ac:dyDescent="0.2">
      <c r="A89" s="74">
        <v>86</v>
      </c>
      <c r="B89" s="74">
        <v>30086</v>
      </c>
      <c r="C89" s="77">
        <v>4086</v>
      </c>
      <c r="D89" s="6"/>
      <c r="E89" s="6"/>
      <c r="F89" s="6"/>
      <c r="G89" s="6"/>
      <c r="H89" s="74" t="s">
        <v>1409</v>
      </c>
      <c r="I89" s="74" t="s">
        <v>1493</v>
      </c>
      <c r="J89" s="50">
        <v>136</v>
      </c>
      <c r="K89" s="50">
        <v>19</v>
      </c>
    </row>
    <row r="90" spans="1:11" ht="16.5" x14ac:dyDescent="0.2">
      <c r="A90" s="74">
        <v>87</v>
      </c>
      <c r="B90" s="74">
        <v>30087</v>
      </c>
      <c r="C90" s="77">
        <v>4087</v>
      </c>
      <c r="D90" s="6"/>
      <c r="E90" s="6"/>
      <c r="F90" s="6"/>
      <c r="G90" s="6"/>
      <c r="H90" s="74" t="s">
        <v>1410</v>
      </c>
      <c r="I90" s="74" t="s">
        <v>1494</v>
      </c>
      <c r="J90" s="50">
        <v>137</v>
      </c>
      <c r="K90" s="50">
        <v>19</v>
      </c>
    </row>
    <row r="91" spans="1:11" ht="16.5" x14ac:dyDescent="0.2">
      <c r="A91" s="74">
        <v>88</v>
      </c>
      <c r="B91" s="74">
        <v>30088</v>
      </c>
      <c r="C91" s="77">
        <v>4088</v>
      </c>
      <c r="D91" s="6"/>
      <c r="E91" s="6"/>
      <c r="F91" s="6"/>
      <c r="G91" s="6"/>
      <c r="H91" s="74" t="s">
        <v>1411</v>
      </c>
      <c r="I91" s="74" t="s">
        <v>1495</v>
      </c>
      <c r="J91" s="50">
        <v>138</v>
      </c>
      <c r="K91" s="50">
        <v>19</v>
      </c>
    </row>
    <row r="92" spans="1:11" ht="16.5" x14ac:dyDescent="0.2">
      <c r="A92" s="74">
        <v>89</v>
      </c>
      <c r="B92" s="74">
        <v>30089</v>
      </c>
      <c r="C92" s="77">
        <v>4089</v>
      </c>
      <c r="D92" s="6"/>
      <c r="E92" s="6"/>
      <c r="F92" s="6"/>
      <c r="G92" s="6"/>
      <c r="H92" s="74" t="s">
        <v>1412</v>
      </c>
      <c r="I92" s="74" t="s">
        <v>1496</v>
      </c>
      <c r="J92" s="50">
        <v>139</v>
      </c>
      <c r="K92" s="50">
        <v>19</v>
      </c>
    </row>
    <row r="93" spans="1:11" ht="16.5" x14ac:dyDescent="0.2">
      <c r="A93" s="74">
        <v>90</v>
      </c>
      <c r="B93" s="74">
        <v>30090</v>
      </c>
      <c r="C93" s="77">
        <v>4090</v>
      </c>
      <c r="D93" s="6"/>
      <c r="E93" s="6"/>
      <c r="F93" s="6"/>
      <c r="G93" s="6"/>
      <c r="H93" s="74" t="s">
        <v>1413</v>
      </c>
      <c r="I93" s="74" t="s">
        <v>1522</v>
      </c>
      <c r="J93" s="50">
        <v>140</v>
      </c>
      <c r="K93">
        <v>20</v>
      </c>
    </row>
    <row r="94" spans="1:11" ht="16.5" x14ac:dyDescent="0.2">
      <c r="A94" s="74">
        <v>91</v>
      </c>
      <c r="B94" s="74">
        <v>30091</v>
      </c>
      <c r="C94" s="77">
        <v>4091</v>
      </c>
      <c r="D94" s="6"/>
      <c r="E94" s="6"/>
      <c r="F94" s="6"/>
      <c r="G94" s="6"/>
      <c r="H94" s="74" t="s">
        <v>1414</v>
      </c>
      <c r="I94" s="74" t="s">
        <v>1497</v>
      </c>
      <c r="J94" s="50">
        <v>141</v>
      </c>
      <c r="K94" s="50">
        <v>20</v>
      </c>
    </row>
    <row r="95" spans="1:11" ht="16.5" x14ac:dyDescent="0.2">
      <c r="A95" s="74">
        <v>92</v>
      </c>
      <c r="B95" s="74">
        <v>30092</v>
      </c>
      <c r="C95" s="77">
        <v>4092</v>
      </c>
      <c r="D95" s="6"/>
      <c r="E95" s="6"/>
      <c r="F95" s="6"/>
      <c r="G95" s="6"/>
      <c r="H95" s="74" t="s">
        <v>1415</v>
      </c>
      <c r="I95" s="74" t="s">
        <v>1498</v>
      </c>
      <c r="J95" s="50">
        <v>142</v>
      </c>
      <c r="K95" s="50">
        <v>20</v>
      </c>
    </row>
    <row r="96" spans="1:11" ht="16.5" x14ac:dyDescent="0.2">
      <c r="A96" s="74">
        <v>93</v>
      </c>
      <c r="B96" s="74">
        <v>30093</v>
      </c>
      <c r="C96" s="77">
        <v>4093</v>
      </c>
      <c r="D96" s="6"/>
      <c r="E96" s="6"/>
      <c r="F96" s="6"/>
      <c r="G96" s="6"/>
      <c r="H96" s="74" t="s">
        <v>1416</v>
      </c>
      <c r="I96" s="74" t="s">
        <v>1499</v>
      </c>
      <c r="J96" s="50">
        <v>143</v>
      </c>
      <c r="K96" s="50">
        <v>20</v>
      </c>
    </row>
    <row r="97" spans="1:11" ht="16.5" x14ac:dyDescent="0.2">
      <c r="A97" s="74">
        <v>94</v>
      </c>
      <c r="B97" s="74">
        <v>30094</v>
      </c>
      <c r="C97" s="77">
        <v>4094</v>
      </c>
      <c r="D97" s="6"/>
      <c r="E97" s="6"/>
      <c r="F97" s="6"/>
      <c r="G97" s="6"/>
      <c r="H97" s="74" t="s">
        <v>1417</v>
      </c>
      <c r="I97" s="74" t="s">
        <v>1500</v>
      </c>
      <c r="J97" s="50">
        <v>144</v>
      </c>
      <c r="K97" s="50">
        <v>20</v>
      </c>
    </row>
    <row r="98" spans="1:11" ht="16.5" x14ac:dyDescent="0.2">
      <c r="A98" s="74">
        <v>95</v>
      </c>
      <c r="B98" s="74">
        <v>30095</v>
      </c>
      <c r="C98" s="77">
        <v>4095</v>
      </c>
      <c r="D98" s="6"/>
      <c r="E98" s="6"/>
      <c r="F98" s="6"/>
      <c r="G98" s="6"/>
      <c r="H98" s="74" t="s">
        <v>1418</v>
      </c>
      <c r="I98" s="74" t="s">
        <v>1501</v>
      </c>
      <c r="J98" s="50">
        <v>145</v>
      </c>
      <c r="K98" s="50">
        <v>20</v>
      </c>
    </row>
    <row r="99" spans="1:11" ht="16.5" x14ac:dyDescent="0.2">
      <c r="A99" s="74">
        <v>96</v>
      </c>
      <c r="B99" s="74">
        <v>30096</v>
      </c>
      <c r="C99" s="77">
        <v>4096</v>
      </c>
      <c r="D99" s="6"/>
      <c r="E99" s="6"/>
      <c r="F99" s="6"/>
      <c r="G99" s="6"/>
      <c r="H99" s="74" t="s">
        <v>1419</v>
      </c>
      <c r="I99" s="74" t="s">
        <v>1502</v>
      </c>
      <c r="J99" s="50">
        <v>146</v>
      </c>
      <c r="K99" s="50">
        <v>20</v>
      </c>
    </row>
    <row r="100" spans="1:11" ht="16.5" x14ac:dyDescent="0.2">
      <c r="A100" s="74">
        <v>97</v>
      </c>
      <c r="B100" s="74">
        <v>30097</v>
      </c>
      <c r="C100" s="77">
        <v>4097</v>
      </c>
      <c r="D100" s="6"/>
      <c r="E100" s="6"/>
      <c r="F100" s="6"/>
      <c r="G100" s="6"/>
      <c r="H100" s="74" t="s">
        <v>1420</v>
      </c>
      <c r="I100" s="74" t="s">
        <v>1503</v>
      </c>
      <c r="J100" s="50">
        <v>147</v>
      </c>
      <c r="K100" s="50">
        <v>20</v>
      </c>
    </row>
    <row r="101" spans="1:11" ht="16.5" x14ac:dyDescent="0.2">
      <c r="A101" s="74">
        <v>98</v>
      </c>
      <c r="B101" s="74">
        <v>30098</v>
      </c>
      <c r="C101" s="77">
        <v>4098</v>
      </c>
      <c r="D101" s="6"/>
      <c r="E101" s="6"/>
      <c r="F101" s="6"/>
      <c r="G101" s="6"/>
      <c r="H101" s="74" t="s">
        <v>1421</v>
      </c>
      <c r="I101" s="74" t="s">
        <v>1504</v>
      </c>
      <c r="J101" s="50">
        <v>148</v>
      </c>
      <c r="K101" s="50">
        <v>20</v>
      </c>
    </row>
    <row r="102" spans="1:11" ht="16.5" x14ac:dyDescent="0.2">
      <c r="A102" s="74">
        <v>99</v>
      </c>
      <c r="B102" s="74">
        <v>30099</v>
      </c>
      <c r="C102" s="77">
        <v>4099</v>
      </c>
      <c r="D102" s="6"/>
      <c r="E102" s="6"/>
      <c r="F102" s="6"/>
      <c r="G102" s="6"/>
      <c r="H102" s="74" t="s">
        <v>1422</v>
      </c>
      <c r="I102" s="74" t="s">
        <v>1505</v>
      </c>
      <c r="J102" s="50">
        <v>149</v>
      </c>
      <c r="K102" s="50">
        <v>20</v>
      </c>
    </row>
    <row r="103" spans="1:11" ht="16.5" x14ac:dyDescent="0.2">
      <c r="A103" s="74">
        <v>100</v>
      </c>
      <c r="B103" s="74">
        <v>30100</v>
      </c>
      <c r="C103" s="77">
        <v>4100</v>
      </c>
      <c r="D103" s="6"/>
      <c r="E103" s="6"/>
      <c r="F103" s="6"/>
      <c r="G103" s="6"/>
      <c r="H103" s="74" t="s">
        <v>1423</v>
      </c>
      <c r="I103" s="74" t="s">
        <v>1436</v>
      </c>
      <c r="J103" s="50">
        <v>150</v>
      </c>
      <c r="K103" s="50">
        <v>20</v>
      </c>
    </row>
    <row r="104" spans="1:11" ht="16.5" x14ac:dyDescent="0.2">
      <c r="A104" s="78">
        <v>101</v>
      </c>
      <c r="B104" s="78">
        <v>40001</v>
      </c>
      <c r="C104" s="78">
        <v>1</v>
      </c>
      <c r="D104" s="6"/>
      <c r="E104" s="6"/>
      <c r="F104" s="6"/>
      <c r="G104" s="6"/>
      <c r="H104" s="78" t="s">
        <v>1819</v>
      </c>
      <c r="I104" s="78"/>
    </row>
    <row r="105" spans="1:11" ht="16.5" x14ac:dyDescent="0.2">
      <c r="A105" s="78">
        <v>102</v>
      </c>
      <c r="B105" s="78">
        <v>40002</v>
      </c>
      <c r="C105" s="78">
        <v>1</v>
      </c>
      <c r="D105" s="6"/>
      <c r="E105" s="6"/>
      <c r="F105" s="6"/>
      <c r="G105" s="6"/>
      <c r="H105" s="78" t="s">
        <v>1820</v>
      </c>
      <c r="I105" s="78"/>
    </row>
    <row r="106" spans="1:11" ht="16.5" x14ac:dyDescent="0.2">
      <c r="A106" s="78">
        <v>103</v>
      </c>
      <c r="B106" s="78">
        <v>40003</v>
      </c>
      <c r="C106" s="78">
        <v>1</v>
      </c>
      <c r="D106" s="6"/>
      <c r="E106" s="6"/>
      <c r="F106" s="6"/>
      <c r="G106" s="6"/>
      <c r="H106" s="78" t="s">
        <v>1821</v>
      </c>
      <c r="I106" s="78"/>
    </row>
    <row r="107" spans="1:11" ht="16.5" x14ac:dyDescent="0.2">
      <c r="A107" s="78">
        <v>104</v>
      </c>
      <c r="B107" s="78">
        <v>40004</v>
      </c>
      <c r="C107" s="78">
        <v>1</v>
      </c>
      <c r="D107" s="6"/>
      <c r="E107" s="6"/>
      <c r="F107" s="6"/>
      <c r="G107" s="6"/>
      <c r="H107" s="78" t="s">
        <v>1822</v>
      </c>
      <c r="I107" s="78"/>
    </row>
    <row r="108" spans="1:11" ht="16.5" x14ac:dyDescent="0.2">
      <c r="A108" s="78">
        <v>105</v>
      </c>
      <c r="B108" s="78">
        <v>40005</v>
      </c>
      <c r="C108" s="78">
        <v>1</v>
      </c>
      <c r="D108" s="6"/>
      <c r="E108" s="6"/>
      <c r="F108" s="6"/>
      <c r="G108" s="6"/>
      <c r="H108" s="78" t="s">
        <v>1823</v>
      </c>
      <c r="I108" s="78"/>
    </row>
    <row r="109" spans="1:11" ht="16.5" x14ac:dyDescent="0.2">
      <c r="A109" s="78">
        <v>106</v>
      </c>
      <c r="B109" s="78">
        <v>40006</v>
      </c>
      <c r="C109" s="78">
        <v>1</v>
      </c>
      <c r="D109" s="6"/>
      <c r="E109" s="6"/>
      <c r="F109" s="6"/>
      <c r="G109" s="6"/>
      <c r="H109" s="78" t="s">
        <v>1824</v>
      </c>
      <c r="I109" s="78"/>
    </row>
    <row r="110" spans="1:11" ht="16.5" x14ac:dyDescent="0.2">
      <c r="A110" s="78">
        <v>107</v>
      </c>
      <c r="B110" s="78">
        <v>40007</v>
      </c>
      <c r="C110" s="78">
        <v>1</v>
      </c>
      <c r="D110" s="6"/>
      <c r="E110" s="6"/>
      <c r="F110" s="6"/>
      <c r="G110" s="6"/>
      <c r="H110" s="78" t="s">
        <v>1825</v>
      </c>
      <c r="I110" s="78"/>
    </row>
    <row r="111" spans="1:11" ht="16.5" x14ac:dyDescent="0.2">
      <c r="A111" s="78">
        <v>108</v>
      </c>
      <c r="B111" s="78">
        <v>40008</v>
      </c>
      <c r="C111" s="78">
        <v>1</v>
      </c>
      <c r="D111" s="6"/>
      <c r="E111" s="6"/>
      <c r="F111" s="6"/>
      <c r="G111" s="6"/>
      <c r="H111" s="78" t="s">
        <v>1826</v>
      </c>
      <c r="I111" s="78"/>
    </row>
    <row r="112" spans="1:11" ht="16.5" x14ac:dyDescent="0.2">
      <c r="A112" s="78">
        <v>109</v>
      </c>
      <c r="B112" s="78">
        <v>40009</v>
      </c>
      <c r="C112" s="78">
        <v>1</v>
      </c>
      <c r="D112" s="6"/>
      <c r="E112" s="6"/>
      <c r="F112" s="6"/>
      <c r="G112" s="6"/>
      <c r="H112" s="78" t="s">
        <v>1827</v>
      </c>
      <c r="I112" s="78"/>
    </row>
    <row r="113" spans="1:9" ht="16.5" x14ac:dyDescent="0.2">
      <c r="A113" s="78">
        <v>110</v>
      </c>
      <c r="B113" s="78">
        <v>40010</v>
      </c>
      <c r="C113" s="78">
        <v>1</v>
      </c>
      <c r="D113" s="6"/>
      <c r="E113" s="6"/>
      <c r="F113" s="6"/>
      <c r="G113" s="6"/>
      <c r="H113" s="78" t="s">
        <v>1828</v>
      </c>
      <c r="I113" s="78"/>
    </row>
    <row r="114" spans="1:9" ht="16.5" x14ac:dyDescent="0.2">
      <c r="A114" s="78">
        <v>111</v>
      </c>
      <c r="B114" s="78">
        <v>40011</v>
      </c>
      <c r="C114" s="78">
        <v>1</v>
      </c>
      <c r="D114" s="6"/>
      <c r="E114" s="6"/>
      <c r="F114" s="6"/>
      <c r="G114" s="6"/>
      <c r="H114" s="78" t="s">
        <v>1829</v>
      </c>
      <c r="I114" s="78"/>
    </row>
    <row r="115" spans="1:9" ht="16.5" x14ac:dyDescent="0.2">
      <c r="A115" s="78">
        <v>112</v>
      </c>
      <c r="B115" s="78">
        <v>40012</v>
      </c>
      <c r="C115" s="78">
        <v>1</v>
      </c>
      <c r="D115" s="6"/>
      <c r="E115" s="6"/>
      <c r="F115" s="6"/>
      <c r="G115" s="6"/>
      <c r="H115" s="78" t="s">
        <v>1830</v>
      </c>
      <c r="I115" s="78"/>
    </row>
    <row r="116" spans="1:9" ht="16.5" x14ac:dyDescent="0.2">
      <c r="A116" s="78">
        <v>113</v>
      </c>
      <c r="B116" s="78">
        <v>40013</v>
      </c>
      <c r="C116" s="78">
        <v>1</v>
      </c>
      <c r="D116" s="6"/>
      <c r="E116" s="6"/>
      <c r="F116" s="6"/>
      <c r="G116" s="6"/>
      <c r="H116" s="78" t="s">
        <v>1831</v>
      </c>
      <c r="I116" s="78"/>
    </row>
    <row r="117" spans="1:9" ht="16.5" x14ac:dyDescent="0.2">
      <c r="A117" s="78">
        <v>114</v>
      </c>
      <c r="B117" s="78">
        <v>40014</v>
      </c>
      <c r="C117" s="78">
        <v>1</v>
      </c>
      <c r="D117" s="6"/>
      <c r="E117" s="6"/>
      <c r="F117" s="6"/>
      <c r="G117" s="6"/>
      <c r="H117" s="78" t="s">
        <v>1832</v>
      </c>
      <c r="I117" s="78"/>
    </row>
    <row r="118" spans="1:9" ht="16.5" x14ac:dyDescent="0.2">
      <c r="A118" s="78">
        <v>115</v>
      </c>
      <c r="B118" s="78">
        <v>40015</v>
      </c>
      <c r="C118" s="78">
        <v>1</v>
      </c>
      <c r="D118" s="6"/>
      <c r="E118" s="6"/>
      <c r="F118" s="6"/>
      <c r="G118" s="6"/>
      <c r="H118" s="78" t="s">
        <v>1833</v>
      </c>
      <c r="I118" s="78"/>
    </row>
    <row r="119" spans="1:9" ht="16.5" x14ac:dyDescent="0.2">
      <c r="A119" s="78">
        <v>116</v>
      </c>
      <c r="B119" s="78">
        <v>40016</v>
      </c>
      <c r="C119" s="78">
        <v>1</v>
      </c>
      <c r="D119" s="6"/>
      <c r="E119" s="6"/>
      <c r="F119" s="6"/>
      <c r="G119" s="6"/>
      <c r="H119" s="78" t="s">
        <v>1834</v>
      </c>
      <c r="I119" s="78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H36" sqref="H36:H37"/>
    </sheetView>
  </sheetViews>
  <sheetFormatPr defaultRowHeight="14.25" x14ac:dyDescent="0.2"/>
  <cols>
    <col min="6" max="7" width="11.375" customWidth="1"/>
    <col min="8" max="8" width="12.375" customWidth="1"/>
    <col min="9" max="10" width="12.25" customWidth="1"/>
    <col min="11" max="21" width="12.625" customWidth="1"/>
  </cols>
  <sheetData>
    <row r="1" spans="1:21" ht="15" x14ac:dyDescent="0.2">
      <c r="A1" s="4" t="s">
        <v>132</v>
      </c>
      <c r="B1" s="4" t="s">
        <v>133</v>
      </c>
      <c r="C1" s="4" t="s">
        <v>115</v>
      </c>
      <c r="D1" s="4" t="s">
        <v>136</v>
      </c>
      <c r="E1" s="4" t="s">
        <v>139</v>
      </c>
      <c r="F1" s="5" t="s">
        <v>89</v>
      </c>
      <c r="G1" s="5" t="s">
        <v>90</v>
      </c>
      <c r="H1" s="5" t="s">
        <v>124</v>
      </c>
      <c r="I1" s="5" t="s">
        <v>92</v>
      </c>
      <c r="J1" s="5" t="s">
        <v>134</v>
      </c>
      <c r="K1" s="5" t="s">
        <v>93</v>
      </c>
      <c r="L1" s="5" t="s">
        <v>125</v>
      </c>
      <c r="M1" s="5" t="s">
        <v>95</v>
      </c>
      <c r="N1" s="5" t="s">
        <v>96</v>
      </c>
      <c r="O1" s="5" t="s">
        <v>97</v>
      </c>
      <c r="P1" s="5" t="s">
        <v>126</v>
      </c>
      <c r="Q1" s="5" t="s">
        <v>127</v>
      </c>
      <c r="R1" s="5" t="s">
        <v>128</v>
      </c>
      <c r="S1" s="5" t="s">
        <v>129</v>
      </c>
      <c r="T1" s="5" t="s">
        <v>130</v>
      </c>
      <c r="U1" s="5" t="s">
        <v>131</v>
      </c>
    </row>
    <row r="2" spans="1:21" x14ac:dyDescent="0.2">
      <c r="A2" t="s">
        <v>120</v>
      </c>
      <c r="B2" t="s">
        <v>120</v>
      </c>
      <c r="C2" t="s">
        <v>120</v>
      </c>
      <c r="D2" t="s">
        <v>137</v>
      </c>
      <c r="E2" t="s">
        <v>12</v>
      </c>
      <c r="F2" t="s">
        <v>119</v>
      </c>
      <c r="G2" t="s">
        <v>119</v>
      </c>
      <c r="H2" t="s">
        <v>119</v>
      </c>
      <c r="I2" t="s">
        <v>119</v>
      </c>
      <c r="J2" t="s">
        <v>119</v>
      </c>
      <c r="K2" t="s">
        <v>119</v>
      </c>
      <c r="L2" t="s">
        <v>119</v>
      </c>
      <c r="M2" t="s">
        <v>119</v>
      </c>
      <c r="N2" t="s">
        <v>119</v>
      </c>
      <c r="O2" t="s">
        <v>119</v>
      </c>
      <c r="P2" t="s">
        <v>119</v>
      </c>
      <c r="Q2" t="s">
        <v>119</v>
      </c>
      <c r="R2" t="s">
        <v>119</v>
      </c>
      <c r="S2" t="s">
        <v>119</v>
      </c>
      <c r="T2" t="s">
        <v>119</v>
      </c>
      <c r="U2" t="s">
        <v>119</v>
      </c>
    </row>
    <row r="3" spans="1:21" ht="15" x14ac:dyDescent="0.2">
      <c r="A3" s="1" t="s">
        <v>121</v>
      </c>
      <c r="B3" s="1" t="s">
        <v>122</v>
      </c>
      <c r="C3" s="1" t="s">
        <v>123</v>
      </c>
      <c r="D3" s="1" t="s">
        <v>138</v>
      </c>
      <c r="E3" s="1" t="s">
        <v>140</v>
      </c>
      <c r="F3" s="1" t="s">
        <v>89</v>
      </c>
      <c r="G3" s="1" t="s">
        <v>90</v>
      </c>
      <c r="H3" s="1" t="s">
        <v>91</v>
      </c>
      <c r="I3" s="1" t="s">
        <v>92</v>
      </c>
      <c r="J3" s="1" t="s">
        <v>135</v>
      </c>
      <c r="K3" s="1" t="s">
        <v>93</v>
      </c>
      <c r="L3" s="1" t="s">
        <v>94</v>
      </c>
      <c r="M3" s="1" t="s">
        <v>95</v>
      </c>
      <c r="N3" s="1" t="s">
        <v>96</v>
      </c>
      <c r="O3" s="1" t="s">
        <v>97</v>
      </c>
      <c r="P3" s="1" t="s">
        <v>98</v>
      </c>
      <c r="Q3" s="1" t="s">
        <v>103</v>
      </c>
      <c r="R3" s="1" t="s">
        <v>99</v>
      </c>
      <c r="S3" s="1" t="s">
        <v>100</v>
      </c>
      <c r="T3" s="1" t="s">
        <v>101</v>
      </c>
      <c r="U3" s="1" t="s">
        <v>102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>
      <selection activeCell="N23" sqref="N23"/>
    </sheetView>
  </sheetViews>
  <sheetFormatPr defaultRowHeight="14.25" x14ac:dyDescent="0.2"/>
  <cols>
    <col min="1" max="4" width="9" style="50"/>
    <col min="5" max="5" width="11.125" style="50" customWidth="1"/>
    <col min="6" max="7" width="9" style="50"/>
    <col min="8" max="9" width="11.375" style="50" customWidth="1"/>
    <col min="10" max="10" width="12.375" style="50" customWidth="1"/>
    <col min="11" max="12" width="12.25" style="50" customWidth="1"/>
    <col min="13" max="23" width="12.625" style="50" customWidth="1"/>
    <col min="24" max="24" width="9.5" style="50" customWidth="1"/>
    <col min="25" max="25" width="13.75" style="50" customWidth="1"/>
    <col min="26" max="26" width="10.625" style="50" customWidth="1"/>
    <col min="27" max="16384" width="9" style="50"/>
  </cols>
  <sheetData>
    <row r="1" spans="1:26" ht="15" x14ac:dyDescent="0.2">
      <c r="A1" s="4" t="s">
        <v>1264</v>
      </c>
      <c r="B1" s="4" t="s">
        <v>1235</v>
      </c>
      <c r="C1" s="4" t="s">
        <v>1236</v>
      </c>
      <c r="D1" s="4" t="s">
        <v>1266</v>
      </c>
      <c r="E1" s="4" t="s">
        <v>1265</v>
      </c>
      <c r="F1" s="4" t="s">
        <v>1261</v>
      </c>
      <c r="G1" s="4" t="s">
        <v>1237</v>
      </c>
      <c r="H1" s="4" t="s">
        <v>89</v>
      </c>
      <c r="I1" s="4" t="s">
        <v>90</v>
      </c>
      <c r="J1" s="4" t="s">
        <v>124</v>
      </c>
      <c r="K1" s="4" t="s">
        <v>92</v>
      </c>
      <c r="L1" s="4" t="s">
        <v>1238</v>
      </c>
      <c r="M1" s="4" t="s">
        <v>93</v>
      </c>
      <c r="N1" s="4" t="s">
        <v>125</v>
      </c>
      <c r="O1" s="4" t="s">
        <v>131</v>
      </c>
      <c r="P1" s="4" t="s">
        <v>129</v>
      </c>
      <c r="Q1" s="4" t="s">
        <v>130</v>
      </c>
      <c r="R1" s="4" t="s">
        <v>797</v>
      </c>
      <c r="S1" s="4" t="s">
        <v>798</v>
      </c>
      <c r="T1" s="4" t="s">
        <v>1239</v>
      </c>
      <c r="U1" s="4" t="s">
        <v>799</v>
      </c>
      <c r="V1" s="4" t="s">
        <v>1240</v>
      </c>
      <c r="W1" s="4" t="s">
        <v>800</v>
      </c>
      <c r="X1" s="4" t="s">
        <v>801</v>
      </c>
      <c r="Y1" s="4" t="s">
        <v>802</v>
      </c>
      <c r="Z1" s="4" t="s">
        <v>803</v>
      </c>
    </row>
    <row r="2" spans="1:26" x14ac:dyDescent="0.2">
      <c r="A2" s="50" t="s">
        <v>1241</v>
      </c>
      <c r="B2" s="50" t="s">
        <v>1242</v>
      </c>
      <c r="C2" s="50" t="s">
        <v>1242</v>
      </c>
      <c r="D2" s="50" t="s">
        <v>1242</v>
      </c>
      <c r="E2" s="50" t="s">
        <v>1242</v>
      </c>
      <c r="F2" s="50" t="s">
        <v>1243</v>
      </c>
      <c r="G2" s="50" t="s">
        <v>1241</v>
      </c>
      <c r="H2" s="50" t="s">
        <v>1241</v>
      </c>
      <c r="I2" s="50" t="s">
        <v>1241</v>
      </c>
      <c r="J2" s="50" t="s">
        <v>1241</v>
      </c>
      <c r="K2" s="50" t="s">
        <v>1244</v>
      </c>
      <c r="L2" s="50" t="s">
        <v>1244</v>
      </c>
      <c r="M2" s="50" t="s">
        <v>1244</v>
      </c>
      <c r="N2" s="50" t="s">
        <v>1244</v>
      </c>
      <c r="O2" s="50" t="s">
        <v>1241</v>
      </c>
      <c r="P2" s="50" t="s">
        <v>1244</v>
      </c>
      <c r="Q2" s="50" t="s">
        <v>1244</v>
      </c>
      <c r="R2" s="50" t="s">
        <v>804</v>
      </c>
      <c r="S2" s="50" t="s">
        <v>1263</v>
      </c>
      <c r="T2" s="50" t="s">
        <v>1263</v>
      </c>
      <c r="U2" s="50" t="s">
        <v>805</v>
      </c>
      <c r="V2" s="50" t="s">
        <v>806</v>
      </c>
      <c r="W2" s="50" t="s">
        <v>805</v>
      </c>
      <c r="X2" s="50" t="s">
        <v>805</v>
      </c>
      <c r="Y2" s="50" t="s">
        <v>805</v>
      </c>
      <c r="Z2" s="50" t="s">
        <v>807</v>
      </c>
    </row>
    <row r="3" spans="1:26" ht="30" x14ac:dyDescent="0.2">
      <c r="A3" s="1" t="s">
        <v>1245</v>
      </c>
      <c r="B3" s="1" t="s">
        <v>1246</v>
      </c>
      <c r="C3" s="1" t="s">
        <v>1247</v>
      </c>
      <c r="D3" s="1" t="s">
        <v>1248</v>
      </c>
      <c r="E3" s="1" t="s">
        <v>1249</v>
      </c>
      <c r="F3" s="1" t="s">
        <v>83</v>
      </c>
      <c r="G3" s="1" t="s">
        <v>1250</v>
      </c>
      <c r="H3" s="1" t="s">
        <v>1251</v>
      </c>
      <c r="I3" s="1" t="s">
        <v>1252</v>
      </c>
      <c r="J3" s="1" t="s">
        <v>1253</v>
      </c>
      <c r="K3" s="1" t="s">
        <v>1254</v>
      </c>
      <c r="L3" s="1" t="s">
        <v>1255</v>
      </c>
      <c r="M3" s="1" t="s">
        <v>1256</v>
      </c>
      <c r="N3" s="1" t="s">
        <v>1257</v>
      </c>
      <c r="O3" s="1" t="s">
        <v>1258</v>
      </c>
      <c r="P3" s="1" t="s">
        <v>1259</v>
      </c>
      <c r="Q3" s="1" t="s">
        <v>1260</v>
      </c>
      <c r="R3" s="1" t="s">
        <v>1262</v>
      </c>
      <c r="S3" s="1" t="s">
        <v>700</v>
      </c>
      <c r="T3" s="1" t="s">
        <v>701</v>
      </c>
      <c r="U3" s="1" t="s">
        <v>808</v>
      </c>
      <c r="V3" s="1" t="s">
        <v>809</v>
      </c>
      <c r="W3" s="1" t="s">
        <v>702</v>
      </c>
      <c r="X3" s="1" t="s">
        <v>810</v>
      </c>
      <c r="Y3" s="1" t="s">
        <v>811</v>
      </c>
      <c r="Z3" s="1" t="s">
        <v>699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workbookViewId="0">
      <pane xSplit="3" ySplit="1" topLeftCell="D5" activePane="bottomRight" state="frozen"/>
      <selection activeCell="C31" sqref="C31"/>
      <selection pane="topRight" activeCell="C31" sqref="C31"/>
      <selection pane="bottomLeft" activeCell="C31" sqref="C31"/>
      <selection pane="bottomRight" activeCell="C31" sqref="C31"/>
    </sheetView>
  </sheetViews>
  <sheetFormatPr defaultRowHeight="14.25" x14ac:dyDescent="0.2"/>
  <cols>
    <col min="2" max="2" width="10.875" customWidth="1"/>
    <col min="3" max="3" width="11.25" customWidth="1"/>
    <col min="4" max="4" width="60.5" customWidth="1"/>
    <col min="5" max="5" width="29" style="17" customWidth="1"/>
    <col min="6" max="6" width="33.375" customWidth="1"/>
    <col min="7" max="7" width="40.625" customWidth="1"/>
    <col min="8" max="8" width="40" customWidth="1"/>
    <col min="9" max="9" width="31" customWidth="1"/>
  </cols>
  <sheetData>
    <row r="1" spans="1:9" ht="17.25" x14ac:dyDescent="0.2">
      <c r="A1" s="16" t="s">
        <v>315</v>
      </c>
      <c r="B1" s="16" t="s">
        <v>316</v>
      </c>
      <c r="C1" s="16" t="s">
        <v>317</v>
      </c>
      <c r="D1" s="16" t="s">
        <v>318</v>
      </c>
      <c r="E1" s="16" t="s">
        <v>454</v>
      </c>
      <c r="F1" s="16" t="s">
        <v>319</v>
      </c>
      <c r="G1" s="16" t="s">
        <v>320</v>
      </c>
      <c r="H1" s="16" t="s">
        <v>321</v>
      </c>
      <c r="I1" s="16" t="s">
        <v>322</v>
      </c>
    </row>
    <row r="2" spans="1:9" ht="33" x14ac:dyDescent="0.2">
      <c r="A2" s="18">
        <v>-2</v>
      </c>
      <c r="B2" s="21" t="s">
        <v>323</v>
      </c>
      <c r="C2" s="21">
        <v>1</v>
      </c>
      <c r="D2" s="18" t="s">
        <v>324</v>
      </c>
      <c r="E2" s="19"/>
      <c r="F2" s="18"/>
      <c r="G2" s="18" t="s">
        <v>325</v>
      </c>
      <c r="H2" s="18"/>
      <c r="I2" s="18"/>
    </row>
    <row r="3" spans="1:9" ht="33.75" customHeight="1" x14ac:dyDescent="0.2">
      <c r="A3" s="18">
        <v>-1</v>
      </c>
      <c r="B3" s="21"/>
      <c r="C3" s="21">
        <v>1</v>
      </c>
      <c r="D3" s="18" t="s">
        <v>326</v>
      </c>
      <c r="E3" s="19"/>
      <c r="F3" s="18"/>
      <c r="G3" s="18" t="s">
        <v>327</v>
      </c>
      <c r="H3" s="18"/>
      <c r="I3" s="18"/>
    </row>
    <row r="4" spans="1:9" ht="16.5" x14ac:dyDescent="0.2">
      <c r="A4" s="18">
        <v>1</v>
      </c>
      <c r="B4" s="21" t="s">
        <v>328</v>
      </c>
      <c r="C4" s="21">
        <v>1</v>
      </c>
      <c r="D4" s="18" t="s">
        <v>330</v>
      </c>
      <c r="E4" s="19"/>
      <c r="F4" s="18" t="s">
        <v>331</v>
      </c>
      <c r="G4" s="18" t="s">
        <v>332</v>
      </c>
      <c r="H4" s="18" t="s">
        <v>333</v>
      </c>
      <c r="I4" s="18"/>
    </row>
    <row r="5" spans="1:9" ht="21" customHeight="1" x14ac:dyDescent="0.2">
      <c r="A5" s="18">
        <v>2</v>
      </c>
      <c r="B5" s="21" t="s">
        <v>334</v>
      </c>
      <c r="C5" s="21">
        <v>1</v>
      </c>
      <c r="D5" s="18" t="s">
        <v>329</v>
      </c>
      <c r="E5" s="19"/>
      <c r="F5" s="18" t="s">
        <v>335</v>
      </c>
      <c r="G5" s="18" t="s">
        <v>336</v>
      </c>
      <c r="H5" s="18" t="s">
        <v>337</v>
      </c>
      <c r="I5" s="18" t="s">
        <v>338</v>
      </c>
    </row>
    <row r="6" spans="1:9" ht="18" customHeight="1" x14ac:dyDescent="0.2">
      <c r="A6" s="18">
        <v>3</v>
      </c>
      <c r="B6" s="21"/>
      <c r="C6" s="18">
        <v>1</v>
      </c>
      <c r="D6" s="87" t="s">
        <v>339</v>
      </c>
      <c r="E6" s="87"/>
      <c r="F6" s="87"/>
      <c r="G6" s="87"/>
      <c r="H6" s="87"/>
      <c r="I6" s="87"/>
    </row>
    <row r="7" spans="1:9" ht="18" customHeight="1" x14ac:dyDescent="0.2">
      <c r="A7" s="18">
        <v>4</v>
      </c>
      <c r="B7" s="21" t="s">
        <v>340</v>
      </c>
      <c r="C7" s="18">
        <v>1</v>
      </c>
      <c r="D7" s="18" t="s">
        <v>341</v>
      </c>
      <c r="E7" s="19"/>
      <c r="F7" s="18" t="s">
        <v>342</v>
      </c>
      <c r="G7" s="18"/>
      <c r="H7" s="18"/>
      <c r="I7" s="18" t="s">
        <v>343</v>
      </c>
    </row>
    <row r="8" spans="1:9" ht="21" customHeight="1" x14ac:dyDescent="0.2">
      <c r="A8" s="18">
        <v>5</v>
      </c>
      <c r="B8" s="21" t="s">
        <v>344</v>
      </c>
      <c r="C8" s="21">
        <v>1</v>
      </c>
      <c r="D8" s="87" t="s">
        <v>345</v>
      </c>
      <c r="E8" s="87"/>
      <c r="F8" s="87"/>
      <c r="G8" s="87"/>
      <c r="H8" s="87"/>
      <c r="I8" s="87"/>
    </row>
    <row r="9" spans="1:9" ht="18.75" customHeight="1" x14ac:dyDescent="0.2">
      <c r="A9" s="18">
        <v>6</v>
      </c>
      <c r="B9" s="21" t="s">
        <v>346</v>
      </c>
      <c r="C9" s="21">
        <v>1</v>
      </c>
      <c r="D9" s="18" t="s">
        <v>341</v>
      </c>
      <c r="E9" s="19"/>
      <c r="F9" s="18" t="s">
        <v>347</v>
      </c>
      <c r="G9" s="18"/>
      <c r="H9" s="18" t="s">
        <v>348</v>
      </c>
      <c r="I9" s="18" t="s">
        <v>343</v>
      </c>
    </row>
    <row r="10" spans="1:9" ht="16.5" x14ac:dyDescent="0.2">
      <c r="A10" s="18">
        <v>7</v>
      </c>
      <c r="B10" s="21" t="s">
        <v>349</v>
      </c>
      <c r="C10" s="21">
        <v>1</v>
      </c>
      <c r="D10" s="18" t="s">
        <v>350</v>
      </c>
      <c r="E10" s="19"/>
      <c r="F10" s="18" t="s">
        <v>351</v>
      </c>
      <c r="G10" s="18"/>
      <c r="H10" s="18"/>
      <c r="I10" s="18" t="s">
        <v>338</v>
      </c>
    </row>
    <row r="11" spans="1:9" ht="19.5" customHeight="1" x14ac:dyDescent="0.2">
      <c r="A11" s="18">
        <v>8</v>
      </c>
      <c r="B11" s="21" t="s">
        <v>352</v>
      </c>
      <c r="C11" s="21">
        <v>1</v>
      </c>
      <c r="D11" s="87" t="s">
        <v>345</v>
      </c>
      <c r="E11" s="87"/>
      <c r="F11" s="87"/>
      <c r="G11" s="87"/>
      <c r="H11" s="87"/>
      <c r="I11" s="87"/>
    </row>
    <row r="12" spans="1:9" ht="19.5" customHeight="1" x14ac:dyDescent="0.2">
      <c r="A12" s="18">
        <v>9</v>
      </c>
      <c r="B12" s="86" t="s">
        <v>353</v>
      </c>
      <c r="C12" s="86"/>
      <c r="D12" s="86"/>
      <c r="E12" s="86"/>
      <c r="F12" s="86"/>
      <c r="G12" s="86"/>
      <c r="H12" s="86"/>
      <c r="I12" s="86"/>
    </row>
    <row r="13" spans="1:9" ht="19.5" customHeight="1" x14ac:dyDescent="0.2">
      <c r="A13" s="18">
        <v>10</v>
      </c>
      <c r="B13" s="21" t="s">
        <v>354</v>
      </c>
      <c r="C13" s="21">
        <v>1</v>
      </c>
      <c r="D13" s="18" t="s">
        <v>355</v>
      </c>
      <c r="E13" s="19"/>
      <c r="F13" s="20" t="s">
        <v>443</v>
      </c>
      <c r="G13" s="18"/>
      <c r="H13" s="18" t="s">
        <v>356</v>
      </c>
      <c r="I13" s="18"/>
    </row>
    <row r="14" spans="1:9" s="17" customFormat="1" ht="19.5" customHeight="1" x14ac:dyDescent="0.2">
      <c r="A14" s="19">
        <v>11</v>
      </c>
      <c r="B14" s="22" t="s">
        <v>442</v>
      </c>
      <c r="C14" s="22">
        <v>1</v>
      </c>
      <c r="D14" s="19" t="s">
        <v>355</v>
      </c>
      <c r="E14" s="19"/>
      <c r="F14" s="20" t="s">
        <v>444</v>
      </c>
      <c r="G14" s="19"/>
      <c r="H14" s="19" t="s">
        <v>356</v>
      </c>
      <c r="I14" s="19"/>
    </row>
    <row r="15" spans="1:9" ht="20.25" customHeight="1" x14ac:dyDescent="0.2">
      <c r="A15" s="19">
        <v>12</v>
      </c>
      <c r="B15" s="21"/>
      <c r="C15" s="21">
        <v>1</v>
      </c>
      <c r="D15" s="87" t="s">
        <v>357</v>
      </c>
      <c r="E15" s="87"/>
      <c r="F15" s="87"/>
      <c r="G15" s="87"/>
      <c r="H15" s="87"/>
      <c r="I15" s="87"/>
    </row>
    <row r="16" spans="1:9" ht="17.100000000000001" customHeight="1" x14ac:dyDescent="0.2">
      <c r="A16" s="19">
        <v>13</v>
      </c>
      <c r="B16" s="21" t="s">
        <v>358</v>
      </c>
      <c r="C16" s="21">
        <v>1</v>
      </c>
      <c r="D16" s="20" t="s">
        <v>355</v>
      </c>
      <c r="E16" s="19"/>
      <c r="F16" s="18" t="s">
        <v>359</v>
      </c>
      <c r="G16" s="18"/>
      <c r="H16" s="18"/>
      <c r="I16" s="18"/>
    </row>
    <row r="17" spans="1:9" ht="17.100000000000001" customHeight="1" x14ac:dyDescent="0.2">
      <c r="A17" s="19">
        <v>14</v>
      </c>
      <c r="B17" s="21" t="s">
        <v>360</v>
      </c>
      <c r="C17" s="21">
        <v>1</v>
      </c>
      <c r="D17" s="18"/>
      <c r="E17" s="19"/>
      <c r="F17" s="18" t="s">
        <v>361</v>
      </c>
      <c r="G17" s="18"/>
      <c r="H17" s="18"/>
      <c r="I17" s="18"/>
    </row>
    <row r="18" spans="1:9" ht="17.100000000000001" customHeight="1" x14ac:dyDescent="0.2">
      <c r="A18" s="19">
        <v>15</v>
      </c>
      <c r="B18" s="21" t="s">
        <v>362</v>
      </c>
      <c r="C18" s="21">
        <v>1</v>
      </c>
      <c r="D18" s="18"/>
      <c r="E18" s="19"/>
      <c r="F18" s="18" t="s">
        <v>363</v>
      </c>
      <c r="G18" s="18"/>
      <c r="H18" s="18"/>
      <c r="I18" s="18"/>
    </row>
    <row r="19" spans="1:9" ht="17.100000000000001" customHeight="1" x14ac:dyDescent="0.2">
      <c r="A19" s="19">
        <v>16</v>
      </c>
      <c r="B19" s="21" t="s">
        <v>364</v>
      </c>
      <c r="C19" s="21">
        <v>1</v>
      </c>
      <c r="D19" s="18"/>
      <c r="E19" s="19"/>
      <c r="F19" s="18"/>
      <c r="G19" s="18"/>
      <c r="H19" s="18"/>
      <c r="I19" s="18"/>
    </row>
    <row r="20" spans="1:9" ht="33" customHeight="1" x14ac:dyDescent="0.2">
      <c r="A20" s="19">
        <v>17</v>
      </c>
      <c r="B20" s="87" t="s">
        <v>365</v>
      </c>
      <c r="C20" s="87"/>
      <c r="D20" s="87"/>
      <c r="E20" s="87"/>
      <c r="F20" s="87"/>
      <c r="G20" s="87"/>
      <c r="H20" s="87"/>
      <c r="I20" s="87"/>
    </row>
    <row r="21" spans="1:9" ht="17.100000000000001" customHeight="1" x14ac:dyDescent="0.2">
      <c r="A21" s="19">
        <v>18</v>
      </c>
      <c r="B21" s="21" t="s">
        <v>364</v>
      </c>
      <c r="C21" s="21">
        <v>1</v>
      </c>
      <c r="D21" s="18" t="s">
        <v>355</v>
      </c>
      <c r="E21" s="19"/>
      <c r="F21" s="18" t="s">
        <v>366</v>
      </c>
      <c r="G21" s="18"/>
      <c r="H21" s="18"/>
      <c r="I21" s="18"/>
    </row>
    <row r="22" spans="1:9" ht="17.100000000000001" customHeight="1" x14ac:dyDescent="0.2">
      <c r="A22" s="19">
        <v>19</v>
      </c>
      <c r="B22" s="21" t="s">
        <v>367</v>
      </c>
      <c r="C22" s="21">
        <v>1</v>
      </c>
      <c r="D22" s="18"/>
      <c r="E22" s="19"/>
      <c r="F22" s="18" t="s">
        <v>368</v>
      </c>
      <c r="G22" s="18"/>
      <c r="H22" s="18"/>
      <c r="I22" s="18"/>
    </row>
    <row r="23" spans="1:9" ht="17.100000000000001" customHeight="1" x14ac:dyDescent="0.2">
      <c r="A23" s="19">
        <v>20</v>
      </c>
      <c r="B23" s="21" t="s">
        <v>369</v>
      </c>
      <c r="C23" s="21">
        <v>1</v>
      </c>
      <c r="D23" s="18"/>
      <c r="E23" s="19"/>
      <c r="F23" s="18" t="s">
        <v>370</v>
      </c>
      <c r="G23" s="18"/>
      <c r="H23" s="18"/>
      <c r="I23" s="18"/>
    </row>
    <row r="24" spans="1:9" ht="17.25" customHeight="1" x14ac:dyDescent="0.2">
      <c r="A24" s="19">
        <v>21</v>
      </c>
      <c r="B24" s="86" t="s">
        <v>371</v>
      </c>
      <c r="C24" s="86"/>
      <c r="D24" s="86"/>
      <c r="E24" s="86"/>
      <c r="F24" s="86"/>
      <c r="G24" s="86"/>
      <c r="H24" s="86"/>
      <c r="I24" s="86"/>
    </row>
    <row r="25" spans="1:9" ht="17.100000000000001" customHeight="1" x14ac:dyDescent="0.2">
      <c r="A25" s="19">
        <v>22</v>
      </c>
      <c r="B25" s="21" t="s">
        <v>372</v>
      </c>
      <c r="C25" s="21">
        <v>1</v>
      </c>
      <c r="D25" s="18"/>
      <c r="E25" s="19"/>
      <c r="F25" s="18" t="s">
        <v>373</v>
      </c>
      <c r="G25" s="18"/>
      <c r="H25" s="18"/>
      <c r="I25" s="18"/>
    </row>
    <row r="26" spans="1:9" ht="17.100000000000001" customHeight="1" x14ac:dyDescent="0.2">
      <c r="A26" s="19">
        <v>23</v>
      </c>
      <c r="B26" s="21" t="s">
        <v>374</v>
      </c>
      <c r="C26" s="21">
        <v>1</v>
      </c>
      <c r="D26" s="18"/>
      <c r="E26" s="19"/>
      <c r="F26" s="18" t="s">
        <v>375</v>
      </c>
      <c r="G26" s="18"/>
      <c r="H26" s="18"/>
      <c r="I26" s="18"/>
    </row>
    <row r="27" spans="1:9" ht="17.100000000000001" customHeight="1" x14ac:dyDescent="0.2">
      <c r="A27" s="19">
        <v>24</v>
      </c>
      <c r="B27" s="21" t="s">
        <v>376</v>
      </c>
      <c r="C27" s="21">
        <v>1</v>
      </c>
      <c r="D27" s="18"/>
      <c r="E27" s="19"/>
      <c r="F27" s="18" t="s">
        <v>377</v>
      </c>
      <c r="G27" s="18"/>
      <c r="H27" s="18"/>
      <c r="I27" s="18"/>
    </row>
    <row r="28" spans="1:9" ht="35.25" customHeight="1" x14ac:dyDescent="0.2">
      <c r="A28" s="19">
        <v>25</v>
      </c>
      <c r="B28" s="87" t="s">
        <v>378</v>
      </c>
      <c r="C28" s="87"/>
      <c r="D28" s="87"/>
      <c r="E28" s="87"/>
      <c r="F28" s="87"/>
      <c r="G28" s="87"/>
      <c r="H28" s="87"/>
      <c r="I28" s="87"/>
    </row>
    <row r="29" spans="1:9" ht="18.75" customHeight="1" x14ac:dyDescent="0.2">
      <c r="A29" s="19">
        <v>26</v>
      </c>
      <c r="B29" s="21" t="s">
        <v>436</v>
      </c>
      <c r="C29" s="21">
        <v>2</v>
      </c>
      <c r="D29" s="20" t="s">
        <v>455</v>
      </c>
      <c r="E29" s="20" t="s">
        <v>456</v>
      </c>
      <c r="F29" s="18" t="s">
        <v>437</v>
      </c>
      <c r="G29" s="18"/>
      <c r="H29" s="18"/>
      <c r="I29" s="18"/>
    </row>
    <row r="30" spans="1:9" ht="16.5" x14ac:dyDescent="0.2">
      <c r="A30" s="19">
        <v>27</v>
      </c>
      <c r="B30" s="21" t="s">
        <v>380</v>
      </c>
      <c r="C30" s="21">
        <v>2</v>
      </c>
      <c r="D30" s="18" t="s">
        <v>379</v>
      </c>
      <c r="E30" s="19"/>
      <c r="F30" s="18" t="s">
        <v>381</v>
      </c>
      <c r="G30" s="18"/>
      <c r="H30" s="18"/>
      <c r="I30" s="18"/>
    </row>
    <row r="31" spans="1:9" ht="16.5" x14ac:dyDescent="0.2">
      <c r="A31" s="19">
        <v>28</v>
      </c>
      <c r="B31" s="21" t="s">
        <v>382</v>
      </c>
      <c r="C31" s="21">
        <v>2</v>
      </c>
      <c r="D31" s="18" t="s">
        <v>379</v>
      </c>
      <c r="E31" s="19"/>
      <c r="F31" s="18" t="s">
        <v>383</v>
      </c>
      <c r="G31" s="18"/>
      <c r="H31" s="18"/>
      <c r="I31" s="18"/>
    </row>
    <row r="32" spans="1:9" ht="20.25" customHeight="1" x14ac:dyDescent="0.2">
      <c r="A32" s="19">
        <v>29</v>
      </c>
      <c r="B32" s="87" t="s">
        <v>384</v>
      </c>
      <c r="C32" s="87"/>
      <c r="D32" s="87"/>
      <c r="E32" s="87"/>
      <c r="F32" s="87"/>
      <c r="G32" s="87"/>
      <c r="H32" s="87"/>
      <c r="I32" s="87"/>
    </row>
    <row r="33" spans="1:9" ht="16.5" x14ac:dyDescent="0.2">
      <c r="A33" s="19">
        <v>30</v>
      </c>
      <c r="B33" s="21" t="s">
        <v>385</v>
      </c>
      <c r="C33" s="21">
        <v>2</v>
      </c>
      <c r="D33" s="18"/>
      <c r="E33" s="19"/>
      <c r="F33" s="18" t="s">
        <v>438</v>
      </c>
      <c r="G33" s="18"/>
      <c r="H33" s="18"/>
      <c r="I33" s="18"/>
    </row>
    <row r="34" spans="1:9" ht="16.5" x14ac:dyDescent="0.2">
      <c r="A34" s="19">
        <v>31</v>
      </c>
      <c r="B34" s="21" t="s">
        <v>386</v>
      </c>
      <c r="C34" s="21">
        <v>2</v>
      </c>
      <c r="D34" s="20" t="s">
        <v>446</v>
      </c>
      <c r="E34" s="20"/>
      <c r="F34" s="18" t="s">
        <v>438</v>
      </c>
      <c r="G34" s="18"/>
      <c r="H34" s="18"/>
      <c r="I34" s="18"/>
    </row>
    <row r="35" spans="1:9" ht="22.5" customHeight="1" x14ac:dyDescent="0.2">
      <c r="A35" s="19">
        <v>32</v>
      </c>
      <c r="B35" s="21" t="s">
        <v>387</v>
      </c>
      <c r="C35" s="21">
        <v>2</v>
      </c>
      <c r="D35" s="18"/>
      <c r="E35" s="19"/>
      <c r="F35" s="18" t="s">
        <v>388</v>
      </c>
      <c r="G35" s="18"/>
      <c r="H35" s="18"/>
      <c r="I35" s="18"/>
    </row>
    <row r="36" spans="1:9" ht="20.25" customHeight="1" x14ac:dyDescent="0.2">
      <c r="A36" s="19">
        <v>33</v>
      </c>
      <c r="B36" s="22" t="s">
        <v>389</v>
      </c>
      <c r="C36" s="22">
        <v>2</v>
      </c>
      <c r="D36" s="19" t="s">
        <v>457</v>
      </c>
      <c r="E36" s="19" t="s">
        <v>458</v>
      </c>
      <c r="F36" s="19" t="s">
        <v>388</v>
      </c>
      <c r="G36" s="19"/>
      <c r="H36" s="19"/>
      <c r="I36" s="19"/>
    </row>
    <row r="37" spans="1:9" ht="16.5" x14ac:dyDescent="0.2">
      <c r="A37" s="19">
        <v>34</v>
      </c>
      <c r="B37" s="21" t="s">
        <v>390</v>
      </c>
      <c r="C37" s="21">
        <v>2</v>
      </c>
      <c r="D37" s="18"/>
      <c r="E37" s="19"/>
      <c r="F37" s="18" t="s">
        <v>391</v>
      </c>
      <c r="G37" s="18"/>
      <c r="H37" s="18"/>
      <c r="I37" s="18"/>
    </row>
    <row r="38" spans="1:9" ht="16.5" x14ac:dyDescent="0.2">
      <c r="A38" s="19">
        <v>35</v>
      </c>
      <c r="B38" s="21" t="s">
        <v>392</v>
      </c>
      <c r="C38" s="21">
        <v>2</v>
      </c>
      <c r="D38" s="20" t="s">
        <v>445</v>
      </c>
      <c r="E38" s="20"/>
      <c r="F38" s="18" t="s">
        <v>391</v>
      </c>
      <c r="G38" s="18"/>
      <c r="H38" s="18"/>
      <c r="I38" s="18"/>
    </row>
    <row r="39" spans="1:9" ht="24" customHeight="1" x14ac:dyDescent="0.2">
      <c r="A39" s="19">
        <v>36</v>
      </c>
      <c r="B39" s="21" t="s">
        <v>393</v>
      </c>
      <c r="C39" s="21">
        <v>2</v>
      </c>
      <c r="D39" s="18"/>
      <c r="E39" s="19"/>
      <c r="F39" s="18" t="s">
        <v>394</v>
      </c>
      <c r="G39" s="18"/>
      <c r="H39" s="18"/>
      <c r="I39" s="18"/>
    </row>
    <row r="40" spans="1:9" ht="16.5" x14ac:dyDescent="0.2">
      <c r="A40" s="19">
        <v>37</v>
      </c>
      <c r="B40" s="21" t="s">
        <v>395</v>
      </c>
      <c r="C40" s="21">
        <v>2</v>
      </c>
      <c r="D40" s="20" t="s">
        <v>445</v>
      </c>
      <c r="E40" s="20" t="s">
        <v>477</v>
      </c>
      <c r="F40" s="18" t="s">
        <v>394</v>
      </c>
      <c r="G40" s="18"/>
      <c r="H40" s="18"/>
      <c r="I40" s="18"/>
    </row>
    <row r="41" spans="1:9" ht="16.5" x14ac:dyDescent="0.2">
      <c r="A41" s="19">
        <v>38</v>
      </c>
      <c r="B41" s="21" t="s">
        <v>396</v>
      </c>
      <c r="C41" s="21">
        <v>2</v>
      </c>
      <c r="D41" s="18"/>
      <c r="E41" s="19"/>
      <c r="F41" s="18" t="s">
        <v>397</v>
      </c>
      <c r="G41" s="18"/>
      <c r="H41" s="18"/>
      <c r="I41" s="18"/>
    </row>
    <row r="42" spans="1:9" ht="16.5" x14ac:dyDescent="0.2">
      <c r="A42" s="19">
        <v>39</v>
      </c>
      <c r="B42" s="21" t="s">
        <v>398</v>
      </c>
      <c r="C42" s="21">
        <v>2</v>
      </c>
      <c r="D42" s="20" t="s">
        <v>448</v>
      </c>
      <c r="E42" s="20"/>
      <c r="F42" s="18" t="s">
        <v>397</v>
      </c>
      <c r="G42" s="18"/>
      <c r="H42" s="18"/>
      <c r="I42" s="18"/>
    </row>
    <row r="43" spans="1:9" ht="16.5" x14ac:dyDescent="0.2">
      <c r="A43" s="19">
        <v>40</v>
      </c>
      <c r="B43" s="21" t="s">
        <v>399</v>
      </c>
      <c r="C43" s="21">
        <v>2</v>
      </c>
      <c r="D43" s="18"/>
      <c r="E43" s="19"/>
      <c r="F43" s="18" t="s">
        <v>400</v>
      </c>
      <c r="G43" s="18"/>
      <c r="H43" s="18"/>
      <c r="I43" s="18"/>
    </row>
    <row r="44" spans="1:9" ht="16.5" x14ac:dyDescent="0.2">
      <c r="A44" s="19">
        <v>41</v>
      </c>
      <c r="B44" s="21" t="s">
        <v>401</v>
      </c>
      <c r="C44" s="21">
        <v>2</v>
      </c>
      <c r="D44" s="20" t="s">
        <v>459</v>
      </c>
      <c r="E44" s="20" t="s">
        <v>478</v>
      </c>
      <c r="F44" s="18" t="s">
        <v>402</v>
      </c>
      <c r="G44" s="18"/>
      <c r="H44" s="18"/>
      <c r="I44" s="18"/>
    </row>
    <row r="45" spans="1:9" ht="20.25" customHeight="1" x14ac:dyDescent="0.2">
      <c r="A45" s="19">
        <v>42</v>
      </c>
      <c r="B45" s="21" t="s">
        <v>403</v>
      </c>
      <c r="C45" s="18">
        <v>3</v>
      </c>
      <c r="D45" s="20" t="s">
        <v>460</v>
      </c>
      <c r="E45" s="20" t="s">
        <v>468</v>
      </c>
      <c r="F45" s="20" t="s">
        <v>501</v>
      </c>
      <c r="G45" s="18"/>
      <c r="H45" s="18"/>
      <c r="I45" s="18"/>
    </row>
    <row r="46" spans="1:9" ht="16.5" x14ac:dyDescent="0.2">
      <c r="A46" s="19">
        <v>43</v>
      </c>
      <c r="B46" s="21" t="s">
        <v>404</v>
      </c>
      <c r="C46" s="18">
        <v>3</v>
      </c>
      <c r="D46" s="18" t="s">
        <v>405</v>
      </c>
      <c r="E46" s="20" t="s">
        <v>479</v>
      </c>
      <c r="F46" s="20" t="s">
        <v>502</v>
      </c>
      <c r="G46" s="18"/>
      <c r="H46" s="18"/>
      <c r="I46" s="18"/>
    </row>
    <row r="47" spans="1:9" ht="16.5" x14ac:dyDescent="0.2">
      <c r="A47" s="19">
        <v>44</v>
      </c>
      <c r="B47" s="21" t="s">
        <v>406</v>
      </c>
      <c r="C47" s="18">
        <v>3</v>
      </c>
      <c r="D47" s="20" t="s">
        <v>461</v>
      </c>
      <c r="E47" s="20" t="s">
        <v>462</v>
      </c>
      <c r="F47" s="20" t="s">
        <v>503</v>
      </c>
      <c r="G47" s="18"/>
      <c r="H47" s="18"/>
      <c r="I47" s="18"/>
    </row>
    <row r="48" spans="1:9" ht="16.5" customHeight="1" x14ac:dyDescent="0.2">
      <c r="A48" s="19">
        <v>45</v>
      </c>
      <c r="B48" s="87" t="s">
        <v>439</v>
      </c>
      <c r="C48" s="87"/>
      <c r="D48" s="87"/>
      <c r="E48" s="87"/>
      <c r="F48" s="87"/>
      <c r="G48" s="87"/>
      <c r="H48" s="87"/>
      <c r="I48" s="87"/>
    </row>
    <row r="49" spans="1:9" ht="16.5" x14ac:dyDescent="0.2">
      <c r="A49" s="19">
        <v>46</v>
      </c>
      <c r="B49" s="21" t="s">
        <v>407</v>
      </c>
      <c r="C49" s="18">
        <v>3</v>
      </c>
      <c r="D49" s="20" t="s">
        <v>449</v>
      </c>
      <c r="E49" s="20" t="s">
        <v>463</v>
      </c>
      <c r="F49" s="20" t="s">
        <v>504</v>
      </c>
      <c r="G49" s="18"/>
      <c r="H49" s="18"/>
      <c r="I49" s="18"/>
    </row>
    <row r="50" spans="1:9" ht="16.5" x14ac:dyDescent="0.2">
      <c r="A50" s="19">
        <v>47</v>
      </c>
      <c r="B50" s="21" t="s">
        <v>408</v>
      </c>
      <c r="C50" s="18">
        <v>3</v>
      </c>
      <c r="D50" s="18" t="s">
        <v>409</v>
      </c>
      <c r="E50" s="20" t="s">
        <v>469</v>
      </c>
      <c r="F50" s="20" t="s">
        <v>510</v>
      </c>
      <c r="G50" s="18"/>
      <c r="H50" s="18"/>
      <c r="I50" s="18"/>
    </row>
    <row r="51" spans="1:9" ht="16.5" x14ac:dyDescent="0.2">
      <c r="A51" s="19">
        <v>48</v>
      </c>
      <c r="B51" s="21" t="s">
        <v>410</v>
      </c>
      <c r="C51" s="18">
        <v>3</v>
      </c>
      <c r="D51" s="20" t="s">
        <v>464</v>
      </c>
      <c r="E51" s="20" t="s">
        <v>470</v>
      </c>
      <c r="F51" s="20" t="s">
        <v>505</v>
      </c>
      <c r="G51" s="18"/>
      <c r="H51" s="18"/>
      <c r="I51" s="18"/>
    </row>
    <row r="52" spans="1:9" ht="16.5" x14ac:dyDescent="0.2">
      <c r="A52" s="19">
        <v>49</v>
      </c>
      <c r="B52" s="21" t="s">
        <v>411</v>
      </c>
      <c r="C52" s="18">
        <v>3</v>
      </c>
      <c r="D52" s="18" t="s">
        <v>409</v>
      </c>
      <c r="E52" s="20" t="s">
        <v>471</v>
      </c>
      <c r="F52" s="20" t="s">
        <v>511</v>
      </c>
      <c r="G52" s="18"/>
      <c r="H52" s="18"/>
      <c r="I52" s="18"/>
    </row>
    <row r="53" spans="1:9" ht="16.5" x14ac:dyDescent="0.2">
      <c r="A53" s="19">
        <v>50</v>
      </c>
      <c r="B53" s="21" t="s">
        <v>412</v>
      </c>
      <c r="C53" s="18">
        <v>3</v>
      </c>
      <c r="D53" s="20" t="s">
        <v>464</v>
      </c>
      <c r="E53" s="20" t="s">
        <v>472</v>
      </c>
      <c r="F53" s="20" t="s">
        <v>512</v>
      </c>
      <c r="G53" s="18"/>
      <c r="H53" s="18"/>
      <c r="I53" s="18"/>
    </row>
    <row r="54" spans="1:9" ht="16.5" x14ac:dyDescent="0.2">
      <c r="A54" s="19">
        <v>51</v>
      </c>
      <c r="B54" s="21" t="s">
        <v>413</v>
      </c>
      <c r="C54" s="18">
        <v>3</v>
      </c>
      <c r="D54" s="20" t="s">
        <v>447</v>
      </c>
      <c r="E54" s="20" t="s">
        <v>465</v>
      </c>
      <c r="F54" s="20" t="s">
        <v>506</v>
      </c>
      <c r="G54" s="18"/>
      <c r="H54" s="18"/>
      <c r="I54" s="18"/>
    </row>
    <row r="55" spans="1:9" ht="16.5" x14ac:dyDescent="0.2">
      <c r="A55" s="19">
        <v>52</v>
      </c>
      <c r="B55" s="21" t="s">
        <v>414</v>
      </c>
      <c r="C55" s="18">
        <v>4</v>
      </c>
      <c r="D55" s="20" t="s">
        <v>464</v>
      </c>
      <c r="E55" s="20" t="s">
        <v>473</v>
      </c>
      <c r="F55" s="20" t="s">
        <v>513</v>
      </c>
      <c r="G55" s="18"/>
      <c r="H55" s="18"/>
      <c r="I55" s="18"/>
    </row>
    <row r="56" spans="1:9" ht="16.5" x14ac:dyDescent="0.2">
      <c r="A56" s="19">
        <v>53</v>
      </c>
      <c r="B56" s="21" t="s">
        <v>415</v>
      </c>
      <c r="C56" s="18">
        <v>4</v>
      </c>
      <c r="D56" s="20" t="s">
        <v>453</v>
      </c>
      <c r="E56" s="20" t="s">
        <v>474</v>
      </c>
      <c r="F56" s="20" t="s">
        <v>514</v>
      </c>
      <c r="G56" s="18"/>
      <c r="H56" s="18"/>
      <c r="I56" s="18"/>
    </row>
    <row r="57" spans="1:9" ht="16.5" x14ac:dyDescent="0.2">
      <c r="A57" s="19">
        <v>54</v>
      </c>
      <c r="B57" s="21" t="s">
        <v>416</v>
      </c>
      <c r="C57" s="18">
        <v>4</v>
      </c>
      <c r="D57" s="20" t="s">
        <v>453</v>
      </c>
      <c r="E57" s="20" t="s">
        <v>475</v>
      </c>
      <c r="F57" s="20" t="s">
        <v>515</v>
      </c>
      <c r="G57" s="18"/>
      <c r="H57" s="18"/>
      <c r="I57" s="18"/>
    </row>
    <row r="58" spans="1:9" ht="16.5" x14ac:dyDescent="0.2">
      <c r="A58" s="19">
        <v>55</v>
      </c>
      <c r="B58" s="21" t="s">
        <v>417</v>
      </c>
      <c r="C58" s="18">
        <v>4</v>
      </c>
      <c r="D58" s="20" t="s">
        <v>466</v>
      </c>
      <c r="E58" s="20" t="s">
        <v>476</v>
      </c>
      <c r="F58" s="20" t="s">
        <v>516</v>
      </c>
      <c r="G58" s="18"/>
      <c r="H58" s="18"/>
      <c r="I58" s="18"/>
    </row>
    <row r="59" spans="1:9" ht="16.5" x14ac:dyDescent="0.2">
      <c r="A59" s="19">
        <v>56</v>
      </c>
      <c r="B59" s="21" t="s">
        <v>418</v>
      </c>
      <c r="C59" s="18">
        <v>4</v>
      </c>
      <c r="D59" s="20" t="s">
        <v>450</v>
      </c>
      <c r="E59" s="20" t="s">
        <v>480</v>
      </c>
      <c r="F59" s="20" t="s">
        <v>517</v>
      </c>
      <c r="G59" s="18"/>
      <c r="H59" s="18"/>
      <c r="I59" s="18"/>
    </row>
    <row r="60" spans="1:9" ht="16.5" x14ac:dyDescent="0.2">
      <c r="A60" s="19">
        <v>57</v>
      </c>
      <c r="B60" s="21" t="s">
        <v>419</v>
      </c>
      <c r="C60" s="18">
        <v>4</v>
      </c>
      <c r="D60" s="20" t="s">
        <v>467</v>
      </c>
      <c r="E60" s="20" t="s">
        <v>481</v>
      </c>
      <c r="F60" s="20" t="s">
        <v>518</v>
      </c>
      <c r="G60" s="18"/>
      <c r="H60" s="18"/>
      <c r="I60" s="18"/>
    </row>
    <row r="61" spans="1:9" ht="16.5" x14ac:dyDescent="0.2">
      <c r="A61" s="19">
        <v>58</v>
      </c>
      <c r="B61" s="21" t="s">
        <v>440</v>
      </c>
      <c r="C61" s="18">
        <v>5</v>
      </c>
      <c r="D61" s="20" t="s">
        <v>451</v>
      </c>
      <c r="E61" s="20" t="s">
        <v>482</v>
      </c>
      <c r="F61" s="20" t="s">
        <v>507</v>
      </c>
      <c r="G61" s="18"/>
      <c r="H61" s="18"/>
      <c r="I61" s="18"/>
    </row>
    <row r="62" spans="1:9" ht="16.5" x14ac:dyDescent="0.2">
      <c r="A62" s="19">
        <v>59</v>
      </c>
      <c r="B62" s="21" t="s">
        <v>421</v>
      </c>
      <c r="C62" s="18">
        <v>5</v>
      </c>
      <c r="D62" s="20" t="s">
        <v>424</v>
      </c>
      <c r="E62" s="20" t="s">
        <v>483</v>
      </c>
      <c r="F62" s="20" t="s">
        <v>420</v>
      </c>
      <c r="G62" s="18"/>
      <c r="H62" s="18"/>
      <c r="I62" s="18"/>
    </row>
    <row r="63" spans="1:9" ht="16.5" x14ac:dyDescent="0.2">
      <c r="A63" s="19">
        <v>60</v>
      </c>
      <c r="B63" s="21" t="s">
        <v>422</v>
      </c>
      <c r="C63" s="18">
        <v>5</v>
      </c>
      <c r="D63" s="20" t="s">
        <v>452</v>
      </c>
      <c r="E63" s="20" t="s">
        <v>484</v>
      </c>
      <c r="F63" s="20" t="s">
        <v>508</v>
      </c>
      <c r="G63" s="18"/>
      <c r="H63" s="18"/>
      <c r="I63" s="18"/>
    </row>
    <row r="64" spans="1:9" ht="16.5" x14ac:dyDescent="0.2">
      <c r="A64" s="19">
        <v>61</v>
      </c>
      <c r="B64" s="21" t="s">
        <v>423</v>
      </c>
      <c r="C64" s="18">
        <v>5</v>
      </c>
      <c r="D64" s="18" t="s">
        <v>424</v>
      </c>
      <c r="E64" s="20" t="s">
        <v>493</v>
      </c>
      <c r="F64" s="20" t="s">
        <v>509</v>
      </c>
      <c r="G64" s="18"/>
      <c r="H64" s="18"/>
      <c r="I64" s="18"/>
    </row>
    <row r="65" spans="1:9" ht="16.5" x14ac:dyDescent="0.2">
      <c r="A65" s="19">
        <v>62</v>
      </c>
      <c r="B65" s="21" t="s">
        <v>425</v>
      </c>
      <c r="C65" s="18">
        <v>5</v>
      </c>
      <c r="D65" s="20" t="s">
        <v>451</v>
      </c>
      <c r="E65" s="20" t="s">
        <v>486</v>
      </c>
      <c r="F65" s="20" t="s">
        <v>520</v>
      </c>
      <c r="G65" s="18"/>
      <c r="H65" s="18"/>
      <c r="I65" s="18"/>
    </row>
    <row r="66" spans="1:9" ht="16.5" x14ac:dyDescent="0.2">
      <c r="A66" s="19">
        <v>63</v>
      </c>
      <c r="B66" s="21" t="s">
        <v>426</v>
      </c>
      <c r="C66" s="18">
        <v>6</v>
      </c>
      <c r="D66" s="20" t="s">
        <v>451</v>
      </c>
      <c r="E66" s="20" t="s">
        <v>487</v>
      </c>
      <c r="F66" s="20" t="s">
        <v>519</v>
      </c>
      <c r="G66" s="18"/>
      <c r="H66" s="18"/>
      <c r="I66" s="18"/>
    </row>
    <row r="67" spans="1:9" ht="16.5" x14ac:dyDescent="0.2">
      <c r="A67" s="19">
        <v>64</v>
      </c>
      <c r="B67" s="21" t="s">
        <v>427</v>
      </c>
      <c r="C67" s="18">
        <v>6</v>
      </c>
      <c r="D67" s="20" t="s">
        <v>451</v>
      </c>
      <c r="E67" s="20" t="s">
        <v>488</v>
      </c>
      <c r="F67" s="20" t="s">
        <v>521</v>
      </c>
      <c r="G67" s="18"/>
      <c r="H67" s="18"/>
      <c r="I67" s="18"/>
    </row>
    <row r="68" spans="1:9" ht="16.5" x14ac:dyDescent="0.2">
      <c r="A68" s="19">
        <v>65</v>
      </c>
      <c r="B68" s="21" t="s">
        <v>428</v>
      </c>
      <c r="C68" s="18">
        <v>6</v>
      </c>
      <c r="D68" s="20" t="s">
        <v>451</v>
      </c>
      <c r="E68" s="20" t="s">
        <v>489</v>
      </c>
      <c r="F68" s="18" t="s">
        <v>441</v>
      </c>
      <c r="G68" s="18"/>
      <c r="H68" s="18"/>
      <c r="I68" s="18"/>
    </row>
    <row r="69" spans="1:9" ht="16.5" x14ac:dyDescent="0.2">
      <c r="A69" s="19">
        <v>66</v>
      </c>
      <c r="B69" s="21" t="s">
        <v>429</v>
      </c>
      <c r="C69" s="18">
        <v>6</v>
      </c>
      <c r="D69" s="20" t="s">
        <v>451</v>
      </c>
      <c r="E69" s="20" t="s">
        <v>490</v>
      </c>
      <c r="F69" s="20" t="s">
        <v>523</v>
      </c>
      <c r="G69" s="18"/>
      <c r="H69" s="18"/>
      <c r="I69" s="18"/>
    </row>
    <row r="70" spans="1:9" ht="16.5" x14ac:dyDescent="0.2">
      <c r="A70" s="19">
        <v>67</v>
      </c>
      <c r="B70" s="21" t="s">
        <v>430</v>
      </c>
      <c r="C70" s="18">
        <v>6</v>
      </c>
      <c r="D70" s="20" t="s">
        <v>451</v>
      </c>
      <c r="E70" s="20" t="s">
        <v>491</v>
      </c>
      <c r="F70" s="20" t="s">
        <v>497</v>
      </c>
      <c r="G70" s="18"/>
      <c r="H70" s="18"/>
      <c r="I70" s="18"/>
    </row>
    <row r="71" spans="1:9" ht="16.5" x14ac:dyDescent="0.2">
      <c r="A71" s="19">
        <v>68</v>
      </c>
      <c r="B71" s="21" t="s">
        <v>431</v>
      </c>
      <c r="C71" s="18">
        <v>7</v>
      </c>
      <c r="D71" s="20" t="s">
        <v>451</v>
      </c>
      <c r="E71" s="20" t="s">
        <v>492</v>
      </c>
      <c r="F71" s="20" t="s">
        <v>497</v>
      </c>
      <c r="G71" s="18"/>
      <c r="H71" s="18"/>
      <c r="I71" s="18"/>
    </row>
    <row r="72" spans="1:9" ht="16.5" x14ac:dyDescent="0.2">
      <c r="A72" s="19">
        <v>69</v>
      </c>
      <c r="B72" s="21" t="s">
        <v>432</v>
      </c>
      <c r="C72" s="18">
        <v>7</v>
      </c>
      <c r="D72" s="20" t="s">
        <v>451</v>
      </c>
      <c r="E72" s="20" t="s">
        <v>495</v>
      </c>
      <c r="F72" s="20" t="s">
        <v>522</v>
      </c>
      <c r="G72" s="18"/>
      <c r="H72" s="18"/>
      <c r="I72" s="18"/>
    </row>
    <row r="73" spans="1:9" ht="16.5" x14ac:dyDescent="0.2">
      <c r="A73" s="19">
        <v>70</v>
      </c>
      <c r="B73" s="21" t="s">
        <v>433</v>
      </c>
      <c r="C73" s="18">
        <v>7</v>
      </c>
      <c r="D73" s="20" t="s">
        <v>451</v>
      </c>
      <c r="E73" s="20" t="s">
        <v>494</v>
      </c>
      <c r="F73" s="20" t="s">
        <v>498</v>
      </c>
      <c r="G73" s="18"/>
      <c r="H73" s="18"/>
      <c r="I73" s="18"/>
    </row>
    <row r="74" spans="1:9" ht="16.5" x14ac:dyDescent="0.2">
      <c r="A74" s="19">
        <v>71</v>
      </c>
      <c r="B74" s="21" t="s">
        <v>434</v>
      </c>
      <c r="C74" s="18">
        <v>7</v>
      </c>
      <c r="D74" s="20" t="s">
        <v>451</v>
      </c>
      <c r="E74" s="20" t="s">
        <v>496</v>
      </c>
      <c r="F74" s="20" t="s">
        <v>499</v>
      </c>
      <c r="G74" s="18"/>
      <c r="H74" s="18"/>
      <c r="I74" s="18"/>
    </row>
    <row r="75" spans="1:9" ht="16.5" x14ac:dyDescent="0.2">
      <c r="A75" s="19">
        <v>72</v>
      </c>
      <c r="B75" s="21" t="s">
        <v>435</v>
      </c>
      <c r="C75" s="18">
        <v>7</v>
      </c>
      <c r="D75" s="20" t="s">
        <v>451</v>
      </c>
      <c r="E75" s="20" t="s">
        <v>485</v>
      </c>
      <c r="F75" s="20" t="s">
        <v>500</v>
      </c>
      <c r="G75" s="18"/>
      <c r="H75" s="18"/>
      <c r="I75" s="18"/>
    </row>
    <row r="76" spans="1:9" ht="16.5" x14ac:dyDescent="0.2">
      <c r="A76" s="19">
        <v>73</v>
      </c>
      <c r="B76" s="22" t="s">
        <v>538</v>
      </c>
      <c r="C76" s="19">
        <v>8</v>
      </c>
      <c r="D76" s="20" t="s">
        <v>559</v>
      </c>
      <c r="E76" s="20" t="s">
        <v>553</v>
      </c>
      <c r="F76" s="20" t="s">
        <v>500</v>
      </c>
      <c r="G76" s="19"/>
      <c r="H76" s="19"/>
      <c r="I76" s="19"/>
    </row>
    <row r="77" spans="1:9" ht="16.5" x14ac:dyDescent="0.2">
      <c r="A77" s="19">
        <v>74</v>
      </c>
      <c r="B77" s="22" t="s">
        <v>524</v>
      </c>
      <c r="C77" s="19">
        <v>8</v>
      </c>
      <c r="D77" s="20" t="s">
        <v>559</v>
      </c>
      <c r="E77" s="20" t="s">
        <v>554</v>
      </c>
      <c r="F77" s="20" t="s">
        <v>539</v>
      </c>
      <c r="G77" s="19"/>
      <c r="H77" s="19"/>
      <c r="I77" s="19"/>
    </row>
    <row r="78" spans="1:9" ht="16.5" x14ac:dyDescent="0.2">
      <c r="A78" s="19">
        <v>75</v>
      </c>
      <c r="B78" s="22" t="s">
        <v>525</v>
      </c>
      <c r="C78" s="19">
        <v>8</v>
      </c>
      <c r="D78" s="20" t="s">
        <v>559</v>
      </c>
      <c r="E78" s="20" t="s">
        <v>555</v>
      </c>
      <c r="F78" s="20" t="s">
        <v>540</v>
      </c>
      <c r="G78" s="19"/>
      <c r="H78" s="19"/>
      <c r="I78" s="19"/>
    </row>
    <row r="79" spans="1:9" ht="16.5" x14ac:dyDescent="0.2">
      <c r="A79" s="19">
        <v>76</v>
      </c>
      <c r="B79" s="22" t="s">
        <v>526</v>
      </c>
      <c r="C79" s="19">
        <v>9</v>
      </c>
      <c r="D79" s="20" t="s">
        <v>559</v>
      </c>
      <c r="E79" s="20" t="s">
        <v>557</v>
      </c>
      <c r="F79" s="20" t="s">
        <v>541</v>
      </c>
      <c r="G79" s="19"/>
      <c r="H79" s="19"/>
      <c r="I79" s="19"/>
    </row>
    <row r="80" spans="1:9" ht="16.5" x14ac:dyDescent="0.2">
      <c r="A80" s="19">
        <v>77</v>
      </c>
      <c r="B80" s="22" t="s">
        <v>527</v>
      </c>
      <c r="C80" s="29">
        <v>9</v>
      </c>
      <c r="D80" s="20" t="s">
        <v>559</v>
      </c>
      <c r="E80" s="20" t="s">
        <v>558</v>
      </c>
      <c r="F80" s="20" t="s">
        <v>545</v>
      </c>
      <c r="G80" s="19"/>
      <c r="H80" s="19"/>
      <c r="I80" s="19"/>
    </row>
    <row r="81" spans="1:9" ht="16.5" x14ac:dyDescent="0.2">
      <c r="A81" s="19">
        <v>78</v>
      </c>
      <c r="B81" s="22" t="s">
        <v>528</v>
      </c>
      <c r="C81" s="29">
        <v>9</v>
      </c>
      <c r="D81" s="20" t="s">
        <v>559</v>
      </c>
      <c r="E81" s="20" t="s">
        <v>560</v>
      </c>
      <c r="F81" s="20" t="s">
        <v>542</v>
      </c>
      <c r="G81" s="19"/>
      <c r="H81" s="19"/>
      <c r="I81" s="19"/>
    </row>
    <row r="82" spans="1:9" ht="16.5" x14ac:dyDescent="0.2">
      <c r="A82" s="19">
        <v>79</v>
      </c>
      <c r="B82" s="22" t="s">
        <v>529</v>
      </c>
      <c r="C82" s="19">
        <v>10</v>
      </c>
      <c r="D82" s="20" t="s">
        <v>559</v>
      </c>
      <c r="E82" s="20" t="s">
        <v>561</v>
      </c>
      <c r="F82" s="20" t="s">
        <v>546</v>
      </c>
      <c r="G82" s="19"/>
      <c r="H82" s="19"/>
      <c r="I82" s="19"/>
    </row>
    <row r="83" spans="1:9" ht="16.5" x14ac:dyDescent="0.2">
      <c r="A83" s="19">
        <v>80</v>
      </c>
      <c r="B83" s="22" t="s">
        <v>530</v>
      </c>
      <c r="C83" s="29">
        <v>10</v>
      </c>
      <c r="D83" s="20" t="s">
        <v>559</v>
      </c>
      <c r="E83" s="20" t="s">
        <v>562</v>
      </c>
      <c r="F83" s="20" t="s">
        <v>543</v>
      </c>
      <c r="G83" s="19"/>
      <c r="H83" s="19"/>
      <c r="I83" s="19"/>
    </row>
    <row r="84" spans="1:9" ht="16.5" x14ac:dyDescent="0.2">
      <c r="A84" s="19">
        <v>81</v>
      </c>
      <c r="B84" s="22" t="s">
        <v>531</v>
      </c>
      <c r="C84" s="29">
        <v>10</v>
      </c>
      <c r="D84" s="20" t="s">
        <v>559</v>
      </c>
      <c r="E84" s="20" t="s">
        <v>563</v>
      </c>
      <c r="F84" s="20" t="s">
        <v>547</v>
      </c>
      <c r="G84" s="19"/>
      <c r="H84" s="19"/>
      <c r="I84" s="19"/>
    </row>
    <row r="85" spans="1:9" ht="16.5" x14ac:dyDescent="0.2">
      <c r="A85" s="19">
        <v>82</v>
      </c>
      <c r="B85" s="22" t="s">
        <v>532</v>
      </c>
      <c r="C85" s="19">
        <v>11</v>
      </c>
      <c r="D85" s="20" t="s">
        <v>559</v>
      </c>
      <c r="E85" s="20" t="s">
        <v>564</v>
      </c>
      <c r="F85" s="20" t="s">
        <v>544</v>
      </c>
      <c r="G85" s="19"/>
      <c r="H85" s="19"/>
      <c r="I85" s="19"/>
    </row>
    <row r="86" spans="1:9" ht="16.5" x14ac:dyDescent="0.2">
      <c r="A86" s="19">
        <v>83</v>
      </c>
      <c r="B86" s="22" t="s">
        <v>533</v>
      </c>
      <c r="C86" s="29">
        <v>11</v>
      </c>
      <c r="D86" s="20" t="s">
        <v>559</v>
      </c>
      <c r="E86" s="20" t="s">
        <v>565</v>
      </c>
      <c r="F86" s="20" t="s">
        <v>548</v>
      </c>
      <c r="G86" s="19"/>
      <c r="H86" s="19"/>
      <c r="I86" s="19"/>
    </row>
    <row r="87" spans="1:9" ht="16.5" x14ac:dyDescent="0.2">
      <c r="A87" s="19">
        <v>84</v>
      </c>
      <c r="B87" s="22" t="s">
        <v>534</v>
      </c>
      <c r="C87" s="29">
        <v>11</v>
      </c>
      <c r="D87" s="20" t="s">
        <v>559</v>
      </c>
      <c r="E87" s="20" t="s">
        <v>566</v>
      </c>
      <c r="F87" s="20" t="s">
        <v>549</v>
      </c>
      <c r="G87" s="19"/>
      <c r="H87" s="19"/>
      <c r="I87" s="19"/>
    </row>
    <row r="88" spans="1:9" ht="16.5" x14ac:dyDescent="0.2">
      <c r="A88" s="19">
        <v>85</v>
      </c>
      <c r="B88" s="22" t="s">
        <v>535</v>
      </c>
      <c r="C88" s="19">
        <v>12</v>
      </c>
      <c r="D88" s="20" t="s">
        <v>559</v>
      </c>
      <c r="E88" s="20" t="s">
        <v>567</v>
      </c>
      <c r="F88" s="20" t="s">
        <v>550</v>
      </c>
      <c r="G88" s="19"/>
      <c r="H88" s="19"/>
      <c r="I88" s="19"/>
    </row>
    <row r="89" spans="1:9" ht="16.5" x14ac:dyDescent="0.2">
      <c r="A89" s="19">
        <v>86</v>
      </c>
      <c r="B89" s="22" t="s">
        <v>536</v>
      </c>
      <c r="C89" s="29">
        <v>12</v>
      </c>
      <c r="D89" s="20" t="s">
        <v>559</v>
      </c>
      <c r="E89" s="20" t="s">
        <v>556</v>
      </c>
      <c r="F89" s="20" t="s">
        <v>551</v>
      </c>
      <c r="G89" s="19"/>
      <c r="H89" s="19"/>
      <c r="I89" s="19"/>
    </row>
    <row r="90" spans="1:9" ht="16.5" x14ac:dyDescent="0.2">
      <c r="A90" s="19">
        <v>87</v>
      </c>
      <c r="B90" s="22" t="s">
        <v>537</v>
      </c>
      <c r="C90" s="29">
        <v>12</v>
      </c>
      <c r="D90" s="20" t="s">
        <v>559</v>
      </c>
      <c r="E90" s="20" t="s">
        <v>568</v>
      </c>
      <c r="F90" s="20" t="s">
        <v>552</v>
      </c>
      <c r="G90" s="19"/>
      <c r="H90" s="19"/>
      <c r="I90" s="19"/>
    </row>
  </sheetData>
  <mergeCells count="10">
    <mergeCell ref="B24:I24"/>
    <mergeCell ref="B28:I28"/>
    <mergeCell ref="B32:I32"/>
    <mergeCell ref="B48:I48"/>
    <mergeCell ref="D6:I6"/>
    <mergeCell ref="D8:I8"/>
    <mergeCell ref="D11:I11"/>
    <mergeCell ref="B12:I12"/>
    <mergeCell ref="D15:I15"/>
    <mergeCell ref="B20:I20"/>
  </mergeCells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pane xSplit="2" ySplit="1" topLeftCell="C2" activePane="bottomRight" state="frozen"/>
      <selection activeCell="C31" sqref="C31"/>
      <selection pane="topRight" activeCell="C31" sqref="C31"/>
      <selection pane="bottomLeft" activeCell="C31" sqref="C31"/>
      <selection pane="bottomRight" activeCell="C31" sqref="C31"/>
    </sheetView>
  </sheetViews>
  <sheetFormatPr defaultRowHeight="14.25" x14ac:dyDescent="0.2"/>
  <cols>
    <col min="1" max="1" width="10.875" style="17" customWidth="1"/>
    <col min="2" max="2" width="11.25" style="17" customWidth="1"/>
    <col min="3" max="3" width="63" style="17" customWidth="1"/>
    <col min="4" max="5" width="11.875" style="17" customWidth="1"/>
    <col min="6" max="6" width="31.25" style="17" customWidth="1"/>
    <col min="7" max="8" width="33.375" style="17" customWidth="1"/>
    <col min="9" max="16384" width="9" style="17"/>
  </cols>
  <sheetData>
    <row r="1" spans="1:8" ht="17.25" x14ac:dyDescent="0.2">
      <c r="A1" s="16" t="s">
        <v>316</v>
      </c>
      <c r="B1" s="16" t="s">
        <v>317</v>
      </c>
      <c r="C1" s="16" t="s">
        <v>318</v>
      </c>
      <c r="D1" s="16" t="s">
        <v>16</v>
      </c>
      <c r="E1" s="16" t="s">
        <v>877</v>
      </c>
      <c r="F1" s="16" t="s">
        <v>454</v>
      </c>
      <c r="G1" s="16" t="s">
        <v>319</v>
      </c>
      <c r="H1" s="16" t="s">
        <v>321</v>
      </c>
    </row>
    <row r="2" spans="1:8" ht="16.5" x14ac:dyDescent="0.2">
      <c r="A2" s="32" t="s">
        <v>875</v>
      </c>
      <c r="B2" s="31">
        <v>1</v>
      </c>
      <c r="C2" s="29" t="s">
        <v>876</v>
      </c>
      <c r="D2" s="29">
        <v>1</v>
      </c>
      <c r="E2" s="29">
        <v>1</v>
      </c>
      <c r="F2" s="29"/>
      <c r="G2" s="29"/>
      <c r="H2" s="30" t="s">
        <v>885</v>
      </c>
    </row>
    <row r="3" spans="1:8" ht="17.25" customHeight="1" x14ac:dyDescent="0.2">
      <c r="A3" s="32" t="s">
        <v>878</v>
      </c>
      <c r="B3" s="31">
        <v>1</v>
      </c>
      <c r="C3" s="29" t="s">
        <v>876</v>
      </c>
      <c r="D3" s="29">
        <v>5</v>
      </c>
      <c r="E3" s="29">
        <v>1</v>
      </c>
      <c r="F3" s="29"/>
      <c r="G3" s="29"/>
      <c r="H3" s="30" t="s">
        <v>886</v>
      </c>
    </row>
    <row r="4" spans="1:8" ht="16.5" x14ac:dyDescent="0.2">
      <c r="A4" s="32" t="s">
        <v>879</v>
      </c>
      <c r="B4" s="31">
        <v>1</v>
      </c>
      <c r="C4" s="29" t="s">
        <v>876</v>
      </c>
      <c r="D4" s="29">
        <v>10</v>
      </c>
      <c r="E4" s="29">
        <v>1</v>
      </c>
      <c r="F4" s="29"/>
      <c r="G4" s="29"/>
      <c r="H4" s="30" t="s">
        <v>886</v>
      </c>
    </row>
    <row r="5" spans="1:8" ht="18" customHeight="1" x14ac:dyDescent="0.2">
      <c r="A5" s="32" t="s">
        <v>880</v>
      </c>
      <c r="B5" s="31">
        <v>1</v>
      </c>
      <c r="C5" s="29" t="s">
        <v>876</v>
      </c>
      <c r="D5" s="29">
        <v>15</v>
      </c>
      <c r="E5" s="29">
        <v>1</v>
      </c>
      <c r="F5" s="29"/>
      <c r="G5" s="29"/>
      <c r="H5" s="30" t="s">
        <v>886</v>
      </c>
    </row>
    <row r="6" spans="1:8" ht="18" customHeight="1" x14ac:dyDescent="0.2">
      <c r="A6" s="32" t="s">
        <v>881</v>
      </c>
      <c r="B6" s="31">
        <v>1</v>
      </c>
      <c r="C6" s="30" t="s">
        <v>888</v>
      </c>
      <c r="D6" s="33">
        <v>15</v>
      </c>
      <c r="E6" s="29">
        <v>1</v>
      </c>
      <c r="F6" s="33"/>
      <c r="G6" s="33"/>
      <c r="H6" s="34" t="s">
        <v>887</v>
      </c>
    </row>
    <row r="7" spans="1:8" ht="18" customHeight="1" x14ac:dyDescent="0.2">
      <c r="A7" s="32" t="s">
        <v>882</v>
      </c>
      <c r="B7" s="31">
        <v>1</v>
      </c>
      <c r="C7" s="30" t="s">
        <v>889</v>
      </c>
      <c r="D7" s="29">
        <v>15</v>
      </c>
      <c r="E7" s="29">
        <v>1</v>
      </c>
      <c r="F7" s="29"/>
      <c r="G7" s="29"/>
      <c r="H7" s="34" t="s">
        <v>887</v>
      </c>
    </row>
    <row r="8" spans="1:8" ht="21" customHeight="1" x14ac:dyDescent="0.2">
      <c r="A8" s="32" t="s">
        <v>883</v>
      </c>
      <c r="B8" s="31">
        <v>1</v>
      </c>
      <c r="C8" s="30" t="s">
        <v>891</v>
      </c>
      <c r="D8" s="33">
        <v>15</v>
      </c>
      <c r="E8" s="29">
        <v>1</v>
      </c>
      <c r="F8" s="33"/>
      <c r="G8" s="33"/>
      <c r="H8" s="34" t="s">
        <v>890</v>
      </c>
    </row>
    <row r="9" spans="1:8" ht="18.75" customHeight="1" x14ac:dyDescent="0.2">
      <c r="A9" s="32" t="s">
        <v>884</v>
      </c>
      <c r="B9" s="31">
        <v>1</v>
      </c>
      <c r="C9" s="30" t="s">
        <v>892</v>
      </c>
      <c r="D9" s="29">
        <v>15</v>
      </c>
      <c r="E9" s="29">
        <v>2</v>
      </c>
      <c r="F9" s="29"/>
      <c r="G9" s="29"/>
      <c r="H9" s="30" t="s">
        <v>893</v>
      </c>
    </row>
    <row r="10" spans="1:8" ht="16.5" x14ac:dyDescent="0.2">
      <c r="A10" s="32" t="s">
        <v>894</v>
      </c>
      <c r="B10" s="31">
        <v>1</v>
      </c>
      <c r="C10" s="30" t="s">
        <v>895</v>
      </c>
      <c r="D10" s="29">
        <v>15</v>
      </c>
      <c r="E10" s="29">
        <v>2</v>
      </c>
      <c r="F10" s="29"/>
      <c r="G10" s="29"/>
      <c r="H10" s="30" t="s">
        <v>896</v>
      </c>
    </row>
    <row r="11" spans="1:8" ht="19.5" customHeight="1" x14ac:dyDescent="0.2">
      <c r="A11" s="32" t="s">
        <v>897</v>
      </c>
      <c r="B11" s="31">
        <v>2</v>
      </c>
      <c r="C11" s="30" t="s">
        <v>906</v>
      </c>
      <c r="D11" s="33">
        <v>17</v>
      </c>
      <c r="E11" s="29">
        <v>2</v>
      </c>
      <c r="F11" s="33"/>
      <c r="G11" s="33"/>
      <c r="H11" s="29"/>
    </row>
    <row r="12" spans="1:8" ht="19.5" customHeight="1" x14ac:dyDescent="0.2">
      <c r="A12" s="32" t="s">
        <v>898</v>
      </c>
      <c r="B12" s="31">
        <v>2</v>
      </c>
      <c r="C12" s="30" t="s">
        <v>906</v>
      </c>
      <c r="D12" s="35">
        <v>18</v>
      </c>
      <c r="E12" s="29">
        <v>2</v>
      </c>
      <c r="F12" s="35"/>
      <c r="G12" s="35"/>
      <c r="H12" s="31"/>
    </row>
    <row r="13" spans="1:8" ht="19.5" customHeight="1" x14ac:dyDescent="0.2">
      <c r="A13" s="32" t="s">
        <v>899</v>
      </c>
      <c r="B13" s="31">
        <v>2</v>
      </c>
      <c r="C13" s="30" t="s">
        <v>906</v>
      </c>
      <c r="D13" s="33">
        <v>20</v>
      </c>
      <c r="E13" s="29">
        <v>2</v>
      </c>
      <c r="F13" s="29"/>
      <c r="G13" s="30"/>
      <c r="H13" s="30"/>
    </row>
    <row r="14" spans="1:8" ht="19.5" customHeight="1" x14ac:dyDescent="0.2">
      <c r="A14" s="32" t="s">
        <v>900</v>
      </c>
      <c r="B14" s="31">
        <v>2</v>
      </c>
      <c r="C14" s="30" t="s">
        <v>906</v>
      </c>
      <c r="D14" s="35">
        <v>22</v>
      </c>
      <c r="E14" s="29">
        <v>2</v>
      </c>
      <c r="F14" s="29"/>
      <c r="G14" s="30"/>
      <c r="H14" s="30"/>
    </row>
    <row r="15" spans="1:8" ht="20.25" customHeight="1" x14ac:dyDescent="0.2">
      <c r="A15" s="32" t="s">
        <v>901</v>
      </c>
      <c r="B15" s="31">
        <v>2</v>
      </c>
      <c r="C15" s="30" t="s">
        <v>906</v>
      </c>
      <c r="D15" s="33">
        <v>24</v>
      </c>
      <c r="E15" s="29">
        <v>2</v>
      </c>
      <c r="F15" s="33"/>
      <c r="G15" s="33"/>
      <c r="H15" s="29"/>
    </row>
    <row r="16" spans="1:8" ht="17.100000000000001" customHeight="1" x14ac:dyDescent="0.2">
      <c r="A16" s="32" t="s">
        <v>902</v>
      </c>
      <c r="B16" s="31">
        <v>2</v>
      </c>
      <c r="C16" s="30" t="s">
        <v>906</v>
      </c>
      <c r="D16" s="35">
        <v>26</v>
      </c>
      <c r="E16" s="29">
        <v>2</v>
      </c>
      <c r="F16" s="29"/>
      <c r="G16" s="29"/>
      <c r="H16" s="29"/>
    </row>
    <row r="17" spans="1:8" ht="17.100000000000001" customHeight="1" x14ac:dyDescent="0.2">
      <c r="A17" s="32" t="s">
        <v>903</v>
      </c>
      <c r="B17" s="31">
        <v>2</v>
      </c>
      <c r="C17" s="30" t="s">
        <v>906</v>
      </c>
      <c r="D17" s="33">
        <v>28</v>
      </c>
      <c r="E17" s="29">
        <v>2</v>
      </c>
      <c r="F17" s="29"/>
      <c r="G17" s="29"/>
      <c r="H17" s="29"/>
    </row>
    <row r="18" spans="1:8" ht="17.100000000000001" customHeight="1" x14ac:dyDescent="0.2">
      <c r="A18" s="32" t="s">
        <v>904</v>
      </c>
      <c r="B18" s="31">
        <v>2</v>
      </c>
      <c r="C18" s="30" t="s">
        <v>907</v>
      </c>
      <c r="D18" s="35">
        <v>30</v>
      </c>
      <c r="E18" s="29">
        <v>2</v>
      </c>
      <c r="F18" s="29"/>
      <c r="G18" s="29"/>
      <c r="H18" s="29"/>
    </row>
    <row r="19" spans="1:8" ht="17.100000000000001" customHeight="1" x14ac:dyDescent="0.2">
      <c r="A19" s="32" t="s">
        <v>905</v>
      </c>
      <c r="B19" s="31">
        <v>2</v>
      </c>
      <c r="C19" s="30" t="s">
        <v>908</v>
      </c>
      <c r="D19" s="35">
        <v>30</v>
      </c>
      <c r="E19" s="29">
        <v>2</v>
      </c>
      <c r="F19" s="29"/>
      <c r="G19" s="29"/>
      <c r="H19" s="29"/>
    </row>
    <row r="20" spans="1:8" ht="18.75" customHeight="1" x14ac:dyDescent="0.2">
      <c r="A20" s="36" t="s">
        <v>909</v>
      </c>
      <c r="B20" s="31">
        <v>3</v>
      </c>
      <c r="C20" s="30" t="s">
        <v>922</v>
      </c>
      <c r="D20" s="29">
        <v>30</v>
      </c>
      <c r="E20" s="29">
        <v>2</v>
      </c>
      <c r="F20" s="29"/>
      <c r="G20" s="29"/>
      <c r="H20" s="29"/>
    </row>
    <row r="21" spans="1:8" ht="19.5" customHeight="1" x14ac:dyDescent="0.2">
      <c r="A21" s="31" t="s">
        <v>380</v>
      </c>
      <c r="B21" s="31">
        <v>3</v>
      </c>
      <c r="C21" s="30" t="s">
        <v>923</v>
      </c>
      <c r="D21" s="29">
        <v>31</v>
      </c>
      <c r="E21" s="29">
        <v>3</v>
      </c>
      <c r="F21" s="29"/>
      <c r="G21" s="29"/>
      <c r="H21" s="29"/>
    </row>
    <row r="22" spans="1:8" ht="21.75" customHeight="1" x14ac:dyDescent="0.2">
      <c r="A22" s="31" t="s">
        <v>382</v>
      </c>
      <c r="B22" s="31">
        <v>3</v>
      </c>
      <c r="C22" s="30" t="s">
        <v>924</v>
      </c>
      <c r="D22" s="29">
        <v>31</v>
      </c>
      <c r="E22" s="29">
        <v>3</v>
      </c>
      <c r="F22" s="33"/>
      <c r="G22" s="33"/>
      <c r="H22" s="29"/>
    </row>
    <row r="23" spans="1:8" ht="18.75" customHeight="1" x14ac:dyDescent="0.2">
      <c r="A23" s="31" t="s">
        <v>910</v>
      </c>
      <c r="B23" s="31">
        <v>3</v>
      </c>
      <c r="C23" s="30" t="s">
        <v>925</v>
      </c>
      <c r="D23" s="29">
        <v>32</v>
      </c>
      <c r="E23" s="29">
        <v>3</v>
      </c>
      <c r="F23" s="30"/>
      <c r="G23" s="29"/>
      <c r="H23" s="29"/>
    </row>
    <row r="24" spans="1:8" ht="16.5" x14ac:dyDescent="0.2">
      <c r="A24" s="31" t="s">
        <v>911</v>
      </c>
      <c r="B24" s="31">
        <v>3</v>
      </c>
      <c r="C24" s="30" t="s">
        <v>926</v>
      </c>
      <c r="D24" s="29">
        <v>32</v>
      </c>
      <c r="E24" s="29">
        <v>3</v>
      </c>
      <c r="F24" s="29"/>
      <c r="G24" s="29"/>
      <c r="H24" s="29"/>
    </row>
    <row r="25" spans="1:8" ht="16.5" x14ac:dyDescent="0.2">
      <c r="A25" s="31" t="s">
        <v>912</v>
      </c>
      <c r="B25" s="31">
        <v>3</v>
      </c>
      <c r="C25" s="30" t="s">
        <v>942</v>
      </c>
      <c r="D25" s="29">
        <v>33</v>
      </c>
      <c r="E25" s="29">
        <v>3</v>
      </c>
      <c r="F25" s="29"/>
      <c r="G25" s="29"/>
      <c r="H25" s="29"/>
    </row>
    <row r="26" spans="1:8" ht="20.25" customHeight="1" x14ac:dyDescent="0.2">
      <c r="A26" s="31" t="s">
        <v>913</v>
      </c>
      <c r="B26" s="29">
        <v>4</v>
      </c>
      <c r="C26" s="30" t="s">
        <v>942</v>
      </c>
      <c r="D26" s="29">
        <v>33</v>
      </c>
      <c r="E26" s="29">
        <v>3</v>
      </c>
      <c r="F26" s="33"/>
      <c r="G26" s="33"/>
      <c r="H26" s="29"/>
    </row>
    <row r="27" spans="1:8" ht="16.5" x14ac:dyDescent="0.2">
      <c r="A27" s="31" t="s">
        <v>914</v>
      </c>
      <c r="B27" s="29">
        <v>4</v>
      </c>
      <c r="C27" s="30" t="s">
        <v>943</v>
      </c>
      <c r="D27" s="29">
        <v>34</v>
      </c>
      <c r="E27" s="29">
        <v>3</v>
      </c>
      <c r="F27" s="29"/>
      <c r="G27" s="29"/>
      <c r="H27" s="29"/>
    </row>
    <row r="28" spans="1:8" ht="16.5" x14ac:dyDescent="0.2">
      <c r="A28" s="31" t="s">
        <v>915</v>
      </c>
      <c r="B28" s="29">
        <v>4</v>
      </c>
      <c r="C28" s="30" t="s">
        <v>944</v>
      </c>
      <c r="D28" s="29">
        <v>34</v>
      </c>
      <c r="E28" s="29">
        <v>3</v>
      </c>
      <c r="F28" s="30"/>
      <c r="G28" s="29"/>
      <c r="H28" s="29"/>
    </row>
    <row r="29" spans="1:8" ht="22.5" customHeight="1" x14ac:dyDescent="0.2">
      <c r="A29" s="31" t="s">
        <v>916</v>
      </c>
      <c r="B29" s="29">
        <v>4</v>
      </c>
      <c r="C29" s="30" t="s">
        <v>945</v>
      </c>
      <c r="D29" s="29">
        <v>35</v>
      </c>
      <c r="E29" s="29">
        <v>3</v>
      </c>
      <c r="F29" s="29"/>
      <c r="G29" s="29"/>
      <c r="H29" s="29"/>
    </row>
    <row r="30" spans="1:8" ht="21" customHeight="1" x14ac:dyDescent="0.2">
      <c r="A30" s="31" t="s">
        <v>917</v>
      </c>
      <c r="B30" s="29">
        <v>4</v>
      </c>
      <c r="C30" s="30" t="s">
        <v>945</v>
      </c>
      <c r="D30" s="29">
        <v>36</v>
      </c>
      <c r="E30" s="29">
        <v>3</v>
      </c>
      <c r="F30" s="29"/>
      <c r="G30" s="29"/>
      <c r="H30" s="29"/>
    </row>
    <row r="31" spans="1:8" ht="22.5" customHeight="1" x14ac:dyDescent="0.2">
      <c r="A31" s="31" t="s">
        <v>918</v>
      </c>
      <c r="B31" s="29">
        <v>4</v>
      </c>
      <c r="C31" s="30" t="s">
        <v>945</v>
      </c>
      <c r="D31" s="29">
        <v>37</v>
      </c>
      <c r="E31" s="29">
        <v>3</v>
      </c>
      <c r="F31" s="29"/>
      <c r="G31" s="29"/>
      <c r="H31" s="29"/>
    </row>
    <row r="32" spans="1:8" ht="22.5" customHeight="1" x14ac:dyDescent="0.2">
      <c r="A32" s="31" t="s">
        <v>919</v>
      </c>
      <c r="B32" s="29">
        <v>4</v>
      </c>
      <c r="C32" s="30" t="s">
        <v>945</v>
      </c>
      <c r="D32" s="29">
        <v>38</v>
      </c>
      <c r="E32" s="29">
        <v>3</v>
      </c>
      <c r="F32" s="30"/>
      <c r="G32" s="29"/>
      <c r="H32" s="29"/>
    </row>
    <row r="33" spans="1:8" ht="21" customHeight="1" x14ac:dyDescent="0.2">
      <c r="A33" s="31" t="s">
        <v>920</v>
      </c>
      <c r="B33" s="29">
        <v>4</v>
      </c>
      <c r="C33" s="30" t="s">
        <v>945</v>
      </c>
      <c r="D33" s="29">
        <v>39</v>
      </c>
      <c r="E33" s="29">
        <v>3</v>
      </c>
      <c r="F33" s="29"/>
      <c r="G33" s="29"/>
      <c r="H33" s="29"/>
    </row>
    <row r="34" spans="1:8" ht="16.5" x14ac:dyDescent="0.2">
      <c r="A34" s="31" t="s">
        <v>921</v>
      </c>
      <c r="B34" s="29">
        <v>4</v>
      </c>
      <c r="C34" s="30" t="s">
        <v>945</v>
      </c>
      <c r="D34" s="29">
        <v>40</v>
      </c>
      <c r="E34" s="29">
        <v>3</v>
      </c>
      <c r="F34" s="30"/>
      <c r="G34" s="29"/>
      <c r="H34" s="29"/>
    </row>
    <row r="35" spans="1:8" ht="16.5" x14ac:dyDescent="0.2">
      <c r="A35" s="36" t="s">
        <v>927</v>
      </c>
      <c r="B35" s="31">
        <v>5</v>
      </c>
      <c r="C35" s="30" t="s">
        <v>946</v>
      </c>
      <c r="D35" s="29">
        <v>41</v>
      </c>
      <c r="E35" s="29">
        <v>4</v>
      </c>
      <c r="F35" s="29"/>
      <c r="G35" s="29"/>
      <c r="H35" s="29"/>
    </row>
    <row r="36" spans="1:8" ht="16.5" x14ac:dyDescent="0.2">
      <c r="A36" s="36" t="s">
        <v>928</v>
      </c>
      <c r="B36" s="31">
        <v>5</v>
      </c>
      <c r="C36" s="30" t="s">
        <v>947</v>
      </c>
      <c r="D36" s="29">
        <v>42</v>
      </c>
      <c r="E36" s="29">
        <v>4</v>
      </c>
      <c r="F36" s="30"/>
      <c r="G36" s="29"/>
      <c r="H36" s="29"/>
    </row>
    <row r="37" spans="1:8" ht="16.5" x14ac:dyDescent="0.2">
      <c r="A37" s="36" t="s">
        <v>929</v>
      </c>
      <c r="B37" s="31">
        <v>5</v>
      </c>
      <c r="C37" s="30" t="s">
        <v>948</v>
      </c>
      <c r="D37" s="29">
        <v>43</v>
      </c>
      <c r="E37" s="29">
        <v>4</v>
      </c>
      <c r="F37" s="29"/>
      <c r="G37" s="29"/>
      <c r="H37" s="29"/>
    </row>
    <row r="38" spans="1:8" ht="16.5" x14ac:dyDescent="0.2">
      <c r="A38" s="36" t="s">
        <v>930</v>
      </c>
      <c r="B38" s="31">
        <v>5</v>
      </c>
      <c r="C38" s="30" t="s">
        <v>949</v>
      </c>
      <c r="D38" s="29">
        <v>44</v>
      </c>
      <c r="E38" s="29">
        <v>4</v>
      </c>
      <c r="F38" s="30"/>
      <c r="G38" s="29"/>
      <c r="H38" s="29"/>
    </row>
    <row r="39" spans="1:8" ht="18.75" customHeight="1" x14ac:dyDescent="0.2">
      <c r="A39" s="31" t="s">
        <v>931</v>
      </c>
      <c r="B39" s="31">
        <v>5</v>
      </c>
      <c r="C39" s="29" t="s">
        <v>952</v>
      </c>
      <c r="D39" s="29">
        <v>45</v>
      </c>
      <c r="E39" s="29">
        <v>4</v>
      </c>
      <c r="F39" s="29"/>
      <c r="G39" s="29"/>
      <c r="H39" s="29"/>
    </row>
    <row r="40" spans="1:8" ht="16.5" x14ac:dyDescent="0.2">
      <c r="A40" s="36" t="s">
        <v>932</v>
      </c>
      <c r="B40" s="29">
        <v>6</v>
      </c>
      <c r="C40" s="30" t="s">
        <v>950</v>
      </c>
      <c r="D40" s="29">
        <v>46</v>
      </c>
      <c r="E40" s="29">
        <v>4</v>
      </c>
      <c r="F40" s="30"/>
      <c r="G40" s="30"/>
      <c r="H40" s="30"/>
    </row>
    <row r="41" spans="1:8" ht="16.5" x14ac:dyDescent="0.2">
      <c r="A41" s="36" t="s">
        <v>933</v>
      </c>
      <c r="B41" s="29">
        <v>6</v>
      </c>
      <c r="C41" s="30" t="s">
        <v>949</v>
      </c>
      <c r="D41" s="29">
        <v>47</v>
      </c>
      <c r="E41" s="29">
        <v>4</v>
      </c>
      <c r="F41" s="30"/>
      <c r="G41" s="30"/>
      <c r="H41" s="30"/>
    </row>
    <row r="42" spans="1:8" ht="16.5" customHeight="1" x14ac:dyDescent="0.2">
      <c r="A42" s="36" t="s">
        <v>934</v>
      </c>
      <c r="B42" s="29">
        <v>6</v>
      </c>
      <c r="C42" s="30" t="s">
        <v>951</v>
      </c>
      <c r="D42" s="29">
        <v>48</v>
      </c>
      <c r="E42" s="29">
        <v>4</v>
      </c>
      <c r="F42" s="33"/>
      <c r="G42" s="33"/>
      <c r="H42" s="29"/>
    </row>
    <row r="43" spans="1:8" ht="16.5" x14ac:dyDescent="0.2">
      <c r="A43" s="36" t="s">
        <v>935</v>
      </c>
      <c r="B43" s="29">
        <v>6</v>
      </c>
      <c r="C43" s="30" t="s">
        <v>949</v>
      </c>
      <c r="D43" s="29">
        <v>49</v>
      </c>
      <c r="E43" s="29">
        <v>4</v>
      </c>
      <c r="F43" s="30"/>
      <c r="G43" s="30"/>
      <c r="H43" s="30"/>
    </row>
    <row r="44" spans="1:8" ht="16.5" x14ac:dyDescent="0.2">
      <c r="A44" s="36" t="s">
        <v>936</v>
      </c>
      <c r="B44" s="29">
        <v>6</v>
      </c>
      <c r="C44" s="30" t="s">
        <v>949</v>
      </c>
      <c r="D44" s="29">
        <v>50</v>
      </c>
      <c r="E44" s="29">
        <v>4</v>
      </c>
      <c r="F44" s="30"/>
      <c r="G44" s="30"/>
      <c r="H44" s="30"/>
    </row>
    <row r="45" spans="1:8" ht="16.5" x14ac:dyDescent="0.2">
      <c r="A45" s="36" t="s">
        <v>937</v>
      </c>
      <c r="B45" s="29">
        <v>7</v>
      </c>
      <c r="C45" s="30" t="s">
        <v>968</v>
      </c>
      <c r="D45" s="29">
        <v>50</v>
      </c>
      <c r="E45" s="29">
        <v>4</v>
      </c>
      <c r="F45" s="30"/>
      <c r="G45" s="30"/>
      <c r="H45" s="30"/>
    </row>
    <row r="46" spans="1:8" ht="16.5" x14ac:dyDescent="0.2">
      <c r="A46" s="36" t="s">
        <v>938</v>
      </c>
      <c r="B46" s="29">
        <v>7</v>
      </c>
      <c r="C46" s="30" t="s">
        <v>969</v>
      </c>
      <c r="D46" s="29">
        <v>50</v>
      </c>
      <c r="E46" s="29">
        <v>4</v>
      </c>
      <c r="F46" s="30"/>
      <c r="G46" s="30"/>
      <c r="H46" s="30"/>
    </row>
    <row r="47" spans="1:8" ht="16.5" x14ac:dyDescent="0.2">
      <c r="A47" s="36" t="s">
        <v>939</v>
      </c>
      <c r="B47" s="29">
        <v>7</v>
      </c>
      <c r="C47" s="30" t="s">
        <v>970</v>
      </c>
      <c r="D47" s="29">
        <v>50</v>
      </c>
      <c r="E47" s="29">
        <v>4</v>
      </c>
      <c r="F47" s="30"/>
      <c r="G47" s="30"/>
      <c r="H47" s="30"/>
    </row>
    <row r="48" spans="1:8" ht="16.5" x14ac:dyDescent="0.2">
      <c r="A48" s="36" t="s">
        <v>940</v>
      </c>
      <c r="B48" s="29">
        <v>7</v>
      </c>
      <c r="C48" s="30" t="s">
        <v>971</v>
      </c>
      <c r="D48" s="29">
        <v>50</v>
      </c>
      <c r="E48" s="29">
        <v>4</v>
      </c>
      <c r="F48" s="30"/>
      <c r="G48" s="30"/>
      <c r="H48" s="30"/>
    </row>
    <row r="49" spans="1:8" ht="16.5" x14ac:dyDescent="0.2">
      <c r="A49" s="36" t="s">
        <v>941</v>
      </c>
      <c r="B49" s="29">
        <v>7</v>
      </c>
      <c r="C49" s="30" t="s">
        <v>972</v>
      </c>
      <c r="D49" s="29">
        <v>50</v>
      </c>
      <c r="E49" s="29">
        <v>4</v>
      </c>
      <c r="F49" s="30"/>
      <c r="G49" s="30"/>
      <c r="H49" s="30"/>
    </row>
    <row r="50" spans="1:8" ht="16.5" x14ac:dyDescent="0.2">
      <c r="A50" s="36" t="s">
        <v>953</v>
      </c>
      <c r="B50" s="29">
        <v>8</v>
      </c>
      <c r="C50" s="30" t="s">
        <v>973</v>
      </c>
      <c r="D50" s="29">
        <v>50</v>
      </c>
      <c r="E50" s="29">
        <v>5</v>
      </c>
      <c r="F50" s="30"/>
      <c r="G50" s="30"/>
      <c r="H50" s="30"/>
    </row>
    <row r="51" spans="1:8" ht="16.5" x14ac:dyDescent="0.2">
      <c r="A51" s="36" t="s">
        <v>954</v>
      </c>
      <c r="B51" s="29">
        <v>8</v>
      </c>
      <c r="C51" s="30" t="s">
        <v>974</v>
      </c>
      <c r="D51" s="29">
        <v>50</v>
      </c>
      <c r="E51" s="29">
        <v>5</v>
      </c>
      <c r="F51" s="30"/>
      <c r="G51" s="30"/>
      <c r="H51" s="30"/>
    </row>
    <row r="52" spans="1:8" ht="16.5" x14ac:dyDescent="0.2">
      <c r="A52" s="36" t="s">
        <v>955</v>
      </c>
      <c r="B52" s="29">
        <v>8</v>
      </c>
      <c r="C52" s="30" t="s">
        <v>975</v>
      </c>
      <c r="D52" s="29">
        <v>50</v>
      </c>
      <c r="E52" s="29">
        <v>5</v>
      </c>
      <c r="F52" s="30"/>
      <c r="G52" s="30"/>
      <c r="H52" s="30"/>
    </row>
    <row r="53" spans="1:8" ht="16.5" x14ac:dyDescent="0.2">
      <c r="A53" s="36" t="s">
        <v>956</v>
      </c>
      <c r="B53" s="29">
        <v>9</v>
      </c>
      <c r="C53" s="30" t="s">
        <v>976</v>
      </c>
      <c r="D53" s="29">
        <v>50</v>
      </c>
      <c r="E53" s="29">
        <v>5</v>
      </c>
      <c r="F53" s="30"/>
      <c r="G53" s="30"/>
      <c r="H53" s="30"/>
    </row>
    <row r="54" spans="1:8" ht="16.5" x14ac:dyDescent="0.2">
      <c r="A54" s="36" t="s">
        <v>957</v>
      </c>
      <c r="B54" s="29">
        <v>9</v>
      </c>
      <c r="C54" s="30" t="s">
        <v>977</v>
      </c>
      <c r="D54" s="29">
        <v>50</v>
      </c>
      <c r="E54" s="29">
        <v>5</v>
      </c>
      <c r="F54" s="30"/>
      <c r="G54" s="30"/>
      <c r="H54" s="30"/>
    </row>
    <row r="55" spans="1:8" ht="16.5" x14ac:dyDescent="0.2">
      <c r="A55" s="36" t="s">
        <v>958</v>
      </c>
      <c r="B55" s="29">
        <v>9</v>
      </c>
      <c r="C55" s="30" t="s">
        <v>977</v>
      </c>
      <c r="D55" s="30">
        <v>51</v>
      </c>
      <c r="E55" s="29">
        <v>5</v>
      </c>
      <c r="F55" s="30"/>
      <c r="G55" s="30"/>
      <c r="H55" s="30"/>
    </row>
    <row r="56" spans="1:8" ht="16.5" x14ac:dyDescent="0.2">
      <c r="A56" s="36" t="s">
        <v>959</v>
      </c>
      <c r="B56" s="29">
        <v>10</v>
      </c>
      <c r="C56" s="30" t="s">
        <v>977</v>
      </c>
      <c r="D56" s="30">
        <v>52</v>
      </c>
      <c r="E56" s="29">
        <v>5</v>
      </c>
      <c r="F56" s="30"/>
      <c r="G56" s="30"/>
      <c r="H56" s="30"/>
    </row>
    <row r="57" spans="1:8" ht="16.5" x14ac:dyDescent="0.2">
      <c r="A57" s="36" t="s">
        <v>960</v>
      </c>
      <c r="B57" s="29">
        <v>10</v>
      </c>
      <c r="C57" s="30" t="s">
        <v>977</v>
      </c>
      <c r="D57" s="30">
        <v>53</v>
      </c>
      <c r="E57" s="29">
        <v>5</v>
      </c>
      <c r="F57" s="30"/>
      <c r="G57" s="30"/>
      <c r="H57" s="30"/>
    </row>
    <row r="58" spans="1:8" ht="16.5" x14ac:dyDescent="0.2">
      <c r="A58" s="36" t="s">
        <v>961</v>
      </c>
      <c r="B58" s="29">
        <v>10</v>
      </c>
      <c r="C58" s="30" t="s">
        <v>977</v>
      </c>
      <c r="D58" s="30">
        <v>54</v>
      </c>
      <c r="E58" s="29">
        <v>5</v>
      </c>
      <c r="F58" s="30"/>
      <c r="G58" s="30"/>
      <c r="H58" s="30"/>
    </row>
    <row r="59" spans="1:8" ht="16.5" x14ac:dyDescent="0.2">
      <c r="A59" s="36" t="s">
        <v>962</v>
      </c>
      <c r="B59" s="29">
        <v>11</v>
      </c>
      <c r="C59" s="30" t="s">
        <v>977</v>
      </c>
      <c r="D59" s="30">
        <v>55</v>
      </c>
      <c r="E59" s="29">
        <v>5</v>
      </c>
      <c r="F59" s="30"/>
      <c r="G59" s="30"/>
      <c r="H59" s="30"/>
    </row>
    <row r="60" spans="1:8" ht="16.5" x14ac:dyDescent="0.2">
      <c r="A60" s="36" t="s">
        <v>963</v>
      </c>
      <c r="B60" s="29">
        <v>11</v>
      </c>
      <c r="C60" s="30" t="s">
        <v>977</v>
      </c>
      <c r="D60" s="30">
        <v>56</v>
      </c>
      <c r="E60" s="29">
        <v>5</v>
      </c>
      <c r="F60" s="30"/>
      <c r="G60" s="30"/>
      <c r="H60" s="30"/>
    </row>
    <row r="61" spans="1:8" ht="16.5" x14ac:dyDescent="0.2">
      <c r="A61" s="36" t="s">
        <v>964</v>
      </c>
      <c r="B61" s="29">
        <v>12</v>
      </c>
      <c r="C61" s="30" t="s">
        <v>977</v>
      </c>
      <c r="D61" s="30">
        <v>57</v>
      </c>
      <c r="E61" s="29">
        <v>5</v>
      </c>
      <c r="F61" s="30"/>
      <c r="G61" s="30"/>
      <c r="H61" s="30"/>
    </row>
    <row r="62" spans="1:8" ht="16.5" x14ac:dyDescent="0.2">
      <c r="A62" s="36" t="s">
        <v>965</v>
      </c>
      <c r="B62" s="29">
        <v>12</v>
      </c>
      <c r="C62" s="30" t="s">
        <v>977</v>
      </c>
      <c r="D62" s="30">
        <v>58</v>
      </c>
      <c r="E62" s="29">
        <v>5</v>
      </c>
      <c r="F62" s="30"/>
      <c r="G62" s="29"/>
      <c r="H62" s="29"/>
    </row>
    <row r="63" spans="1:8" ht="16.5" x14ac:dyDescent="0.2">
      <c r="A63" s="36" t="s">
        <v>966</v>
      </c>
      <c r="B63" s="29">
        <v>13</v>
      </c>
      <c r="C63" s="30" t="s">
        <v>977</v>
      </c>
      <c r="D63" s="30">
        <v>59</v>
      </c>
      <c r="E63" s="29">
        <v>5</v>
      </c>
      <c r="F63" s="30"/>
      <c r="G63" s="30"/>
      <c r="H63" s="30"/>
    </row>
    <row r="64" spans="1:8" ht="16.5" x14ac:dyDescent="0.2">
      <c r="A64" s="36" t="s">
        <v>967</v>
      </c>
      <c r="B64" s="29">
        <v>13</v>
      </c>
      <c r="C64" s="30" t="s">
        <v>977</v>
      </c>
      <c r="D64" s="30">
        <v>60</v>
      </c>
      <c r="E64" s="29">
        <v>5</v>
      </c>
      <c r="F64" s="30"/>
      <c r="G64" s="30"/>
      <c r="H64" s="30"/>
    </row>
    <row r="65" spans="1:8" ht="16.5" x14ac:dyDescent="0.2">
      <c r="A65" s="36" t="s">
        <v>978</v>
      </c>
      <c r="B65" s="29">
        <v>14</v>
      </c>
      <c r="C65" s="30" t="s">
        <v>993</v>
      </c>
      <c r="D65" s="30">
        <v>60</v>
      </c>
      <c r="E65" s="29">
        <v>5</v>
      </c>
      <c r="F65" s="30"/>
      <c r="G65" s="30"/>
      <c r="H65" s="30"/>
    </row>
    <row r="66" spans="1:8" ht="16.5" x14ac:dyDescent="0.2">
      <c r="A66" s="36" t="s">
        <v>979</v>
      </c>
      <c r="B66" s="29">
        <v>14</v>
      </c>
      <c r="C66" s="30" t="s">
        <v>994</v>
      </c>
      <c r="D66" s="30">
        <v>60</v>
      </c>
      <c r="E66" s="29">
        <v>5</v>
      </c>
      <c r="F66" s="30"/>
      <c r="G66" s="30"/>
      <c r="H66" s="30"/>
    </row>
    <row r="67" spans="1:8" ht="16.5" x14ac:dyDescent="0.2">
      <c r="A67" s="36" t="s">
        <v>980</v>
      </c>
      <c r="B67" s="29">
        <v>15</v>
      </c>
      <c r="C67" s="30" t="s">
        <v>996</v>
      </c>
      <c r="D67" s="30">
        <v>60</v>
      </c>
      <c r="E67" s="29">
        <v>5</v>
      </c>
      <c r="F67" s="30"/>
      <c r="G67" s="30"/>
      <c r="H67" s="30"/>
    </row>
    <row r="68" spans="1:8" ht="16.5" x14ac:dyDescent="0.2">
      <c r="A68" s="36" t="s">
        <v>981</v>
      </c>
      <c r="B68" s="29">
        <v>15</v>
      </c>
      <c r="C68" s="30" t="s">
        <v>997</v>
      </c>
      <c r="D68" s="30">
        <v>60</v>
      </c>
      <c r="E68" s="29">
        <v>5</v>
      </c>
      <c r="F68" s="30"/>
      <c r="G68" s="30"/>
      <c r="H68" s="30"/>
    </row>
    <row r="69" spans="1:8" ht="16.5" x14ac:dyDescent="0.2">
      <c r="A69" s="36" t="s">
        <v>982</v>
      </c>
      <c r="B69" s="29">
        <v>16</v>
      </c>
      <c r="C69" s="30" t="s">
        <v>998</v>
      </c>
      <c r="D69" s="30">
        <v>60</v>
      </c>
      <c r="E69" s="29">
        <v>6</v>
      </c>
      <c r="F69" s="30"/>
      <c r="G69" s="30"/>
      <c r="H69" s="30"/>
    </row>
    <row r="70" spans="1:8" ht="16.5" x14ac:dyDescent="0.2">
      <c r="A70" s="36" t="s">
        <v>983</v>
      </c>
      <c r="B70" s="29">
        <v>16</v>
      </c>
      <c r="C70" s="30" t="s">
        <v>995</v>
      </c>
      <c r="D70" s="30">
        <v>61</v>
      </c>
      <c r="E70" s="29">
        <v>6</v>
      </c>
      <c r="F70" s="30"/>
      <c r="G70" s="30"/>
      <c r="H70" s="30"/>
    </row>
    <row r="71" spans="1:8" ht="16.5" x14ac:dyDescent="0.2">
      <c r="A71" s="36" t="s">
        <v>984</v>
      </c>
      <c r="B71" s="29">
        <v>17</v>
      </c>
      <c r="C71" s="30" t="s">
        <v>977</v>
      </c>
      <c r="D71" s="30">
        <v>62</v>
      </c>
      <c r="E71" s="29">
        <v>6</v>
      </c>
      <c r="F71" s="30"/>
      <c r="G71" s="30"/>
      <c r="H71" s="30"/>
    </row>
    <row r="72" spans="1:8" ht="16.5" x14ac:dyDescent="0.2">
      <c r="A72" s="36" t="s">
        <v>985</v>
      </c>
      <c r="B72" s="29">
        <v>17</v>
      </c>
      <c r="C72" s="30" t="s">
        <v>977</v>
      </c>
      <c r="D72" s="30">
        <v>63</v>
      </c>
      <c r="E72" s="29">
        <v>6</v>
      </c>
      <c r="F72" s="30"/>
      <c r="G72" s="30"/>
      <c r="H72" s="30"/>
    </row>
    <row r="73" spans="1:8" ht="16.5" x14ac:dyDescent="0.2">
      <c r="A73" s="36" t="s">
        <v>986</v>
      </c>
      <c r="B73" s="29">
        <v>18</v>
      </c>
      <c r="C73" s="30" t="s">
        <v>977</v>
      </c>
      <c r="D73" s="30">
        <v>64</v>
      </c>
      <c r="E73" s="29">
        <v>6</v>
      </c>
      <c r="F73" s="30"/>
      <c r="G73" s="30"/>
      <c r="H73" s="30"/>
    </row>
    <row r="74" spans="1:8" ht="16.5" x14ac:dyDescent="0.2">
      <c r="A74" s="36" t="s">
        <v>987</v>
      </c>
      <c r="B74" s="29">
        <v>18</v>
      </c>
      <c r="C74" s="30" t="s">
        <v>977</v>
      </c>
      <c r="D74" s="30">
        <v>65</v>
      </c>
      <c r="E74" s="29">
        <v>6</v>
      </c>
      <c r="F74" s="30"/>
      <c r="G74" s="30"/>
      <c r="H74" s="30"/>
    </row>
    <row r="75" spans="1:8" ht="16.5" x14ac:dyDescent="0.2">
      <c r="A75" s="36" t="s">
        <v>988</v>
      </c>
      <c r="B75" s="29">
        <v>19</v>
      </c>
      <c r="C75" s="30" t="s">
        <v>977</v>
      </c>
      <c r="D75" s="30">
        <v>66</v>
      </c>
      <c r="E75" s="29">
        <v>6</v>
      </c>
      <c r="F75" s="30"/>
      <c r="G75" s="30"/>
      <c r="H75" s="30"/>
    </row>
    <row r="76" spans="1:8" ht="16.5" x14ac:dyDescent="0.2">
      <c r="A76" s="36" t="s">
        <v>989</v>
      </c>
      <c r="B76" s="29">
        <v>19</v>
      </c>
      <c r="C76" s="30" t="s">
        <v>977</v>
      </c>
      <c r="D76" s="30">
        <v>67</v>
      </c>
      <c r="E76" s="29">
        <v>6</v>
      </c>
      <c r="F76" s="30"/>
      <c r="G76" s="30"/>
      <c r="H76" s="30"/>
    </row>
    <row r="77" spans="1:8" ht="16.5" x14ac:dyDescent="0.2">
      <c r="A77" s="36" t="s">
        <v>990</v>
      </c>
      <c r="B77" s="29">
        <v>20</v>
      </c>
      <c r="C77" s="30" t="s">
        <v>977</v>
      </c>
      <c r="D77" s="30">
        <v>68</v>
      </c>
      <c r="E77" s="29">
        <v>6</v>
      </c>
      <c r="F77" s="30"/>
      <c r="G77" s="30"/>
      <c r="H77" s="30"/>
    </row>
    <row r="78" spans="1:8" ht="16.5" x14ac:dyDescent="0.2">
      <c r="A78" s="36" t="s">
        <v>991</v>
      </c>
      <c r="B78" s="29">
        <v>20</v>
      </c>
      <c r="C78" s="30" t="s">
        <v>977</v>
      </c>
      <c r="D78" s="30">
        <v>69</v>
      </c>
      <c r="E78" s="29">
        <v>6</v>
      </c>
      <c r="F78" s="30"/>
      <c r="G78" s="30"/>
      <c r="H78" s="30"/>
    </row>
    <row r="79" spans="1:8" ht="16.5" x14ac:dyDescent="0.2">
      <c r="A79" s="36" t="s">
        <v>992</v>
      </c>
      <c r="B79" s="29">
        <v>21</v>
      </c>
      <c r="C79" s="30" t="s">
        <v>977</v>
      </c>
      <c r="D79" s="30">
        <v>70</v>
      </c>
      <c r="E79" s="29">
        <v>6</v>
      </c>
      <c r="F79" s="30"/>
      <c r="G79" s="30"/>
      <c r="H79" s="30"/>
    </row>
    <row r="80" spans="1:8" ht="16.5" x14ac:dyDescent="0.2">
      <c r="A80" s="31"/>
      <c r="B80" s="29"/>
      <c r="C80" s="30"/>
      <c r="D80" s="30"/>
      <c r="E80" s="30"/>
      <c r="F80" s="30"/>
      <c r="G80" s="30"/>
      <c r="H80" s="30"/>
    </row>
    <row r="81" spans="1:8" ht="16.5" x14ac:dyDescent="0.2">
      <c r="A81" s="31"/>
      <c r="B81" s="29"/>
      <c r="C81" s="30"/>
      <c r="D81" s="30"/>
      <c r="E81" s="30"/>
      <c r="F81" s="30"/>
      <c r="G81" s="30"/>
      <c r="H81" s="30"/>
    </row>
    <row r="82" spans="1:8" ht="16.5" x14ac:dyDescent="0.2">
      <c r="A82" s="31"/>
      <c r="B82" s="29"/>
      <c r="C82" s="30"/>
      <c r="D82" s="30"/>
      <c r="E82" s="30"/>
      <c r="F82" s="30"/>
      <c r="G82" s="30"/>
      <c r="H82" s="30"/>
    </row>
    <row r="83" spans="1:8" ht="16.5" x14ac:dyDescent="0.2">
      <c r="A83" s="31"/>
      <c r="B83" s="29"/>
      <c r="C83" s="30"/>
      <c r="D83" s="30"/>
      <c r="E83" s="30"/>
      <c r="F83" s="30"/>
      <c r="G83" s="30"/>
      <c r="H83" s="30"/>
    </row>
    <row r="84" spans="1:8" ht="16.5" x14ac:dyDescent="0.2">
      <c r="A84" s="31"/>
      <c r="B84" s="29"/>
      <c r="C84" s="29"/>
      <c r="D84" s="29"/>
      <c r="E84" s="29"/>
      <c r="F84" s="29"/>
      <c r="G84" s="29"/>
      <c r="H84" s="29"/>
    </row>
    <row r="85" spans="1:8" ht="16.5" x14ac:dyDescent="0.2">
      <c r="A85" s="29"/>
      <c r="B85" s="29"/>
      <c r="C85" s="29"/>
      <c r="D85" s="29"/>
      <c r="E85" s="29"/>
      <c r="F85" s="29"/>
      <c r="G85" s="29"/>
      <c r="H85" s="29"/>
    </row>
    <row r="86" spans="1:8" ht="16.5" x14ac:dyDescent="0.2">
      <c r="A86" s="29"/>
      <c r="B86" s="29"/>
      <c r="C86" s="29"/>
      <c r="D86" s="29"/>
      <c r="E86" s="29"/>
      <c r="F86" s="29"/>
      <c r="G86" s="29"/>
      <c r="H86" s="29"/>
    </row>
    <row r="87" spans="1:8" ht="16.5" x14ac:dyDescent="0.2">
      <c r="A87" s="29"/>
      <c r="B87" s="29"/>
      <c r="C87" s="29"/>
      <c r="D87" s="29"/>
      <c r="E87" s="29"/>
      <c r="F87" s="29"/>
      <c r="G87" s="29"/>
      <c r="H87" s="29"/>
    </row>
    <row r="88" spans="1:8" ht="16.5" x14ac:dyDescent="0.2">
      <c r="A88" s="29"/>
      <c r="B88" s="29"/>
      <c r="C88" s="29"/>
      <c r="D88" s="29"/>
      <c r="E88" s="29"/>
      <c r="F88" s="29"/>
      <c r="G88" s="29"/>
      <c r="H88" s="29"/>
    </row>
    <row r="89" spans="1:8" ht="16.5" x14ac:dyDescent="0.2">
      <c r="A89" s="29"/>
      <c r="B89" s="29"/>
      <c r="C89" s="29"/>
      <c r="D89" s="29"/>
      <c r="E89" s="29"/>
      <c r="F89" s="29"/>
      <c r="G89" s="29"/>
      <c r="H89" s="29"/>
    </row>
    <row r="90" spans="1:8" ht="16.5" x14ac:dyDescent="0.2">
      <c r="A90" s="29"/>
      <c r="B90" s="29"/>
      <c r="C90" s="29"/>
      <c r="D90" s="29"/>
      <c r="E90" s="29"/>
      <c r="F90" s="29"/>
      <c r="G90" s="29"/>
      <c r="H90" s="29"/>
    </row>
    <row r="91" spans="1:8" ht="16.5" x14ac:dyDescent="0.2">
      <c r="A91" s="29"/>
      <c r="B91" s="29"/>
      <c r="C91" s="29"/>
      <c r="D91" s="29"/>
      <c r="E91" s="29"/>
      <c r="F91" s="29"/>
      <c r="G91" s="29"/>
      <c r="H91" s="29"/>
    </row>
    <row r="92" spans="1:8" ht="16.5" x14ac:dyDescent="0.2">
      <c r="A92" s="29"/>
      <c r="B92" s="29"/>
      <c r="C92" s="29"/>
      <c r="D92" s="29"/>
      <c r="E92" s="29"/>
      <c r="F92" s="29"/>
      <c r="G92" s="29"/>
      <c r="H92" s="29"/>
    </row>
    <row r="93" spans="1:8" ht="16.5" x14ac:dyDescent="0.2">
      <c r="A93" s="29"/>
      <c r="B93" s="29"/>
      <c r="C93" s="29"/>
      <c r="D93" s="29"/>
      <c r="E93" s="29"/>
      <c r="F93" s="29"/>
      <c r="G93" s="29"/>
      <c r="H93" s="29"/>
    </row>
    <row r="94" spans="1:8" ht="16.5" x14ac:dyDescent="0.2">
      <c r="A94" s="29"/>
      <c r="B94" s="29"/>
      <c r="C94" s="29"/>
      <c r="D94" s="29"/>
      <c r="E94" s="29"/>
      <c r="F94" s="29"/>
      <c r="G94" s="29"/>
      <c r="H94" s="29"/>
    </row>
    <row r="95" spans="1:8" ht="16.5" x14ac:dyDescent="0.2">
      <c r="A95" s="29"/>
      <c r="B95" s="29"/>
      <c r="C95" s="29"/>
      <c r="D95" s="29"/>
      <c r="E95" s="29"/>
      <c r="F95" s="29"/>
      <c r="G95" s="29"/>
      <c r="H95" s="29"/>
    </row>
    <row r="96" spans="1:8" ht="16.5" x14ac:dyDescent="0.2">
      <c r="A96" s="29"/>
      <c r="B96" s="29"/>
      <c r="C96" s="29"/>
      <c r="D96" s="29"/>
      <c r="E96" s="29"/>
      <c r="F96" s="29"/>
      <c r="G96" s="29"/>
      <c r="H96" s="29"/>
    </row>
    <row r="97" spans="1:8" ht="16.5" x14ac:dyDescent="0.2">
      <c r="A97" s="29"/>
      <c r="B97" s="29"/>
      <c r="C97" s="29"/>
      <c r="D97" s="29"/>
      <c r="E97" s="29"/>
      <c r="F97" s="29"/>
      <c r="G97" s="29"/>
      <c r="H97" s="29"/>
    </row>
    <row r="98" spans="1:8" ht="16.5" x14ac:dyDescent="0.2">
      <c r="A98" s="29"/>
      <c r="B98" s="29"/>
      <c r="C98" s="29"/>
      <c r="D98" s="29"/>
      <c r="E98" s="29"/>
      <c r="F98" s="29"/>
      <c r="G98" s="29"/>
      <c r="H98" s="29"/>
    </row>
    <row r="99" spans="1:8" ht="16.5" x14ac:dyDescent="0.2">
      <c r="A99" s="29"/>
      <c r="B99" s="29"/>
      <c r="C99" s="29"/>
      <c r="D99" s="29"/>
      <c r="E99" s="29"/>
      <c r="F99" s="29"/>
      <c r="G99" s="29"/>
      <c r="H99" s="29"/>
    </row>
    <row r="100" spans="1:8" ht="16.5" x14ac:dyDescent="0.2">
      <c r="A100" s="29"/>
      <c r="B100" s="29"/>
      <c r="C100" s="29"/>
      <c r="D100" s="29"/>
      <c r="E100" s="29"/>
      <c r="F100" s="29"/>
      <c r="G100" s="29"/>
      <c r="H100" s="29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M11" sqref="M11"/>
    </sheetView>
  </sheetViews>
  <sheetFormatPr defaultRowHeight="14.25" x14ac:dyDescent="0.2"/>
  <cols>
    <col min="1" max="1" width="9" style="17"/>
    <col min="2" max="2" width="13.75" customWidth="1"/>
    <col min="3" max="3" width="16.25" customWidth="1"/>
    <col min="4" max="4" width="14.5" customWidth="1"/>
    <col min="5" max="5" width="16" customWidth="1"/>
    <col min="6" max="6" width="14.75" customWidth="1"/>
    <col min="7" max="7" width="19.125" customWidth="1"/>
    <col min="8" max="8" width="15.25" customWidth="1"/>
    <col min="12" max="12" width="9" style="17"/>
    <col min="13" max="13" width="12.125" customWidth="1"/>
  </cols>
  <sheetData>
    <row r="1" spans="1:8" s="17" customFormat="1" ht="15" x14ac:dyDescent="0.2">
      <c r="A1" s="4" t="s">
        <v>813</v>
      </c>
      <c r="B1" s="4" t="s">
        <v>815</v>
      </c>
      <c r="C1" s="4" t="s">
        <v>816</v>
      </c>
      <c r="D1" s="4" t="s">
        <v>819</v>
      </c>
      <c r="E1" s="4" t="s">
        <v>817</v>
      </c>
      <c r="F1" s="4" t="s">
        <v>820</v>
      </c>
      <c r="G1" s="4" t="s">
        <v>818</v>
      </c>
      <c r="H1" s="4" t="s">
        <v>821</v>
      </c>
    </row>
    <row r="2" spans="1:8" s="17" customFormat="1" x14ac:dyDescent="0.2">
      <c r="A2" s="17" t="s">
        <v>814</v>
      </c>
      <c r="B2" s="17" t="s">
        <v>82</v>
      </c>
      <c r="C2" s="17" t="s">
        <v>823</v>
      </c>
      <c r="D2" s="17" t="s">
        <v>822</v>
      </c>
      <c r="E2" s="17" t="s">
        <v>823</v>
      </c>
      <c r="F2" s="17" t="s">
        <v>823</v>
      </c>
      <c r="G2" s="17" t="s">
        <v>823</v>
      </c>
      <c r="H2" s="17" t="s">
        <v>823</v>
      </c>
    </row>
    <row r="3" spans="1:8" ht="15" x14ac:dyDescent="0.2">
      <c r="A3" s="1" t="s">
        <v>812</v>
      </c>
      <c r="B3" s="1" t="s">
        <v>656</v>
      </c>
      <c r="C3" s="1" t="s">
        <v>657</v>
      </c>
      <c r="D3" s="1" t="s">
        <v>658</v>
      </c>
      <c r="E3" s="1" t="s">
        <v>659</v>
      </c>
      <c r="F3" s="1" t="s">
        <v>660</v>
      </c>
      <c r="G3" s="1" t="s">
        <v>661</v>
      </c>
      <c r="H3" s="1" t="s">
        <v>662</v>
      </c>
    </row>
    <row r="4" spans="1:8" ht="16.5" x14ac:dyDescent="0.2">
      <c r="A4" s="25">
        <v>1</v>
      </c>
      <c r="B4" s="25" t="s">
        <v>663</v>
      </c>
      <c r="C4" s="25" t="s">
        <v>824</v>
      </c>
      <c r="D4" s="25" t="s">
        <v>824</v>
      </c>
      <c r="E4" s="25" t="s">
        <v>825</v>
      </c>
      <c r="F4" s="25" t="s">
        <v>826</v>
      </c>
      <c r="G4" s="25" t="s">
        <v>824</v>
      </c>
      <c r="H4" s="25" t="s">
        <v>824</v>
      </c>
    </row>
    <row r="5" spans="1:8" ht="16.5" x14ac:dyDescent="0.2">
      <c r="A5" s="25">
        <v>2</v>
      </c>
      <c r="B5" s="25" t="s">
        <v>664</v>
      </c>
      <c r="C5" s="25" t="s">
        <v>827</v>
      </c>
      <c r="D5" s="25" t="s">
        <v>828</v>
      </c>
      <c r="E5" s="25" t="s">
        <v>825</v>
      </c>
      <c r="F5" s="25" t="s">
        <v>826</v>
      </c>
      <c r="G5" s="25" t="s">
        <v>829</v>
      </c>
      <c r="H5" s="25" t="s">
        <v>830</v>
      </c>
    </row>
    <row r="6" spans="1:8" ht="16.5" x14ac:dyDescent="0.2">
      <c r="A6" s="25">
        <v>3</v>
      </c>
      <c r="B6" s="26" t="s">
        <v>665</v>
      </c>
      <c r="C6" s="25" t="s">
        <v>827</v>
      </c>
      <c r="D6" s="25" t="s">
        <v>828</v>
      </c>
      <c r="E6" s="25" t="s">
        <v>831</v>
      </c>
      <c r="F6" s="25" t="s">
        <v>832</v>
      </c>
      <c r="G6" s="25" t="s">
        <v>825</v>
      </c>
      <c r="H6" s="25" t="s">
        <v>833</v>
      </c>
    </row>
    <row r="7" spans="1:8" ht="16.5" x14ac:dyDescent="0.2">
      <c r="A7" s="25">
        <v>4</v>
      </c>
      <c r="B7" s="26" t="s">
        <v>872</v>
      </c>
      <c r="C7" s="25" t="s">
        <v>834</v>
      </c>
      <c r="D7" s="25" t="s">
        <v>835</v>
      </c>
      <c r="E7" s="25" t="s">
        <v>836</v>
      </c>
      <c r="F7" s="25" t="s">
        <v>837</v>
      </c>
      <c r="G7" s="25" t="s">
        <v>838</v>
      </c>
      <c r="H7" s="25" t="s">
        <v>839</v>
      </c>
    </row>
    <row r="8" spans="1:8" ht="16.5" x14ac:dyDescent="0.2">
      <c r="A8" s="25">
        <v>5</v>
      </c>
      <c r="B8" s="26" t="s">
        <v>873</v>
      </c>
      <c r="C8" s="25" t="s">
        <v>834</v>
      </c>
      <c r="D8" s="25" t="s">
        <v>835</v>
      </c>
      <c r="E8" s="25" t="s">
        <v>840</v>
      </c>
      <c r="F8" s="25" t="s">
        <v>841</v>
      </c>
      <c r="G8" s="25" t="s">
        <v>842</v>
      </c>
      <c r="H8" s="25" t="s">
        <v>843</v>
      </c>
    </row>
    <row r="9" spans="1:8" ht="16.5" x14ac:dyDescent="0.2">
      <c r="A9" s="25">
        <v>6</v>
      </c>
      <c r="B9" s="26" t="s">
        <v>666</v>
      </c>
      <c r="C9" s="25" t="s">
        <v>844</v>
      </c>
      <c r="D9" s="25" t="s">
        <v>845</v>
      </c>
      <c r="E9" s="25" t="s">
        <v>846</v>
      </c>
      <c r="F9" s="25" t="s">
        <v>847</v>
      </c>
      <c r="G9" s="25" t="s">
        <v>827</v>
      </c>
      <c r="H9" s="25" t="s">
        <v>828</v>
      </c>
    </row>
    <row r="10" spans="1:8" ht="16.5" x14ac:dyDescent="0.2">
      <c r="A10" s="25">
        <v>7</v>
      </c>
      <c r="B10" s="26" t="s">
        <v>874</v>
      </c>
      <c r="C10" s="25" t="s">
        <v>827</v>
      </c>
      <c r="D10" s="25" t="s">
        <v>828</v>
      </c>
      <c r="E10" s="25" t="s">
        <v>838</v>
      </c>
      <c r="F10" s="25" t="s">
        <v>848</v>
      </c>
      <c r="G10" s="25" t="s">
        <v>834</v>
      </c>
      <c r="H10" s="25" t="s">
        <v>849</v>
      </c>
    </row>
    <row r="11" spans="1:8" ht="16.5" x14ac:dyDescent="0.2">
      <c r="A11" s="25">
        <v>8</v>
      </c>
      <c r="B11" s="25" t="s">
        <v>667</v>
      </c>
      <c r="C11" s="25" t="s">
        <v>827</v>
      </c>
      <c r="D11" s="25" t="s">
        <v>828</v>
      </c>
      <c r="E11" s="25" t="s">
        <v>850</v>
      </c>
      <c r="F11" s="25" t="s">
        <v>851</v>
      </c>
      <c r="G11" s="25" t="s">
        <v>834</v>
      </c>
      <c r="H11" s="25" t="s">
        <v>852</v>
      </c>
    </row>
    <row r="12" spans="1:8" ht="16.5" x14ac:dyDescent="0.2">
      <c r="A12" s="25">
        <v>9</v>
      </c>
      <c r="B12" s="25" t="s">
        <v>668</v>
      </c>
      <c r="C12" s="25" t="s">
        <v>853</v>
      </c>
      <c r="D12" s="25" t="s">
        <v>854</v>
      </c>
      <c r="E12" s="25" t="s">
        <v>855</v>
      </c>
      <c r="F12" s="25" t="s">
        <v>856</v>
      </c>
      <c r="G12" s="25" t="s">
        <v>840</v>
      </c>
      <c r="H12" s="25" t="s">
        <v>841</v>
      </c>
    </row>
    <row r="13" spans="1:8" ht="16.5" x14ac:dyDescent="0.2">
      <c r="A13" s="25">
        <v>10</v>
      </c>
      <c r="B13" s="25" t="s">
        <v>669</v>
      </c>
      <c r="C13" s="25" t="s">
        <v>827</v>
      </c>
      <c r="D13" s="25" t="s">
        <v>828</v>
      </c>
      <c r="E13" s="25" t="s">
        <v>857</v>
      </c>
      <c r="F13" s="25" t="s">
        <v>858</v>
      </c>
      <c r="G13" s="25" t="s">
        <v>834</v>
      </c>
      <c r="H13" s="25" t="s">
        <v>859</v>
      </c>
    </row>
    <row r="14" spans="1:8" ht="16.5" x14ac:dyDescent="0.2">
      <c r="A14" s="25">
        <v>11</v>
      </c>
      <c r="B14" s="25" t="s">
        <v>670</v>
      </c>
      <c r="C14" s="25" t="s">
        <v>834</v>
      </c>
      <c r="D14" s="25" t="s">
        <v>835</v>
      </c>
      <c r="E14" s="25" t="s">
        <v>825</v>
      </c>
      <c r="F14" s="25" t="s">
        <v>852</v>
      </c>
      <c r="G14" s="25" t="s">
        <v>838</v>
      </c>
      <c r="H14" s="25" t="s">
        <v>839</v>
      </c>
    </row>
    <row r="15" spans="1:8" ht="16.5" x14ac:dyDescent="0.2">
      <c r="A15" s="25">
        <v>12</v>
      </c>
      <c r="B15" s="25" t="s">
        <v>671</v>
      </c>
      <c r="C15" s="25" t="s">
        <v>853</v>
      </c>
      <c r="D15" s="25" t="s">
        <v>854</v>
      </c>
      <c r="E15" s="25" t="s">
        <v>838</v>
      </c>
      <c r="F15" s="25" t="s">
        <v>848</v>
      </c>
      <c r="G15" s="25" t="s">
        <v>840</v>
      </c>
      <c r="H15" s="25" t="s">
        <v>841</v>
      </c>
    </row>
    <row r="16" spans="1:8" ht="16.5" x14ac:dyDescent="0.2">
      <c r="A16" s="25">
        <v>13</v>
      </c>
      <c r="B16" s="25" t="s">
        <v>672</v>
      </c>
      <c r="C16" s="25" t="s">
        <v>853</v>
      </c>
      <c r="D16" s="25" t="s">
        <v>854</v>
      </c>
      <c r="E16" s="25" t="s">
        <v>838</v>
      </c>
      <c r="F16" s="25" t="s">
        <v>848</v>
      </c>
      <c r="G16" s="25" t="s">
        <v>855</v>
      </c>
      <c r="H16" s="25" t="s">
        <v>856</v>
      </c>
    </row>
    <row r="17" spans="1:8" ht="16.5" x14ac:dyDescent="0.2">
      <c r="A17" s="25">
        <v>14</v>
      </c>
      <c r="B17" s="25" t="s">
        <v>673</v>
      </c>
      <c r="C17" s="25" t="s">
        <v>853</v>
      </c>
      <c r="D17" s="25" t="s">
        <v>854</v>
      </c>
      <c r="E17" s="25" t="s">
        <v>838</v>
      </c>
      <c r="F17" s="25" t="s">
        <v>848</v>
      </c>
      <c r="G17" s="25" t="s">
        <v>825</v>
      </c>
      <c r="H17" s="25" t="s">
        <v>833</v>
      </c>
    </row>
    <row r="18" spans="1:8" ht="16.5" x14ac:dyDescent="0.2">
      <c r="A18" s="25">
        <v>15</v>
      </c>
      <c r="B18" s="25" t="s">
        <v>674</v>
      </c>
      <c r="C18" s="25" t="s">
        <v>853</v>
      </c>
      <c r="D18" s="25" t="s">
        <v>854</v>
      </c>
      <c r="E18" s="25" t="s">
        <v>838</v>
      </c>
      <c r="F18" s="25" t="s">
        <v>848</v>
      </c>
      <c r="G18" s="25" t="s">
        <v>829</v>
      </c>
      <c r="H18" s="25" t="s">
        <v>830</v>
      </c>
    </row>
    <row r="19" spans="1:8" ht="16.5" x14ac:dyDescent="0.2">
      <c r="A19" s="25">
        <v>16</v>
      </c>
      <c r="B19" s="25" t="s">
        <v>675</v>
      </c>
      <c r="C19" s="25" t="s">
        <v>853</v>
      </c>
      <c r="D19" s="25" t="s">
        <v>854</v>
      </c>
      <c r="E19" s="25" t="s">
        <v>838</v>
      </c>
      <c r="F19" s="25" t="s">
        <v>848</v>
      </c>
      <c r="G19" s="25" t="s">
        <v>838</v>
      </c>
      <c r="H19" s="25" t="s">
        <v>839</v>
      </c>
    </row>
    <row r="20" spans="1:8" ht="16.5" x14ac:dyDescent="0.2">
      <c r="A20" s="25">
        <v>17</v>
      </c>
      <c r="B20" s="25" t="s">
        <v>676</v>
      </c>
      <c r="C20" s="25" t="s">
        <v>825</v>
      </c>
      <c r="D20" s="25" t="s">
        <v>835</v>
      </c>
      <c r="E20" s="25" t="s">
        <v>834</v>
      </c>
      <c r="F20" s="25" t="s">
        <v>859</v>
      </c>
      <c r="G20" s="25" t="s">
        <v>840</v>
      </c>
      <c r="H20" s="25" t="s">
        <v>841</v>
      </c>
    </row>
    <row r="21" spans="1:8" ht="16.5" x14ac:dyDescent="0.2">
      <c r="A21" s="25">
        <v>18</v>
      </c>
      <c r="B21" s="25" t="s">
        <v>677</v>
      </c>
      <c r="C21" s="25" t="s">
        <v>825</v>
      </c>
      <c r="D21" s="25" t="s">
        <v>835</v>
      </c>
      <c r="E21" s="25" t="s">
        <v>834</v>
      </c>
      <c r="F21" s="25" t="s">
        <v>859</v>
      </c>
      <c r="G21" s="25" t="s">
        <v>857</v>
      </c>
      <c r="H21" s="25" t="s">
        <v>858</v>
      </c>
    </row>
    <row r="22" spans="1:8" ht="16.5" x14ac:dyDescent="0.2">
      <c r="A22" s="25">
        <v>19</v>
      </c>
      <c r="B22" s="25" t="s">
        <v>678</v>
      </c>
      <c r="C22" s="25" t="s">
        <v>825</v>
      </c>
      <c r="D22" s="25" t="s">
        <v>835</v>
      </c>
      <c r="E22" s="25" t="s">
        <v>838</v>
      </c>
      <c r="F22" s="25" t="s">
        <v>848</v>
      </c>
      <c r="G22" s="25" t="s">
        <v>834</v>
      </c>
      <c r="H22" s="25" t="s">
        <v>859</v>
      </c>
    </row>
    <row r="23" spans="1:8" ht="16.5" x14ac:dyDescent="0.2">
      <c r="A23" s="25">
        <v>20</v>
      </c>
      <c r="B23" s="25" t="s">
        <v>679</v>
      </c>
      <c r="C23" s="25" t="s">
        <v>825</v>
      </c>
      <c r="D23" s="25" t="s">
        <v>835</v>
      </c>
      <c r="E23" s="25" t="s">
        <v>834</v>
      </c>
      <c r="F23" s="25" t="s">
        <v>859</v>
      </c>
      <c r="G23" s="25" t="s">
        <v>850</v>
      </c>
      <c r="H23" s="25" t="s">
        <v>851</v>
      </c>
    </row>
    <row r="24" spans="1:8" ht="16.5" x14ac:dyDescent="0.2">
      <c r="A24" s="25">
        <v>21</v>
      </c>
      <c r="B24" s="25" t="s">
        <v>680</v>
      </c>
      <c r="C24" s="25" t="s">
        <v>825</v>
      </c>
      <c r="D24" s="25" t="s">
        <v>835</v>
      </c>
      <c r="E24" s="25" t="s">
        <v>834</v>
      </c>
      <c r="F24" s="25" t="s">
        <v>859</v>
      </c>
      <c r="G24" s="25" t="s">
        <v>842</v>
      </c>
      <c r="H24" s="25" t="s">
        <v>843</v>
      </c>
    </row>
    <row r="25" spans="1:8" ht="16.5" x14ac:dyDescent="0.2">
      <c r="A25" s="25">
        <v>22</v>
      </c>
      <c r="B25" s="25" t="s">
        <v>681</v>
      </c>
      <c r="C25" s="25" t="s">
        <v>860</v>
      </c>
      <c r="D25" s="25" t="s">
        <v>824</v>
      </c>
      <c r="E25" s="25" t="s">
        <v>860</v>
      </c>
      <c r="F25" s="25" t="s">
        <v>824</v>
      </c>
      <c r="G25" s="25" t="s">
        <v>860</v>
      </c>
      <c r="H25" s="25" t="s">
        <v>824</v>
      </c>
    </row>
    <row r="26" spans="1:8" ht="16.5" x14ac:dyDescent="0.2">
      <c r="A26" s="25">
        <v>23</v>
      </c>
      <c r="B26" s="25" t="s">
        <v>682</v>
      </c>
      <c r="C26" s="25" t="s">
        <v>861</v>
      </c>
      <c r="D26" s="25" t="s">
        <v>824</v>
      </c>
      <c r="E26" s="25" t="s">
        <v>860</v>
      </c>
      <c r="F26" s="25" t="s">
        <v>824</v>
      </c>
      <c r="G26" s="25" t="s">
        <v>861</v>
      </c>
      <c r="H26" s="25" t="s">
        <v>824</v>
      </c>
    </row>
    <row r="27" spans="1:8" ht="16.5" x14ac:dyDescent="0.2">
      <c r="A27" s="25">
        <v>24</v>
      </c>
      <c r="B27" s="25" t="s">
        <v>683</v>
      </c>
      <c r="C27" s="25" t="s">
        <v>860</v>
      </c>
      <c r="D27" s="25" t="s">
        <v>824</v>
      </c>
      <c r="E27" s="25" t="s">
        <v>862</v>
      </c>
      <c r="F27" s="25" t="s">
        <v>824</v>
      </c>
      <c r="G27" s="25" t="s">
        <v>861</v>
      </c>
      <c r="H27" s="25" t="s">
        <v>824</v>
      </c>
    </row>
    <row r="28" spans="1:8" ht="16.5" x14ac:dyDescent="0.2">
      <c r="A28" s="25">
        <v>25</v>
      </c>
      <c r="B28" s="25" t="s">
        <v>684</v>
      </c>
      <c r="C28" s="25" t="s">
        <v>862</v>
      </c>
      <c r="D28" s="25" t="s">
        <v>824</v>
      </c>
      <c r="E28" s="25" t="s">
        <v>863</v>
      </c>
      <c r="F28" s="25" t="s">
        <v>824</v>
      </c>
      <c r="G28" s="25" t="s">
        <v>862</v>
      </c>
      <c r="H28" s="25" t="s">
        <v>824</v>
      </c>
    </row>
    <row r="29" spans="1:8" ht="16.5" x14ac:dyDescent="0.2">
      <c r="A29" s="25">
        <v>26</v>
      </c>
      <c r="B29" s="25" t="s">
        <v>685</v>
      </c>
      <c r="C29" s="25" t="s">
        <v>864</v>
      </c>
      <c r="D29" s="25" t="s">
        <v>824</v>
      </c>
      <c r="E29" s="25" t="s">
        <v>865</v>
      </c>
      <c r="F29" s="25" t="s">
        <v>824</v>
      </c>
      <c r="G29" s="25" t="s">
        <v>866</v>
      </c>
      <c r="H29" s="25" t="s">
        <v>824</v>
      </c>
    </row>
    <row r="30" spans="1:8" ht="16.5" x14ac:dyDescent="0.2">
      <c r="A30" s="25">
        <v>27</v>
      </c>
      <c r="B30" s="25" t="s">
        <v>688</v>
      </c>
      <c r="C30" s="25" t="s">
        <v>867</v>
      </c>
      <c r="D30" s="25" t="s">
        <v>824</v>
      </c>
      <c r="E30" s="25" t="s">
        <v>868</v>
      </c>
      <c r="F30" s="25" t="s">
        <v>824</v>
      </c>
      <c r="G30" s="25" t="s">
        <v>867</v>
      </c>
      <c r="H30" s="25" t="s">
        <v>824</v>
      </c>
    </row>
    <row r="31" spans="1:8" ht="16.5" x14ac:dyDescent="0.2">
      <c r="A31" s="25">
        <v>28</v>
      </c>
      <c r="B31" s="25" t="s">
        <v>689</v>
      </c>
      <c r="C31" s="25" t="s">
        <v>867</v>
      </c>
      <c r="D31" s="25" t="s">
        <v>824</v>
      </c>
      <c r="E31" s="25" t="s">
        <v>867</v>
      </c>
      <c r="F31" s="25" t="s">
        <v>824</v>
      </c>
      <c r="G31" s="25" t="s">
        <v>867</v>
      </c>
      <c r="H31" s="25" t="s">
        <v>824</v>
      </c>
    </row>
    <row r="32" spans="1:8" ht="16.5" x14ac:dyDescent="0.2">
      <c r="A32" s="25">
        <v>29</v>
      </c>
      <c r="B32" s="25" t="s">
        <v>690</v>
      </c>
      <c r="C32" s="25" t="s">
        <v>869</v>
      </c>
      <c r="D32" s="25" t="s">
        <v>824</v>
      </c>
      <c r="E32" s="25" t="s">
        <v>869</v>
      </c>
      <c r="F32" s="25" t="s">
        <v>824</v>
      </c>
      <c r="G32" s="25" t="s">
        <v>869</v>
      </c>
      <c r="H32" s="25" t="s">
        <v>824</v>
      </c>
    </row>
    <row r="33" spans="1:8" ht="16.5" x14ac:dyDescent="0.2">
      <c r="A33" s="25">
        <v>30</v>
      </c>
      <c r="B33" s="25" t="s">
        <v>691</v>
      </c>
      <c r="C33" s="25" t="s">
        <v>867</v>
      </c>
      <c r="D33" s="25" t="s">
        <v>824</v>
      </c>
      <c r="E33" s="25" t="s">
        <v>857</v>
      </c>
      <c r="F33" s="25" t="s">
        <v>858</v>
      </c>
      <c r="G33" s="25" t="s">
        <v>867</v>
      </c>
      <c r="H33" s="25" t="s">
        <v>824</v>
      </c>
    </row>
    <row r="34" spans="1:8" ht="16.5" x14ac:dyDescent="0.2">
      <c r="A34" s="25">
        <v>31</v>
      </c>
      <c r="B34" s="25" t="s">
        <v>686</v>
      </c>
      <c r="C34" s="25" t="s">
        <v>860</v>
      </c>
      <c r="D34" s="25" t="s">
        <v>824</v>
      </c>
      <c r="E34" s="25" t="s">
        <v>864</v>
      </c>
      <c r="F34" s="25" t="s">
        <v>824</v>
      </c>
      <c r="G34" s="25" t="s">
        <v>860</v>
      </c>
      <c r="H34" s="25" t="s">
        <v>824</v>
      </c>
    </row>
    <row r="35" spans="1:8" ht="16.5" x14ac:dyDescent="0.2">
      <c r="A35" s="25">
        <v>32</v>
      </c>
      <c r="B35" s="25" t="s">
        <v>687</v>
      </c>
      <c r="C35" s="25" t="s">
        <v>862</v>
      </c>
      <c r="D35" s="25" t="s">
        <v>824</v>
      </c>
      <c r="E35" s="25" t="s">
        <v>866</v>
      </c>
      <c r="F35" s="25" t="s">
        <v>824</v>
      </c>
      <c r="G35" s="25" t="s">
        <v>862</v>
      </c>
      <c r="H35" s="25" t="s">
        <v>824</v>
      </c>
    </row>
    <row r="36" spans="1:8" ht="16.5" x14ac:dyDescent="0.2">
      <c r="A36" s="25">
        <v>33</v>
      </c>
      <c r="B36" s="25" t="s">
        <v>692</v>
      </c>
      <c r="C36" s="25" t="s">
        <v>864</v>
      </c>
      <c r="D36" s="25" t="s">
        <v>824</v>
      </c>
      <c r="E36" s="25" t="s">
        <v>866</v>
      </c>
      <c r="F36" s="25" t="s">
        <v>824</v>
      </c>
      <c r="G36" s="25" t="s">
        <v>862</v>
      </c>
      <c r="H36" s="25" t="s">
        <v>824</v>
      </c>
    </row>
    <row r="37" spans="1:8" ht="16.5" x14ac:dyDescent="0.2">
      <c r="A37" s="25">
        <v>34</v>
      </c>
      <c r="B37" s="25" t="s">
        <v>693</v>
      </c>
      <c r="C37" s="25" t="s">
        <v>870</v>
      </c>
      <c r="D37" s="25" t="s">
        <v>824</v>
      </c>
      <c r="E37" s="25" t="s">
        <v>870</v>
      </c>
      <c r="F37" s="25" t="s">
        <v>824</v>
      </c>
      <c r="G37" s="25" t="s">
        <v>870</v>
      </c>
      <c r="H37" s="25" t="s">
        <v>824</v>
      </c>
    </row>
    <row r="38" spans="1:8" ht="16.5" x14ac:dyDescent="0.2">
      <c r="A38" s="25">
        <v>35</v>
      </c>
      <c r="B38" s="25" t="s">
        <v>694</v>
      </c>
      <c r="C38" s="25" t="s">
        <v>871</v>
      </c>
      <c r="D38" s="25" t="s">
        <v>824</v>
      </c>
      <c r="E38" s="25" t="s">
        <v>871</v>
      </c>
      <c r="F38" s="25" t="s">
        <v>824</v>
      </c>
      <c r="G38" s="25" t="s">
        <v>871</v>
      </c>
      <c r="H38" s="25" t="s">
        <v>824</v>
      </c>
    </row>
    <row r="39" spans="1:8" ht="16.5" x14ac:dyDescent="0.2">
      <c r="A39" s="25">
        <v>36</v>
      </c>
      <c r="B39" s="25" t="s">
        <v>695</v>
      </c>
      <c r="C39" s="25" t="s">
        <v>869</v>
      </c>
      <c r="D39" s="25" t="s">
        <v>824</v>
      </c>
      <c r="E39" s="25" t="s">
        <v>857</v>
      </c>
      <c r="F39" s="25" t="s">
        <v>858</v>
      </c>
      <c r="G39" s="25" t="s">
        <v>869</v>
      </c>
      <c r="H39" s="25" t="s">
        <v>824</v>
      </c>
    </row>
    <row r="40" spans="1:8" ht="16.5" x14ac:dyDescent="0.2">
      <c r="A40" s="25">
        <v>37</v>
      </c>
      <c r="B40" s="25" t="s">
        <v>696</v>
      </c>
      <c r="C40" s="25" t="s">
        <v>862</v>
      </c>
      <c r="D40" s="25" t="s">
        <v>824</v>
      </c>
      <c r="E40" s="25" t="s">
        <v>857</v>
      </c>
      <c r="F40" s="25" t="s">
        <v>858</v>
      </c>
      <c r="G40" s="25" t="s">
        <v>862</v>
      </c>
      <c r="H40" s="25" t="s">
        <v>824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opLeftCell="A28" workbookViewId="0">
      <selection activeCell="P54" sqref="P54"/>
    </sheetView>
  </sheetViews>
  <sheetFormatPr defaultRowHeight="14.25" x14ac:dyDescent="0.2"/>
  <cols>
    <col min="1" max="1" width="9" style="17"/>
    <col min="2" max="2" width="15.75" style="17" customWidth="1"/>
    <col min="3" max="3" width="14.5" style="50" customWidth="1"/>
    <col min="4" max="4" width="14.875" style="17" customWidth="1"/>
    <col min="5" max="5" width="13.125" style="17" customWidth="1"/>
    <col min="6" max="6" width="12" style="17" customWidth="1"/>
    <col min="7" max="7" width="19.375" style="17" customWidth="1"/>
    <col min="8" max="9" width="20.5" style="17" customWidth="1"/>
    <col min="10" max="10" width="11.75" style="17" customWidth="1"/>
    <col min="11" max="11" width="11.875" style="50" customWidth="1"/>
    <col min="12" max="12" width="16.375" style="17" customWidth="1"/>
    <col min="13" max="16384" width="9" style="17"/>
  </cols>
  <sheetData>
    <row r="1" spans="1:12" ht="15" x14ac:dyDescent="0.2">
      <c r="A1" s="4" t="s">
        <v>315</v>
      </c>
      <c r="B1" s="4" t="s">
        <v>1063</v>
      </c>
      <c r="C1" s="4" t="s">
        <v>1202</v>
      </c>
      <c r="D1" s="4" t="s">
        <v>704</v>
      </c>
      <c r="E1" s="4" t="s">
        <v>1064</v>
      </c>
      <c r="F1" s="4" t="s">
        <v>1065</v>
      </c>
      <c r="G1" s="4" t="s">
        <v>1066</v>
      </c>
      <c r="H1" s="4" t="s">
        <v>697</v>
      </c>
      <c r="I1" s="4" t="s">
        <v>698</v>
      </c>
      <c r="J1" s="4" t="s">
        <v>1215</v>
      </c>
      <c r="K1" s="4" t="s">
        <v>1216</v>
      </c>
      <c r="L1" s="5" t="s">
        <v>1217</v>
      </c>
    </row>
    <row r="2" spans="1:12" x14ac:dyDescent="0.2">
      <c r="A2" s="17" t="s">
        <v>1067</v>
      </c>
      <c r="B2" s="17" t="s">
        <v>1068</v>
      </c>
      <c r="C2" s="50" t="s">
        <v>1203</v>
      </c>
      <c r="D2" s="17" t="s">
        <v>1069</v>
      </c>
      <c r="E2" s="17" t="s">
        <v>1070</v>
      </c>
      <c r="F2" s="17" t="s">
        <v>1067</v>
      </c>
      <c r="G2" s="17" t="s">
        <v>1071</v>
      </c>
      <c r="H2" s="17" t="s">
        <v>1071</v>
      </c>
      <c r="I2" s="17" t="s">
        <v>1071</v>
      </c>
      <c r="J2" s="17" t="s">
        <v>1200</v>
      </c>
      <c r="K2" s="50" t="s">
        <v>1200</v>
      </c>
      <c r="L2" s="50" t="s">
        <v>1200</v>
      </c>
    </row>
    <row r="3" spans="1:12" ht="15" x14ac:dyDescent="0.2">
      <c r="A3" s="1" t="s">
        <v>1072</v>
      </c>
      <c r="B3" s="1" t="s">
        <v>83</v>
      </c>
      <c r="C3" s="1" t="s">
        <v>1206</v>
      </c>
      <c r="D3" s="1" t="s">
        <v>1073</v>
      </c>
      <c r="E3" s="1" t="s">
        <v>1074</v>
      </c>
      <c r="F3" s="1" t="s">
        <v>1075</v>
      </c>
      <c r="G3" s="1" t="s">
        <v>1076</v>
      </c>
      <c r="H3" s="1" t="s">
        <v>700</v>
      </c>
      <c r="I3" s="1" t="s">
        <v>701</v>
      </c>
      <c r="J3" s="1" t="s">
        <v>703</v>
      </c>
      <c r="K3" s="1" t="s">
        <v>1213</v>
      </c>
      <c r="L3" s="1" t="s">
        <v>1214</v>
      </c>
    </row>
    <row r="4" spans="1:12" ht="16.5" x14ac:dyDescent="0.2">
      <c r="A4" s="48">
        <v>101</v>
      </c>
      <c r="B4" s="47" t="s">
        <v>1173</v>
      </c>
      <c r="C4" s="47" t="s">
        <v>1122</v>
      </c>
      <c r="D4" s="48" t="s">
        <v>706</v>
      </c>
      <c r="E4" s="48" t="s">
        <v>706</v>
      </c>
      <c r="F4" s="48">
        <v>0</v>
      </c>
      <c r="G4" s="48" t="s">
        <v>737</v>
      </c>
      <c r="H4" s="48" t="s">
        <v>738</v>
      </c>
      <c r="I4" s="48"/>
      <c r="J4" s="48"/>
      <c r="K4" s="64"/>
      <c r="L4" s="64"/>
    </row>
    <row r="5" spans="1:12" ht="16.5" x14ac:dyDescent="0.2">
      <c r="A5" s="48">
        <v>102</v>
      </c>
      <c r="B5" s="48" t="s">
        <v>1077</v>
      </c>
      <c r="C5" s="63" t="s">
        <v>1174</v>
      </c>
      <c r="D5" s="48" t="s">
        <v>1078</v>
      </c>
      <c r="E5" s="48" t="s">
        <v>730</v>
      </c>
      <c r="F5" s="48">
        <v>0</v>
      </c>
      <c r="G5" s="48" t="s">
        <v>764</v>
      </c>
      <c r="H5" s="47" t="s">
        <v>1275</v>
      </c>
      <c r="I5" s="48"/>
      <c r="J5" s="48">
        <v>4</v>
      </c>
      <c r="K5" s="64">
        <v>4</v>
      </c>
      <c r="L5" s="64">
        <v>2</v>
      </c>
    </row>
    <row r="6" spans="1:12" ht="16.5" x14ac:dyDescent="0.2">
      <c r="A6" s="48">
        <v>103</v>
      </c>
      <c r="B6" s="48" t="s">
        <v>1079</v>
      </c>
      <c r="C6" s="63" t="s">
        <v>1176</v>
      </c>
      <c r="D6" s="48" t="s">
        <v>1080</v>
      </c>
      <c r="E6" s="48" t="s">
        <v>707</v>
      </c>
      <c r="F6" s="48">
        <v>0</v>
      </c>
      <c r="G6" s="48" t="s">
        <v>739</v>
      </c>
      <c r="H6" s="48" t="s">
        <v>741</v>
      </c>
      <c r="I6" s="48"/>
      <c r="J6" s="48"/>
      <c r="K6" s="64"/>
      <c r="L6" s="64"/>
    </row>
    <row r="7" spans="1:12" ht="16.5" x14ac:dyDescent="0.2">
      <c r="A7" s="48">
        <v>104</v>
      </c>
      <c r="B7" s="48" t="s">
        <v>1081</v>
      </c>
      <c r="C7" s="63" t="s">
        <v>1177</v>
      </c>
      <c r="D7" s="48" t="s">
        <v>1082</v>
      </c>
      <c r="E7" s="48" t="s">
        <v>719</v>
      </c>
      <c r="F7" s="48">
        <v>0</v>
      </c>
      <c r="G7" s="48" t="s">
        <v>754</v>
      </c>
      <c r="H7" s="47" t="s">
        <v>1276</v>
      </c>
      <c r="I7" s="48"/>
      <c r="J7" s="48">
        <v>4</v>
      </c>
      <c r="K7" s="64">
        <v>4</v>
      </c>
      <c r="L7" s="64">
        <v>1</v>
      </c>
    </row>
    <row r="8" spans="1:12" ht="16.5" x14ac:dyDescent="0.2">
      <c r="A8" s="48">
        <v>105</v>
      </c>
      <c r="B8" s="48" t="s">
        <v>1083</v>
      </c>
      <c r="C8" s="63" t="s">
        <v>1204</v>
      </c>
      <c r="D8" s="48" t="s">
        <v>1084</v>
      </c>
      <c r="E8" s="47" t="s">
        <v>1209</v>
      </c>
      <c r="F8" s="48">
        <v>0</v>
      </c>
      <c r="G8" s="48" t="s">
        <v>740</v>
      </c>
      <c r="H8" s="48" t="s">
        <v>742</v>
      </c>
      <c r="I8" s="48"/>
      <c r="J8" s="48"/>
      <c r="K8" s="64"/>
      <c r="L8" s="64"/>
    </row>
    <row r="9" spans="1:12" ht="16.5" x14ac:dyDescent="0.2">
      <c r="A9" s="48">
        <v>106</v>
      </c>
      <c r="B9" s="48" t="s">
        <v>705</v>
      </c>
      <c r="C9" s="63" t="s">
        <v>1205</v>
      </c>
      <c r="D9" s="48" t="s">
        <v>1085</v>
      </c>
      <c r="E9" s="48" t="s">
        <v>720</v>
      </c>
      <c r="F9" s="48">
        <v>0</v>
      </c>
      <c r="G9" s="48" t="s">
        <v>755</v>
      </c>
      <c r="H9" s="48" t="s">
        <v>773</v>
      </c>
      <c r="I9" s="48"/>
      <c r="J9" s="48">
        <v>4</v>
      </c>
      <c r="K9" s="64">
        <v>4</v>
      </c>
      <c r="L9" s="64">
        <v>3</v>
      </c>
    </row>
    <row r="10" spans="1:12" ht="16.5" x14ac:dyDescent="0.2">
      <c r="A10" s="48">
        <v>201</v>
      </c>
      <c r="B10" s="47" t="s">
        <v>1180</v>
      </c>
      <c r="C10" s="47" t="s">
        <v>706</v>
      </c>
      <c r="D10" s="48" t="s">
        <v>706</v>
      </c>
      <c r="E10" s="48" t="s">
        <v>706</v>
      </c>
      <c r="F10" s="48">
        <v>0</v>
      </c>
      <c r="G10" s="48" t="s">
        <v>1086</v>
      </c>
      <c r="H10" s="48" t="s">
        <v>1087</v>
      </c>
      <c r="I10" s="48"/>
      <c r="J10" s="48"/>
      <c r="K10" s="64"/>
      <c r="L10" s="64"/>
    </row>
    <row r="11" spans="1:12" ht="16.5" x14ac:dyDescent="0.2">
      <c r="A11" s="48">
        <v>202</v>
      </c>
      <c r="B11" s="47" t="s">
        <v>1181</v>
      </c>
      <c r="C11" s="47" t="s">
        <v>707</v>
      </c>
      <c r="D11" s="48" t="s">
        <v>707</v>
      </c>
      <c r="E11" s="48" t="s">
        <v>707</v>
      </c>
      <c r="F11" s="48">
        <v>0</v>
      </c>
      <c r="G11" s="48" t="s">
        <v>1088</v>
      </c>
      <c r="H11" s="48" t="s">
        <v>1089</v>
      </c>
      <c r="I11" s="48"/>
      <c r="J11" s="48"/>
      <c r="K11" s="64"/>
      <c r="L11" s="64"/>
    </row>
    <row r="12" spans="1:12" ht="16.5" x14ac:dyDescent="0.2">
      <c r="A12" s="48">
        <v>203</v>
      </c>
      <c r="B12" s="47" t="s">
        <v>1182</v>
      </c>
      <c r="C12" s="47" t="s">
        <v>302</v>
      </c>
      <c r="D12" s="48" t="s">
        <v>302</v>
      </c>
      <c r="E12" s="47" t="s">
        <v>1208</v>
      </c>
      <c r="F12" s="48">
        <v>0</v>
      </c>
      <c r="G12" s="48" t="s">
        <v>1090</v>
      </c>
      <c r="H12" s="48" t="s">
        <v>1091</v>
      </c>
      <c r="I12" s="48"/>
      <c r="J12" s="48"/>
      <c r="K12" s="64"/>
      <c r="L12" s="64"/>
    </row>
    <row r="13" spans="1:12" ht="16.5" x14ac:dyDescent="0.2">
      <c r="A13" s="48">
        <v>204</v>
      </c>
      <c r="B13" s="47" t="s">
        <v>1183</v>
      </c>
      <c r="C13" s="47" t="s">
        <v>708</v>
      </c>
      <c r="D13" s="48" t="s">
        <v>708</v>
      </c>
      <c r="E13" s="48" t="s">
        <v>708</v>
      </c>
      <c r="F13" s="48">
        <v>0</v>
      </c>
      <c r="G13" s="48" t="s">
        <v>1092</v>
      </c>
      <c r="H13" s="48" t="s">
        <v>1093</v>
      </c>
      <c r="I13" s="48"/>
      <c r="J13" s="48"/>
      <c r="K13" s="64"/>
      <c r="L13" s="64"/>
    </row>
    <row r="14" spans="1:12" ht="16.5" x14ac:dyDescent="0.2">
      <c r="A14" s="48">
        <v>205</v>
      </c>
      <c r="B14" s="47" t="s">
        <v>1184</v>
      </c>
      <c r="C14" s="47" t="s">
        <v>709</v>
      </c>
      <c r="D14" s="48" t="s">
        <v>709</v>
      </c>
      <c r="E14" s="48" t="s">
        <v>709</v>
      </c>
      <c r="F14" s="48">
        <v>0</v>
      </c>
      <c r="G14" s="48" t="s">
        <v>743</v>
      </c>
      <c r="H14" s="48" t="s">
        <v>1094</v>
      </c>
      <c r="I14" s="48"/>
      <c r="J14" s="48"/>
      <c r="K14" s="64"/>
      <c r="L14" s="64"/>
    </row>
    <row r="15" spans="1:12" ht="16.5" x14ac:dyDescent="0.2">
      <c r="A15" s="48">
        <v>206</v>
      </c>
      <c r="B15" s="47" t="s">
        <v>1373</v>
      </c>
      <c r="C15" s="47" t="s">
        <v>1198</v>
      </c>
      <c r="D15" s="48" t="s">
        <v>2266</v>
      </c>
      <c r="E15" s="47" t="s">
        <v>1210</v>
      </c>
      <c r="F15" s="48">
        <v>0</v>
      </c>
      <c r="G15" s="48" t="s">
        <v>2268</v>
      </c>
      <c r="H15" s="48" t="s">
        <v>2271</v>
      </c>
      <c r="I15" s="48"/>
      <c r="J15" s="48"/>
      <c r="K15" s="64"/>
      <c r="L15" s="64"/>
    </row>
    <row r="16" spans="1:12" ht="16.5" x14ac:dyDescent="0.2">
      <c r="A16" s="48">
        <v>207</v>
      </c>
      <c r="B16" s="47" t="s">
        <v>1185</v>
      </c>
      <c r="C16" s="47" t="s">
        <v>303</v>
      </c>
      <c r="D16" s="48" t="s">
        <v>303</v>
      </c>
      <c r="E16" s="48" t="s">
        <v>303</v>
      </c>
      <c r="F16" s="48">
        <v>0</v>
      </c>
      <c r="G16" s="48" t="s">
        <v>1095</v>
      </c>
      <c r="H16" s="48" t="s">
        <v>744</v>
      </c>
      <c r="I16" s="48"/>
      <c r="J16" s="48"/>
      <c r="K16" s="64"/>
      <c r="L16" s="64"/>
    </row>
    <row r="17" spans="1:12" ht="16.5" x14ac:dyDescent="0.2">
      <c r="A17" s="48">
        <v>208</v>
      </c>
      <c r="B17" s="47" t="s">
        <v>1187</v>
      </c>
      <c r="C17" s="47" t="s">
        <v>1186</v>
      </c>
      <c r="D17" s="47" t="s">
        <v>2267</v>
      </c>
      <c r="E17" s="48" t="s">
        <v>1186</v>
      </c>
      <c r="F17" s="48">
        <v>0</v>
      </c>
      <c r="G17" s="48" t="s">
        <v>2269</v>
      </c>
      <c r="H17" s="48" t="s">
        <v>2272</v>
      </c>
      <c r="I17" s="48"/>
      <c r="J17" s="48"/>
      <c r="K17" s="64"/>
      <c r="L17" s="64"/>
    </row>
    <row r="18" spans="1:12" ht="16.5" x14ac:dyDescent="0.2">
      <c r="A18" s="48">
        <v>209</v>
      </c>
      <c r="B18" s="47" t="s">
        <v>1188</v>
      </c>
      <c r="C18" s="47" t="s">
        <v>710</v>
      </c>
      <c r="D18" s="48" t="s">
        <v>710</v>
      </c>
      <c r="E18" s="48" t="s">
        <v>710</v>
      </c>
      <c r="F18" s="48">
        <v>0</v>
      </c>
      <c r="G18" s="48" t="s">
        <v>1096</v>
      </c>
      <c r="H18" s="48" t="s">
        <v>1097</v>
      </c>
      <c r="I18" s="48"/>
      <c r="J18" s="48"/>
      <c r="K18" s="64"/>
      <c r="L18" s="64"/>
    </row>
    <row r="19" spans="1:12" ht="16.5" x14ac:dyDescent="0.2">
      <c r="A19" s="48">
        <v>210</v>
      </c>
      <c r="B19" s="47" t="s">
        <v>1189</v>
      </c>
      <c r="C19" s="47" t="s">
        <v>711</v>
      </c>
      <c r="D19" s="48" t="s">
        <v>711</v>
      </c>
      <c r="E19" s="48" t="s">
        <v>711</v>
      </c>
      <c r="F19" s="48">
        <v>0</v>
      </c>
      <c r="G19" s="48" t="s">
        <v>1098</v>
      </c>
      <c r="H19" s="48" t="s">
        <v>745</v>
      </c>
      <c r="I19" s="48"/>
      <c r="J19" s="48"/>
      <c r="K19" s="64"/>
      <c r="L19" s="64"/>
    </row>
    <row r="20" spans="1:12" ht="16.5" x14ac:dyDescent="0.2">
      <c r="A20" s="48">
        <v>211</v>
      </c>
      <c r="B20" s="47" t="s">
        <v>1190</v>
      </c>
      <c r="C20" s="47" t="s">
        <v>712</v>
      </c>
      <c r="D20" s="48" t="s">
        <v>712</v>
      </c>
      <c r="E20" s="48" t="s">
        <v>712</v>
      </c>
      <c r="F20" s="48">
        <v>0</v>
      </c>
      <c r="G20" s="48" t="s">
        <v>1099</v>
      </c>
      <c r="H20" s="48" t="s">
        <v>746</v>
      </c>
      <c r="I20" s="48"/>
      <c r="J20" s="48"/>
      <c r="K20" s="64"/>
      <c r="L20" s="64"/>
    </row>
    <row r="21" spans="1:12" ht="16.5" x14ac:dyDescent="0.2">
      <c r="A21" s="48">
        <v>212</v>
      </c>
      <c r="B21" s="47" t="s">
        <v>1191</v>
      </c>
      <c r="C21" s="47" t="s">
        <v>713</v>
      </c>
      <c r="D21" s="48" t="s">
        <v>713</v>
      </c>
      <c r="E21" s="48" t="s">
        <v>713</v>
      </c>
      <c r="F21" s="48">
        <v>0</v>
      </c>
      <c r="G21" s="48" t="s">
        <v>1100</v>
      </c>
      <c r="H21" s="48" t="s">
        <v>747</v>
      </c>
      <c r="I21" s="48"/>
      <c r="J21" s="48"/>
      <c r="K21" s="64"/>
      <c r="L21" s="64"/>
    </row>
    <row r="22" spans="1:12" ht="16.5" x14ac:dyDescent="0.2">
      <c r="A22" s="48">
        <v>213</v>
      </c>
      <c r="B22" s="47" t="s">
        <v>1192</v>
      </c>
      <c r="C22" s="47" t="s">
        <v>714</v>
      </c>
      <c r="D22" s="48" t="s">
        <v>714</v>
      </c>
      <c r="E22" s="48" t="s">
        <v>714</v>
      </c>
      <c r="F22" s="48">
        <v>0</v>
      </c>
      <c r="G22" s="48" t="s">
        <v>1101</v>
      </c>
      <c r="H22" s="48" t="s">
        <v>748</v>
      </c>
      <c r="I22" s="48"/>
      <c r="J22" s="48"/>
      <c r="K22" s="64"/>
      <c r="L22" s="64"/>
    </row>
    <row r="23" spans="1:12" ht="16.5" x14ac:dyDescent="0.2">
      <c r="A23" s="48">
        <v>214</v>
      </c>
      <c r="B23" s="47" t="s">
        <v>1193</v>
      </c>
      <c r="C23" s="47" t="s">
        <v>715</v>
      </c>
      <c r="D23" s="48" t="s">
        <v>715</v>
      </c>
      <c r="E23" s="48" t="s">
        <v>715</v>
      </c>
      <c r="F23" s="48">
        <v>0</v>
      </c>
      <c r="G23" s="48" t="s">
        <v>1102</v>
      </c>
      <c r="H23" s="48" t="s">
        <v>749</v>
      </c>
      <c r="I23" s="48"/>
      <c r="J23" s="48"/>
      <c r="K23" s="64"/>
      <c r="L23" s="64"/>
    </row>
    <row r="24" spans="1:12" ht="16.5" x14ac:dyDescent="0.2">
      <c r="A24" s="48">
        <v>215</v>
      </c>
      <c r="B24" s="47" t="s">
        <v>1194</v>
      </c>
      <c r="C24" s="47" t="s">
        <v>716</v>
      </c>
      <c r="D24" s="48" t="s">
        <v>716</v>
      </c>
      <c r="E24" s="48" t="s">
        <v>716</v>
      </c>
      <c r="F24" s="48">
        <v>0</v>
      </c>
      <c r="G24" s="48" t="s">
        <v>1103</v>
      </c>
      <c r="H24" s="48" t="s">
        <v>750</v>
      </c>
      <c r="I24" s="48"/>
      <c r="J24" s="48"/>
      <c r="K24" s="64"/>
      <c r="L24" s="64"/>
    </row>
    <row r="25" spans="1:12" s="50" customFormat="1" ht="16.5" x14ac:dyDescent="0.2">
      <c r="A25" s="73">
        <v>216</v>
      </c>
      <c r="B25" s="47" t="s">
        <v>1364</v>
      </c>
      <c r="C25" s="47" t="s">
        <v>1364</v>
      </c>
      <c r="D25" s="47" t="s">
        <v>1364</v>
      </c>
      <c r="E25" s="47" t="s">
        <v>1364</v>
      </c>
      <c r="F25" s="73">
        <v>0</v>
      </c>
      <c r="G25" s="47" t="s">
        <v>1367</v>
      </c>
      <c r="H25" s="47" t="s">
        <v>1368</v>
      </c>
      <c r="I25" s="73"/>
      <c r="J25" s="73"/>
      <c r="K25" s="73"/>
      <c r="L25" s="73"/>
    </row>
    <row r="26" spans="1:12" s="50" customFormat="1" ht="16.5" x14ac:dyDescent="0.2">
      <c r="A26" s="73">
        <v>217</v>
      </c>
      <c r="B26" s="47" t="s">
        <v>1365</v>
      </c>
      <c r="C26" s="47" t="s">
        <v>1365</v>
      </c>
      <c r="D26" s="47" t="s">
        <v>1365</v>
      </c>
      <c r="E26" s="47" t="s">
        <v>1365</v>
      </c>
      <c r="F26" s="73">
        <v>0</v>
      </c>
      <c r="G26" s="47" t="s">
        <v>1369</v>
      </c>
      <c r="H26" s="47" t="s">
        <v>1370</v>
      </c>
      <c r="I26" s="73"/>
      <c r="J26" s="73"/>
      <c r="K26" s="73"/>
      <c r="L26" s="73"/>
    </row>
    <row r="27" spans="1:12" s="50" customFormat="1" ht="16.5" x14ac:dyDescent="0.2">
      <c r="A27" s="73">
        <v>218</v>
      </c>
      <c r="B27" s="47" t="s">
        <v>1366</v>
      </c>
      <c r="C27" s="47" t="s">
        <v>1366</v>
      </c>
      <c r="D27" s="47" t="s">
        <v>1366</v>
      </c>
      <c r="E27" s="47" t="s">
        <v>1366</v>
      </c>
      <c r="F27" s="73">
        <v>0</v>
      </c>
      <c r="G27" s="47" t="s">
        <v>1371</v>
      </c>
      <c r="H27" s="47" t="s">
        <v>1372</v>
      </c>
      <c r="I27" s="73"/>
      <c r="J27" s="73"/>
      <c r="K27" s="73"/>
      <c r="L27" s="73"/>
    </row>
    <row r="28" spans="1:12" ht="16.5" x14ac:dyDescent="0.2">
      <c r="A28" s="73">
        <v>219</v>
      </c>
      <c r="B28" s="48" t="s">
        <v>839</v>
      </c>
      <c r="C28" s="63" t="s">
        <v>839</v>
      </c>
      <c r="D28" s="48" t="s">
        <v>717</v>
      </c>
      <c r="E28" s="48" t="s">
        <v>717</v>
      </c>
      <c r="F28" s="48">
        <v>1</v>
      </c>
      <c r="G28" s="48" t="s">
        <v>751</v>
      </c>
      <c r="H28" s="48" t="s">
        <v>771</v>
      </c>
      <c r="I28" s="48"/>
      <c r="J28" s="48">
        <v>4</v>
      </c>
      <c r="K28" s="64">
        <v>4</v>
      </c>
      <c r="L28" s="64">
        <v>1</v>
      </c>
    </row>
    <row r="29" spans="1:12" ht="16.5" x14ac:dyDescent="0.2">
      <c r="A29" s="73">
        <v>220</v>
      </c>
      <c r="B29" s="48" t="s">
        <v>833</v>
      </c>
      <c r="C29" s="63" t="s">
        <v>833</v>
      </c>
      <c r="D29" s="48" t="s">
        <v>569</v>
      </c>
      <c r="E29" s="48" t="s">
        <v>569</v>
      </c>
      <c r="F29" s="48">
        <v>1</v>
      </c>
      <c r="G29" s="48" t="s">
        <v>752</v>
      </c>
      <c r="H29" s="48" t="s">
        <v>771</v>
      </c>
      <c r="I29" s="48"/>
      <c r="J29" s="48">
        <v>4</v>
      </c>
      <c r="K29" s="66">
        <v>4</v>
      </c>
      <c r="L29" s="64">
        <v>1</v>
      </c>
    </row>
    <row r="30" spans="1:12" ht="16.5" x14ac:dyDescent="0.2">
      <c r="A30" s="73">
        <v>221</v>
      </c>
      <c r="B30" s="48" t="s">
        <v>852</v>
      </c>
      <c r="C30" s="63" t="s">
        <v>852</v>
      </c>
      <c r="D30" s="48" t="s">
        <v>718</v>
      </c>
      <c r="E30" s="48" t="s">
        <v>718</v>
      </c>
      <c r="F30" s="48">
        <v>2</v>
      </c>
      <c r="G30" s="48" t="s">
        <v>753</v>
      </c>
      <c r="H30" s="48" t="s">
        <v>772</v>
      </c>
      <c r="I30" s="48"/>
      <c r="J30" s="48">
        <v>4</v>
      </c>
      <c r="K30" s="66">
        <v>4</v>
      </c>
      <c r="L30" s="64">
        <v>2</v>
      </c>
    </row>
    <row r="31" spans="1:12" ht="16.5" x14ac:dyDescent="0.2">
      <c r="A31" s="73">
        <v>222</v>
      </c>
      <c r="B31" s="48" t="s">
        <v>830</v>
      </c>
      <c r="C31" s="63" t="s">
        <v>830</v>
      </c>
      <c r="D31" s="48" t="s">
        <v>719</v>
      </c>
      <c r="E31" s="48" t="s">
        <v>719</v>
      </c>
      <c r="F31" s="48">
        <v>1</v>
      </c>
      <c r="G31" s="48" t="s">
        <v>754</v>
      </c>
      <c r="H31" s="47" t="s">
        <v>1277</v>
      </c>
      <c r="I31" s="48"/>
      <c r="J31" s="48">
        <v>4</v>
      </c>
      <c r="K31" s="66">
        <v>4</v>
      </c>
      <c r="L31" s="64">
        <v>1</v>
      </c>
    </row>
    <row r="32" spans="1:12" ht="16.5" x14ac:dyDescent="0.2">
      <c r="A32" s="73">
        <v>223</v>
      </c>
      <c r="B32" s="48" t="s">
        <v>828</v>
      </c>
      <c r="C32" s="63" t="s">
        <v>828</v>
      </c>
      <c r="D32" s="48" t="s">
        <v>720</v>
      </c>
      <c r="E32" s="48" t="s">
        <v>720</v>
      </c>
      <c r="F32" s="48">
        <v>3</v>
      </c>
      <c r="G32" s="48" t="s">
        <v>755</v>
      </c>
      <c r="H32" s="48" t="s">
        <v>773</v>
      </c>
      <c r="I32" s="48"/>
      <c r="J32" s="48">
        <v>4</v>
      </c>
      <c r="K32" s="66">
        <v>4</v>
      </c>
      <c r="L32" s="64">
        <v>3</v>
      </c>
    </row>
    <row r="33" spans="1:12" ht="16.5" x14ac:dyDescent="0.2">
      <c r="A33" s="73">
        <v>224</v>
      </c>
      <c r="B33" s="48" t="s">
        <v>837</v>
      </c>
      <c r="C33" s="63" t="s">
        <v>837</v>
      </c>
      <c r="D33" s="48" t="s">
        <v>721</v>
      </c>
      <c r="E33" s="48" t="s">
        <v>721</v>
      </c>
      <c r="F33" s="48">
        <v>2</v>
      </c>
      <c r="G33" s="48" t="s">
        <v>756</v>
      </c>
      <c r="H33" s="48" t="s">
        <v>772</v>
      </c>
      <c r="I33" s="48"/>
      <c r="J33" s="48">
        <v>4</v>
      </c>
      <c r="K33" s="66">
        <v>4</v>
      </c>
      <c r="L33" s="64">
        <v>2</v>
      </c>
    </row>
    <row r="34" spans="1:12" ht="16.5" x14ac:dyDescent="0.2">
      <c r="A34" s="73">
        <v>225</v>
      </c>
      <c r="B34" s="48" t="s">
        <v>1178</v>
      </c>
      <c r="C34" s="63" t="s">
        <v>1178</v>
      </c>
      <c r="D34" s="48" t="s">
        <v>722</v>
      </c>
      <c r="E34" s="47" t="s">
        <v>1211</v>
      </c>
      <c r="F34" s="48">
        <v>1</v>
      </c>
      <c r="G34" s="48" t="s">
        <v>2270</v>
      </c>
      <c r="H34" s="48" t="s">
        <v>771</v>
      </c>
      <c r="I34" s="48"/>
      <c r="J34" s="48">
        <v>4</v>
      </c>
      <c r="K34" s="66">
        <v>4</v>
      </c>
      <c r="L34" s="64">
        <v>1</v>
      </c>
    </row>
    <row r="35" spans="1:12" ht="16.5" x14ac:dyDescent="0.2">
      <c r="A35" s="73">
        <v>226</v>
      </c>
      <c r="B35" s="48" t="s">
        <v>1179</v>
      </c>
      <c r="C35" s="63" t="s">
        <v>1179</v>
      </c>
      <c r="D35" s="48" t="s">
        <v>723</v>
      </c>
      <c r="E35" s="48" t="s">
        <v>723</v>
      </c>
      <c r="F35" s="48">
        <v>1</v>
      </c>
      <c r="G35" s="48" t="s">
        <v>757</v>
      </c>
      <c r="H35" s="48" t="s">
        <v>771</v>
      </c>
      <c r="I35" s="48"/>
      <c r="J35" s="48">
        <v>4</v>
      </c>
      <c r="K35" s="66">
        <v>4</v>
      </c>
      <c r="L35" s="64">
        <v>2</v>
      </c>
    </row>
    <row r="36" spans="1:12" ht="16.5" x14ac:dyDescent="0.2">
      <c r="A36" s="73">
        <v>227</v>
      </c>
      <c r="B36" s="48" t="s">
        <v>859</v>
      </c>
      <c r="C36" s="63" t="s">
        <v>859</v>
      </c>
      <c r="D36" s="48" t="s">
        <v>724</v>
      </c>
      <c r="E36" s="48" t="s">
        <v>724</v>
      </c>
      <c r="F36" s="48">
        <v>2</v>
      </c>
      <c r="G36" s="48" t="s">
        <v>758</v>
      </c>
      <c r="H36" s="48" t="s">
        <v>772</v>
      </c>
      <c r="I36" s="48"/>
      <c r="J36" s="48">
        <v>4</v>
      </c>
      <c r="K36" s="66">
        <v>4</v>
      </c>
      <c r="L36" s="64">
        <v>2</v>
      </c>
    </row>
    <row r="37" spans="1:12" ht="16.5" x14ac:dyDescent="0.2">
      <c r="A37" s="73">
        <v>228</v>
      </c>
      <c r="B37" s="47" t="s">
        <v>1199</v>
      </c>
      <c r="C37" s="47" t="s">
        <v>835</v>
      </c>
      <c r="D37" s="48" t="s">
        <v>725</v>
      </c>
      <c r="E37" s="48" t="s">
        <v>725</v>
      </c>
      <c r="F37" s="48">
        <v>3</v>
      </c>
      <c r="G37" s="48" t="s">
        <v>759</v>
      </c>
      <c r="H37" s="48" t="s">
        <v>773</v>
      </c>
      <c r="I37" s="48"/>
      <c r="J37" s="48">
        <v>4</v>
      </c>
      <c r="K37" s="66">
        <v>4</v>
      </c>
      <c r="L37" s="64">
        <v>3</v>
      </c>
    </row>
    <row r="38" spans="1:12" ht="16.5" x14ac:dyDescent="0.2">
      <c r="A38" s="73">
        <v>229</v>
      </c>
      <c r="B38" s="48" t="s">
        <v>848</v>
      </c>
      <c r="C38" s="63" t="s">
        <v>848</v>
      </c>
      <c r="D38" s="48" t="s">
        <v>726</v>
      </c>
      <c r="E38" s="48" t="s">
        <v>726</v>
      </c>
      <c r="F38" s="48">
        <v>2</v>
      </c>
      <c r="G38" s="48" t="s">
        <v>760</v>
      </c>
      <c r="H38" s="48" t="s">
        <v>772</v>
      </c>
      <c r="I38" s="48"/>
      <c r="J38" s="48">
        <v>4</v>
      </c>
      <c r="K38" s="66">
        <v>4</v>
      </c>
      <c r="L38" s="64">
        <v>2</v>
      </c>
    </row>
    <row r="39" spans="1:12" ht="16.5" x14ac:dyDescent="0.2">
      <c r="A39" s="73">
        <v>230</v>
      </c>
      <c r="B39" s="48" t="s">
        <v>849</v>
      </c>
      <c r="C39" s="63" t="s">
        <v>849</v>
      </c>
      <c r="D39" s="48" t="s">
        <v>727</v>
      </c>
      <c r="E39" s="48" t="s">
        <v>727</v>
      </c>
      <c r="F39" s="48">
        <v>1</v>
      </c>
      <c r="G39" s="48" t="s">
        <v>761</v>
      </c>
      <c r="H39" s="48" t="s">
        <v>771</v>
      </c>
      <c r="I39" s="48"/>
      <c r="J39" s="48">
        <v>4</v>
      </c>
      <c r="K39" s="66">
        <v>4</v>
      </c>
      <c r="L39" s="64">
        <v>1</v>
      </c>
    </row>
    <row r="40" spans="1:12" ht="16.5" x14ac:dyDescent="0.2">
      <c r="A40" s="73">
        <v>231</v>
      </c>
      <c r="B40" s="48" t="s">
        <v>858</v>
      </c>
      <c r="C40" s="63" t="s">
        <v>858</v>
      </c>
      <c r="D40" s="48" t="s">
        <v>728</v>
      </c>
      <c r="E40" s="48" t="s">
        <v>1207</v>
      </c>
      <c r="F40" s="48">
        <v>3</v>
      </c>
      <c r="G40" s="48" t="s">
        <v>762</v>
      </c>
      <c r="H40" s="48" t="s">
        <v>773</v>
      </c>
      <c r="I40" s="48"/>
      <c r="J40" s="48">
        <v>4</v>
      </c>
      <c r="K40" s="66">
        <v>4</v>
      </c>
      <c r="L40" s="64">
        <v>3</v>
      </c>
    </row>
    <row r="41" spans="1:12" ht="16.5" x14ac:dyDescent="0.2">
      <c r="A41" s="73">
        <v>232</v>
      </c>
      <c r="B41" s="48" t="s">
        <v>856</v>
      </c>
      <c r="C41" s="63" t="s">
        <v>856</v>
      </c>
      <c r="D41" s="48" t="s">
        <v>729</v>
      </c>
      <c r="E41" s="48" t="s">
        <v>729</v>
      </c>
      <c r="F41" s="48">
        <v>1</v>
      </c>
      <c r="G41" s="48" t="s">
        <v>763</v>
      </c>
      <c r="H41" s="48" t="s">
        <v>771</v>
      </c>
      <c r="I41" s="48"/>
      <c r="J41" s="48">
        <v>4</v>
      </c>
      <c r="K41" s="66">
        <v>4</v>
      </c>
      <c r="L41" s="64">
        <v>1</v>
      </c>
    </row>
    <row r="42" spans="1:12" ht="16.5" x14ac:dyDescent="0.2">
      <c r="A42" s="73">
        <v>233</v>
      </c>
      <c r="B42" s="48" t="s">
        <v>826</v>
      </c>
      <c r="C42" s="63" t="s">
        <v>826</v>
      </c>
      <c r="D42" s="48" t="s">
        <v>730</v>
      </c>
      <c r="E42" s="48" t="s">
        <v>730</v>
      </c>
      <c r="F42" s="48">
        <v>2</v>
      </c>
      <c r="G42" s="48" t="s">
        <v>764</v>
      </c>
      <c r="H42" s="47" t="s">
        <v>1275</v>
      </c>
      <c r="I42" s="48"/>
      <c r="J42" s="48">
        <v>4</v>
      </c>
      <c r="K42" s="66">
        <v>4</v>
      </c>
      <c r="L42" s="64">
        <v>2</v>
      </c>
    </row>
    <row r="43" spans="1:12" ht="16.5" x14ac:dyDescent="0.2">
      <c r="A43" s="73">
        <v>234</v>
      </c>
      <c r="B43" s="48" t="s">
        <v>854</v>
      </c>
      <c r="C43" s="63" t="s">
        <v>854</v>
      </c>
      <c r="D43" s="48" t="s">
        <v>731</v>
      </c>
      <c r="E43" s="48" t="s">
        <v>731</v>
      </c>
      <c r="F43" s="48">
        <v>2</v>
      </c>
      <c r="G43" s="48" t="s">
        <v>765</v>
      </c>
      <c r="H43" s="48" t="s">
        <v>772</v>
      </c>
      <c r="I43" s="48"/>
      <c r="J43" s="48">
        <v>4</v>
      </c>
      <c r="K43" s="66">
        <v>4</v>
      </c>
      <c r="L43" s="64">
        <v>3</v>
      </c>
    </row>
    <row r="44" spans="1:12" ht="16.5" x14ac:dyDescent="0.2">
      <c r="A44" s="73">
        <v>235</v>
      </c>
      <c r="B44" s="48" t="s">
        <v>832</v>
      </c>
      <c r="C44" s="63" t="s">
        <v>832</v>
      </c>
      <c r="D44" s="48" t="s">
        <v>732</v>
      </c>
      <c r="E44" s="48" t="s">
        <v>732</v>
      </c>
      <c r="F44" s="48">
        <v>3</v>
      </c>
      <c r="G44" s="48" t="s">
        <v>766</v>
      </c>
      <c r="H44" s="48" t="s">
        <v>773</v>
      </c>
      <c r="I44" s="48"/>
      <c r="J44" s="48">
        <v>4</v>
      </c>
      <c r="K44" s="66">
        <v>4</v>
      </c>
      <c r="L44" s="64">
        <v>3</v>
      </c>
    </row>
    <row r="45" spans="1:12" ht="16.5" x14ac:dyDescent="0.2">
      <c r="A45" s="73">
        <v>236</v>
      </c>
      <c r="B45" s="48" t="s">
        <v>845</v>
      </c>
      <c r="C45" s="63" t="s">
        <v>845</v>
      </c>
      <c r="D45" s="48" t="s">
        <v>733</v>
      </c>
      <c r="E45" s="48" t="s">
        <v>733</v>
      </c>
      <c r="F45" s="48">
        <v>2</v>
      </c>
      <c r="G45" s="48" t="s">
        <v>767</v>
      </c>
      <c r="H45" s="48" t="s">
        <v>772</v>
      </c>
      <c r="I45" s="48"/>
      <c r="J45" s="48">
        <v>4</v>
      </c>
      <c r="K45" s="66">
        <v>4</v>
      </c>
      <c r="L45" s="64">
        <v>2</v>
      </c>
    </row>
    <row r="46" spans="1:12" ht="16.5" x14ac:dyDescent="0.2">
      <c r="A46" s="73">
        <v>237</v>
      </c>
      <c r="B46" s="48" t="s">
        <v>843</v>
      </c>
      <c r="C46" s="63" t="s">
        <v>843</v>
      </c>
      <c r="D46" s="48" t="s">
        <v>734</v>
      </c>
      <c r="E46" s="48" t="s">
        <v>734</v>
      </c>
      <c r="F46" s="48">
        <v>1</v>
      </c>
      <c r="G46" s="48" t="s">
        <v>768</v>
      </c>
      <c r="H46" s="48" t="s">
        <v>771</v>
      </c>
      <c r="I46" s="48"/>
      <c r="J46" s="48">
        <v>4</v>
      </c>
      <c r="K46" s="66">
        <v>4</v>
      </c>
      <c r="L46" s="64">
        <v>1</v>
      </c>
    </row>
    <row r="47" spans="1:12" ht="16.5" x14ac:dyDescent="0.2">
      <c r="A47" s="73">
        <v>238</v>
      </c>
      <c r="B47" s="48" t="s">
        <v>847</v>
      </c>
      <c r="C47" s="63" t="s">
        <v>847</v>
      </c>
      <c r="D47" s="48" t="s">
        <v>735</v>
      </c>
      <c r="E47" s="48" t="s">
        <v>735</v>
      </c>
      <c r="F47" s="48">
        <v>2</v>
      </c>
      <c r="G47" s="48" t="s">
        <v>769</v>
      </c>
      <c r="H47" s="48" t="s">
        <v>772</v>
      </c>
      <c r="I47" s="48"/>
      <c r="J47" s="48">
        <v>4</v>
      </c>
      <c r="K47" s="66">
        <v>4</v>
      </c>
      <c r="L47" s="64">
        <v>2</v>
      </c>
    </row>
    <row r="48" spans="1:12" ht="16.5" x14ac:dyDescent="0.2">
      <c r="A48" s="73">
        <v>239</v>
      </c>
      <c r="B48" s="48" t="s">
        <v>851</v>
      </c>
      <c r="C48" s="63" t="s">
        <v>851</v>
      </c>
      <c r="D48" s="48" t="s">
        <v>736</v>
      </c>
      <c r="E48" s="48" t="s">
        <v>736</v>
      </c>
      <c r="F48" s="48">
        <v>2</v>
      </c>
      <c r="G48" s="48" t="s">
        <v>770</v>
      </c>
      <c r="H48" s="48" t="s">
        <v>772</v>
      </c>
      <c r="I48" s="48"/>
      <c r="J48" s="48">
        <v>4</v>
      </c>
      <c r="K48" s="66">
        <v>4</v>
      </c>
      <c r="L48" s="64">
        <v>1</v>
      </c>
    </row>
    <row r="49" spans="1:12" ht="16.5" x14ac:dyDescent="0.2">
      <c r="A49" s="73">
        <v>240</v>
      </c>
      <c r="B49" s="48" t="s">
        <v>774</v>
      </c>
      <c r="C49" s="63" t="s">
        <v>774</v>
      </c>
      <c r="D49" s="48" t="s">
        <v>717</v>
      </c>
      <c r="E49" s="48" t="s">
        <v>717</v>
      </c>
      <c r="F49" s="48">
        <v>1</v>
      </c>
      <c r="G49" s="48" t="s">
        <v>751</v>
      </c>
      <c r="H49" s="48" t="s">
        <v>1104</v>
      </c>
      <c r="I49" s="48" t="s">
        <v>771</v>
      </c>
      <c r="J49" s="48">
        <v>4</v>
      </c>
      <c r="K49" s="66">
        <v>4</v>
      </c>
      <c r="L49" s="64">
        <v>1</v>
      </c>
    </row>
    <row r="50" spans="1:12" ht="16.5" x14ac:dyDescent="0.2">
      <c r="A50" s="73">
        <v>241</v>
      </c>
      <c r="B50" s="48" t="s">
        <v>775</v>
      </c>
      <c r="C50" s="63" t="s">
        <v>775</v>
      </c>
      <c r="D50" s="48" t="s">
        <v>569</v>
      </c>
      <c r="E50" s="48" t="s">
        <v>569</v>
      </c>
      <c r="F50" s="48">
        <v>1</v>
      </c>
      <c r="G50" s="48" t="s">
        <v>752</v>
      </c>
      <c r="H50" s="48" t="s">
        <v>1105</v>
      </c>
      <c r="I50" s="48" t="s">
        <v>1104</v>
      </c>
      <c r="J50" s="48">
        <v>4</v>
      </c>
      <c r="K50" s="66">
        <v>4</v>
      </c>
      <c r="L50" s="64">
        <v>1</v>
      </c>
    </row>
    <row r="51" spans="1:12" ht="16.5" x14ac:dyDescent="0.2">
      <c r="A51" s="73">
        <v>242</v>
      </c>
      <c r="B51" s="48" t="s">
        <v>776</v>
      </c>
      <c r="C51" s="63" t="s">
        <v>776</v>
      </c>
      <c r="D51" s="48" t="s">
        <v>718</v>
      </c>
      <c r="E51" s="48" t="s">
        <v>718</v>
      </c>
      <c r="F51" s="48">
        <v>2</v>
      </c>
      <c r="G51" s="48" t="s">
        <v>753</v>
      </c>
      <c r="H51" s="48" t="s">
        <v>1106</v>
      </c>
      <c r="I51" s="48" t="s">
        <v>772</v>
      </c>
      <c r="J51" s="48">
        <v>4</v>
      </c>
      <c r="K51" s="66">
        <v>4</v>
      </c>
      <c r="L51" s="64">
        <v>2</v>
      </c>
    </row>
    <row r="52" spans="1:12" ht="16.5" x14ac:dyDescent="0.2">
      <c r="A52" s="73">
        <v>243</v>
      </c>
      <c r="B52" s="48" t="s">
        <v>777</v>
      </c>
      <c r="C52" s="63" t="s">
        <v>777</v>
      </c>
      <c r="D52" s="48" t="s">
        <v>719</v>
      </c>
      <c r="E52" s="48" t="s">
        <v>719</v>
      </c>
      <c r="F52" s="48">
        <v>1</v>
      </c>
      <c r="G52" s="48" t="s">
        <v>754</v>
      </c>
      <c r="H52" s="48" t="s">
        <v>1106</v>
      </c>
      <c r="I52" s="48" t="s">
        <v>771</v>
      </c>
      <c r="J52" s="48">
        <v>4</v>
      </c>
      <c r="K52" s="66">
        <v>4</v>
      </c>
      <c r="L52" s="64">
        <v>1</v>
      </c>
    </row>
    <row r="53" spans="1:12" ht="16.5" x14ac:dyDescent="0.2">
      <c r="A53" s="73">
        <v>244</v>
      </c>
      <c r="B53" s="48" t="s">
        <v>778</v>
      </c>
      <c r="C53" s="63" t="s">
        <v>778</v>
      </c>
      <c r="D53" s="48" t="s">
        <v>720</v>
      </c>
      <c r="E53" s="48" t="s">
        <v>720</v>
      </c>
      <c r="F53" s="48">
        <v>3</v>
      </c>
      <c r="G53" s="48" t="s">
        <v>755</v>
      </c>
      <c r="H53" s="48" t="s">
        <v>1107</v>
      </c>
      <c r="I53" s="48" t="s">
        <v>773</v>
      </c>
      <c r="J53" s="48">
        <v>4</v>
      </c>
      <c r="K53" s="66">
        <v>4</v>
      </c>
      <c r="L53" s="64">
        <v>3</v>
      </c>
    </row>
    <row r="54" spans="1:12" ht="16.5" x14ac:dyDescent="0.2">
      <c r="A54" s="73">
        <v>245</v>
      </c>
      <c r="B54" s="48" t="s">
        <v>779</v>
      </c>
      <c r="C54" s="63" t="s">
        <v>779</v>
      </c>
      <c r="D54" s="48" t="s">
        <v>721</v>
      </c>
      <c r="E54" s="48" t="s">
        <v>721</v>
      </c>
      <c r="F54" s="48">
        <v>2</v>
      </c>
      <c r="G54" s="48" t="s">
        <v>756</v>
      </c>
      <c r="H54" s="48" t="s">
        <v>795</v>
      </c>
      <c r="I54" s="48" t="s">
        <v>772</v>
      </c>
      <c r="J54" s="48">
        <v>4</v>
      </c>
      <c r="K54" s="66">
        <v>4</v>
      </c>
      <c r="L54" s="64">
        <v>2</v>
      </c>
    </row>
    <row r="55" spans="1:12" ht="16.5" x14ac:dyDescent="0.2">
      <c r="A55" s="73">
        <v>246</v>
      </c>
      <c r="B55" s="48" t="s">
        <v>780</v>
      </c>
      <c r="C55" s="63" t="s">
        <v>780</v>
      </c>
      <c r="D55" s="48" t="s">
        <v>722</v>
      </c>
      <c r="E55" s="47" t="s">
        <v>1212</v>
      </c>
      <c r="F55" s="48">
        <v>1</v>
      </c>
      <c r="G55" s="48" t="s">
        <v>2270</v>
      </c>
      <c r="H55" s="48" t="s">
        <v>1108</v>
      </c>
      <c r="I55" s="48" t="s">
        <v>771</v>
      </c>
      <c r="J55" s="48">
        <v>4</v>
      </c>
      <c r="K55" s="66">
        <v>4</v>
      </c>
      <c r="L55" s="64">
        <v>1</v>
      </c>
    </row>
    <row r="56" spans="1:12" ht="16.5" x14ac:dyDescent="0.2">
      <c r="A56" s="73">
        <v>247</v>
      </c>
      <c r="B56" s="48" t="s">
        <v>781</v>
      </c>
      <c r="C56" s="63" t="s">
        <v>781</v>
      </c>
      <c r="D56" s="48" t="s">
        <v>723</v>
      </c>
      <c r="E56" s="48" t="s">
        <v>723</v>
      </c>
      <c r="F56" s="48">
        <v>1</v>
      </c>
      <c r="G56" s="48" t="s">
        <v>757</v>
      </c>
      <c r="H56" s="48" t="s">
        <v>1104</v>
      </c>
      <c r="I56" s="48" t="s">
        <v>771</v>
      </c>
      <c r="J56" s="48">
        <v>4</v>
      </c>
      <c r="K56" s="66">
        <v>4</v>
      </c>
      <c r="L56" s="64">
        <v>2</v>
      </c>
    </row>
    <row r="57" spans="1:12" ht="16.5" x14ac:dyDescent="0.2">
      <c r="A57" s="73">
        <v>248</v>
      </c>
      <c r="B57" s="48" t="s">
        <v>782</v>
      </c>
      <c r="C57" s="63" t="s">
        <v>782</v>
      </c>
      <c r="D57" s="48" t="s">
        <v>724</v>
      </c>
      <c r="E57" s="48" t="s">
        <v>724</v>
      </c>
      <c r="F57" s="48">
        <v>2</v>
      </c>
      <c r="G57" s="48" t="s">
        <v>758</v>
      </c>
      <c r="H57" s="48" t="s">
        <v>1109</v>
      </c>
      <c r="I57" s="48" t="s">
        <v>772</v>
      </c>
      <c r="J57" s="48">
        <v>4</v>
      </c>
      <c r="K57" s="66">
        <v>4</v>
      </c>
      <c r="L57" s="64">
        <v>2</v>
      </c>
    </row>
    <row r="58" spans="1:12" ht="16.5" x14ac:dyDescent="0.2">
      <c r="A58" s="73">
        <v>249</v>
      </c>
      <c r="B58" s="48" t="s">
        <v>783</v>
      </c>
      <c r="C58" s="63" t="s">
        <v>783</v>
      </c>
      <c r="D58" s="48" t="s">
        <v>725</v>
      </c>
      <c r="E58" s="48" t="s">
        <v>725</v>
      </c>
      <c r="F58" s="48">
        <v>3</v>
      </c>
      <c r="G58" s="48" t="s">
        <v>759</v>
      </c>
      <c r="H58" s="48" t="s">
        <v>1110</v>
      </c>
      <c r="I58" s="48" t="s">
        <v>773</v>
      </c>
      <c r="J58" s="48">
        <v>4</v>
      </c>
      <c r="K58" s="66">
        <v>4</v>
      </c>
      <c r="L58" s="64">
        <v>3</v>
      </c>
    </row>
    <row r="59" spans="1:12" ht="16.5" x14ac:dyDescent="0.2">
      <c r="A59" s="73">
        <v>250</v>
      </c>
      <c r="B59" s="48" t="s">
        <v>784</v>
      </c>
      <c r="C59" s="63" t="s">
        <v>784</v>
      </c>
      <c r="D59" s="48" t="s">
        <v>726</v>
      </c>
      <c r="E59" s="48" t="s">
        <v>726</v>
      </c>
      <c r="F59" s="48">
        <v>2</v>
      </c>
      <c r="G59" s="48" t="s">
        <v>760</v>
      </c>
      <c r="H59" s="48" t="s">
        <v>795</v>
      </c>
      <c r="I59" s="48" t="s">
        <v>772</v>
      </c>
      <c r="J59" s="48">
        <v>4</v>
      </c>
      <c r="K59" s="66">
        <v>4</v>
      </c>
      <c r="L59" s="64">
        <v>2</v>
      </c>
    </row>
    <row r="60" spans="1:12" ht="16.5" x14ac:dyDescent="0.2">
      <c r="A60" s="73">
        <v>251</v>
      </c>
      <c r="B60" s="48" t="s">
        <v>785</v>
      </c>
      <c r="C60" s="63" t="s">
        <v>785</v>
      </c>
      <c r="D60" s="48" t="s">
        <v>727</v>
      </c>
      <c r="E60" s="48" t="s">
        <v>727</v>
      </c>
      <c r="F60" s="48">
        <v>1</v>
      </c>
      <c r="G60" s="48" t="s">
        <v>761</v>
      </c>
      <c r="H60" s="48" t="s">
        <v>1106</v>
      </c>
      <c r="I60" s="48" t="s">
        <v>771</v>
      </c>
      <c r="J60" s="48">
        <v>4</v>
      </c>
      <c r="K60" s="66">
        <v>4</v>
      </c>
      <c r="L60" s="64">
        <v>1</v>
      </c>
    </row>
    <row r="61" spans="1:12" ht="16.5" x14ac:dyDescent="0.2">
      <c r="A61" s="73">
        <v>252</v>
      </c>
      <c r="B61" s="47" t="s">
        <v>2283</v>
      </c>
      <c r="C61" s="63" t="s">
        <v>786</v>
      </c>
      <c r="D61" s="48" t="s">
        <v>728</v>
      </c>
      <c r="E61" s="48" t="s">
        <v>1207</v>
      </c>
      <c r="F61" s="48">
        <v>3</v>
      </c>
      <c r="G61" s="48" t="s">
        <v>762</v>
      </c>
      <c r="H61" s="48" t="s">
        <v>796</v>
      </c>
      <c r="I61" s="48" t="s">
        <v>773</v>
      </c>
      <c r="J61" s="48">
        <v>4</v>
      </c>
      <c r="K61" s="66">
        <v>4</v>
      </c>
      <c r="L61" s="64">
        <v>3</v>
      </c>
    </row>
    <row r="62" spans="1:12" ht="16.5" x14ac:dyDescent="0.2">
      <c r="A62" s="73">
        <v>253</v>
      </c>
      <c r="B62" s="48" t="s">
        <v>787</v>
      </c>
      <c r="C62" s="63" t="s">
        <v>787</v>
      </c>
      <c r="D62" s="48" t="s">
        <v>729</v>
      </c>
      <c r="E62" s="48" t="s">
        <v>729</v>
      </c>
      <c r="F62" s="48">
        <v>1</v>
      </c>
      <c r="G62" s="48" t="s">
        <v>763</v>
      </c>
      <c r="H62" s="48" t="s">
        <v>1104</v>
      </c>
      <c r="I62" s="48" t="s">
        <v>771</v>
      </c>
      <c r="J62" s="48">
        <v>4</v>
      </c>
      <c r="K62" s="66">
        <v>4</v>
      </c>
      <c r="L62" s="64">
        <v>1</v>
      </c>
    </row>
    <row r="63" spans="1:12" ht="16.5" x14ac:dyDescent="0.2">
      <c r="A63" s="73">
        <v>254</v>
      </c>
      <c r="B63" s="48" t="s">
        <v>788</v>
      </c>
      <c r="C63" s="63" t="s">
        <v>788</v>
      </c>
      <c r="D63" s="48" t="s">
        <v>730</v>
      </c>
      <c r="E63" s="48" t="s">
        <v>730</v>
      </c>
      <c r="F63" s="48">
        <v>2</v>
      </c>
      <c r="G63" s="48" t="s">
        <v>764</v>
      </c>
      <c r="H63" s="48" t="s">
        <v>795</v>
      </c>
      <c r="I63" s="48" t="s">
        <v>772</v>
      </c>
      <c r="J63" s="48">
        <v>4</v>
      </c>
      <c r="K63" s="66">
        <v>4</v>
      </c>
      <c r="L63" s="64">
        <v>2</v>
      </c>
    </row>
    <row r="64" spans="1:12" ht="16.5" x14ac:dyDescent="0.2">
      <c r="A64" s="73">
        <v>255</v>
      </c>
      <c r="B64" s="48" t="s">
        <v>789</v>
      </c>
      <c r="C64" s="63" t="s">
        <v>789</v>
      </c>
      <c r="D64" s="48" t="s">
        <v>731</v>
      </c>
      <c r="E64" s="48" t="s">
        <v>731</v>
      </c>
      <c r="F64" s="48">
        <v>2</v>
      </c>
      <c r="G64" s="48" t="s">
        <v>765</v>
      </c>
      <c r="H64" s="48" t="s">
        <v>1111</v>
      </c>
      <c r="I64" s="48" t="s">
        <v>772</v>
      </c>
      <c r="J64" s="48">
        <v>4</v>
      </c>
      <c r="K64" s="66">
        <v>4</v>
      </c>
      <c r="L64" s="64">
        <v>3</v>
      </c>
    </row>
    <row r="65" spans="1:12" ht="16.5" x14ac:dyDescent="0.2">
      <c r="A65" s="73">
        <v>256</v>
      </c>
      <c r="B65" s="48" t="s">
        <v>790</v>
      </c>
      <c r="C65" s="63" t="s">
        <v>790</v>
      </c>
      <c r="D65" s="48" t="s">
        <v>732</v>
      </c>
      <c r="E65" s="48" t="s">
        <v>732</v>
      </c>
      <c r="F65" s="48">
        <v>3</v>
      </c>
      <c r="G65" s="48" t="s">
        <v>766</v>
      </c>
      <c r="H65" s="48" t="s">
        <v>1110</v>
      </c>
      <c r="I65" s="48" t="s">
        <v>773</v>
      </c>
      <c r="J65" s="48">
        <v>4</v>
      </c>
      <c r="K65" s="66">
        <v>4</v>
      </c>
      <c r="L65" s="64">
        <v>3</v>
      </c>
    </row>
    <row r="66" spans="1:12" ht="16.5" x14ac:dyDescent="0.2">
      <c r="A66" s="73">
        <v>257</v>
      </c>
      <c r="B66" s="48" t="s">
        <v>791</v>
      </c>
      <c r="C66" s="63" t="s">
        <v>791</v>
      </c>
      <c r="D66" s="48" t="s">
        <v>733</v>
      </c>
      <c r="E66" s="48" t="s">
        <v>733</v>
      </c>
      <c r="F66" s="48">
        <v>2</v>
      </c>
      <c r="G66" s="48" t="s">
        <v>767</v>
      </c>
      <c r="H66" s="48" t="s">
        <v>1110</v>
      </c>
      <c r="I66" s="48" t="s">
        <v>772</v>
      </c>
      <c r="J66" s="48">
        <v>4</v>
      </c>
      <c r="K66" s="66">
        <v>4</v>
      </c>
      <c r="L66" s="64">
        <v>2</v>
      </c>
    </row>
    <row r="67" spans="1:12" ht="16.5" x14ac:dyDescent="0.2">
      <c r="A67" s="73">
        <v>258</v>
      </c>
      <c r="B67" s="48" t="s">
        <v>792</v>
      </c>
      <c r="C67" s="63" t="s">
        <v>792</v>
      </c>
      <c r="D67" s="48" t="s">
        <v>734</v>
      </c>
      <c r="E67" s="48" t="s">
        <v>734</v>
      </c>
      <c r="F67" s="48">
        <v>1</v>
      </c>
      <c r="G67" s="48" t="s">
        <v>768</v>
      </c>
      <c r="H67" s="48" t="s">
        <v>1104</v>
      </c>
      <c r="I67" s="48" t="s">
        <v>771</v>
      </c>
      <c r="J67" s="48">
        <v>4</v>
      </c>
      <c r="K67" s="66">
        <v>4</v>
      </c>
      <c r="L67" s="64">
        <v>1</v>
      </c>
    </row>
    <row r="68" spans="1:12" ht="16.5" x14ac:dyDescent="0.2">
      <c r="A68" s="73">
        <v>259</v>
      </c>
      <c r="B68" s="48" t="s">
        <v>793</v>
      </c>
      <c r="C68" s="63" t="s">
        <v>793</v>
      </c>
      <c r="D68" s="48" t="s">
        <v>735</v>
      </c>
      <c r="E68" s="48" t="s">
        <v>735</v>
      </c>
      <c r="F68" s="48">
        <v>2</v>
      </c>
      <c r="G68" s="48" t="s">
        <v>769</v>
      </c>
      <c r="H68" s="48" t="s">
        <v>1112</v>
      </c>
      <c r="I68" s="48" t="s">
        <v>772</v>
      </c>
      <c r="J68" s="48">
        <v>4</v>
      </c>
      <c r="K68" s="66">
        <v>4</v>
      </c>
      <c r="L68" s="64">
        <v>2</v>
      </c>
    </row>
    <row r="69" spans="1:12" ht="16.5" x14ac:dyDescent="0.2">
      <c r="A69" s="73">
        <v>260</v>
      </c>
      <c r="B69" s="48" t="s">
        <v>794</v>
      </c>
      <c r="C69" s="63" t="s">
        <v>794</v>
      </c>
      <c r="D69" s="48" t="s">
        <v>736</v>
      </c>
      <c r="E69" s="48" t="s">
        <v>736</v>
      </c>
      <c r="F69" s="48">
        <v>2</v>
      </c>
      <c r="G69" s="48" t="s">
        <v>770</v>
      </c>
      <c r="H69" s="48" t="s">
        <v>1113</v>
      </c>
      <c r="I69" s="48" t="s">
        <v>772</v>
      </c>
      <c r="J69" s="48">
        <v>4</v>
      </c>
      <c r="K69" s="66">
        <v>4</v>
      </c>
      <c r="L69" s="64">
        <v>1</v>
      </c>
    </row>
    <row r="70" spans="1:12" ht="16.5" x14ac:dyDescent="0.2">
      <c r="A70" s="73">
        <v>261</v>
      </c>
      <c r="B70" s="47" t="s">
        <v>1334</v>
      </c>
      <c r="C70" s="47" t="s">
        <v>1331</v>
      </c>
      <c r="D70" s="47" t="s">
        <v>1330</v>
      </c>
      <c r="E70" s="47" t="s">
        <v>1332</v>
      </c>
      <c r="F70" s="71">
        <v>0</v>
      </c>
      <c r="G70" s="47" t="s">
        <v>1333</v>
      </c>
      <c r="H70" s="71"/>
      <c r="I70" s="71"/>
      <c r="J70" s="71"/>
      <c r="K70" s="71"/>
      <c r="L70" s="71"/>
    </row>
    <row r="71" spans="1:12" ht="16.5" x14ac:dyDescent="0.2">
      <c r="A71" s="73">
        <v>262</v>
      </c>
      <c r="B71" s="72" t="s">
        <v>1335</v>
      </c>
      <c r="C71" s="72" t="s">
        <v>1335</v>
      </c>
      <c r="D71" s="72" t="s">
        <v>1346</v>
      </c>
      <c r="E71" s="72" t="s">
        <v>1335</v>
      </c>
      <c r="F71" s="72">
        <v>0</v>
      </c>
      <c r="G71" s="72" t="s">
        <v>1347</v>
      </c>
      <c r="H71" s="72"/>
      <c r="I71" s="72"/>
      <c r="J71" s="72"/>
      <c r="K71" s="72"/>
      <c r="L71" s="72"/>
    </row>
    <row r="72" spans="1:12" ht="16.5" x14ac:dyDescent="0.2">
      <c r="A72" s="73">
        <v>263</v>
      </c>
      <c r="B72" s="72" t="s">
        <v>1336</v>
      </c>
      <c r="C72" s="72" t="s">
        <v>1336</v>
      </c>
      <c r="D72" s="72" t="s">
        <v>1346</v>
      </c>
      <c r="E72" s="72" t="s">
        <v>1336</v>
      </c>
      <c r="F72" s="72">
        <v>0</v>
      </c>
      <c r="G72" s="72" t="s">
        <v>1348</v>
      </c>
      <c r="H72" s="72"/>
      <c r="I72" s="72"/>
      <c r="J72" s="72"/>
      <c r="K72" s="72"/>
      <c r="L72" s="72"/>
    </row>
    <row r="73" spans="1:12" ht="16.5" x14ac:dyDescent="0.2">
      <c r="A73" s="73">
        <v>264</v>
      </c>
      <c r="B73" s="72" t="s">
        <v>1337</v>
      </c>
      <c r="C73" s="72" t="s">
        <v>1337</v>
      </c>
      <c r="D73" s="72" t="s">
        <v>1346</v>
      </c>
      <c r="E73" s="72" t="s">
        <v>1337</v>
      </c>
      <c r="F73" s="72">
        <v>0</v>
      </c>
      <c r="G73" s="72" t="s">
        <v>1349</v>
      </c>
      <c r="H73" s="72" t="s">
        <v>1350</v>
      </c>
      <c r="I73" s="72"/>
      <c r="J73" s="72"/>
      <c r="K73" s="72"/>
      <c r="L73" s="72"/>
    </row>
    <row r="74" spans="1:12" ht="16.5" x14ac:dyDescent="0.2">
      <c r="A74" s="73">
        <v>265</v>
      </c>
      <c r="B74" s="72" t="s">
        <v>1338</v>
      </c>
      <c r="C74" s="72" t="s">
        <v>1338</v>
      </c>
      <c r="D74" s="72" t="s">
        <v>1346</v>
      </c>
      <c r="E74" s="72" t="s">
        <v>1338</v>
      </c>
      <c r="F74" s="72">
        <v>0</v>
      </c>
      <c r="G74" s="72" t="s">
        <v>1351</v>
      </c>
      <c r="H74" s="72" t="s">
        <v>1352</v>
      </c>
      <c r="I74" s="72" t="s">
        <v>1353</v>
      </c>
      <c r="J74" s="72"/>
      <c r="K74" s="72"/>
      <c r="L74" s="72"/>
    </row>
    <row r="75" spans="1:12" ht="16.5" x14ac:dyDescent="0.2">
      <c r="A75" s="73">
        <v>266</v>
      </c>
      <c r="B75" s="72" t="s">
        <v>1339</v>
      </c>
      <c r="C75" s="72" t="s">
        <v>1339</v>
      </c>
      <c r="D75" s="72" t="s">
        <v>1346</v>
      </c>
      <c r="E75" s="72" t="s">
        <v>1339</v>
      </c>
      <c r="F75" s="72">
        <v>0</v>
      </c>
      <c r="G75" s="72" t="s">
        <v>1354</v>
      </c>
      <c r="H75" s="72"/>
      <c r="I75" s="72"/>
      <c r="J75" s="72"/>
      <c r="K75" s="72"/>
      <c r="L75" s="72"/>
    </row>
    <row r="76" spans="1:12" ht="16.5" x14ac:dyDescent="0.2">
      <c r="A76" s="73">
        <v>267</v>
      </c>
      <c r="B76" s="72" t="s">
        <v>1340</v>
      </c>
      <c r="C76" s="72" t="s">
        <v>1340</v>
      </c>
      <c r="D76" s="72" t="s">
        <v>1346</v>
      </c>
      <c r="E76" s="72" t="s">
        <v>1340</v>
      </c>
      <c r="F76" s="72">
        <v>0</v>
      </c>
      <c r="G76" s="72" t="s">
        <v>1354</v>
      </c>
      <c r="H76" s="72"/>
      <c r="I76" s="72"/>
      <c r="J76" s="72"/>
      <c r="K76" s="72"/>
      <c r="L76" s="72"/>
    </row>
    <row r="77" spans="1:12" ht="16.5" x14ac:dyDescent="0.2">
      <c r="A77" s="73">
        <v>268</v>
      </c>
      <c r="B77" s="72" t="s">
        <v>1341</v>
      </c>
      <c r="C77" s="72" t="s">
        <v>1341</v>
      </c>
      <c r="D77" s="72" t="s">
        <v>1346</v>
      </c>
      <c r="E77" s="72" t="s">
        <v>1341</v>
      </c>
      <c r="F77" s="72">
        <v>0</v>
      </c>
      <c r="G77" s="72" t="s">
        <v>1355</v>
      </c>
      <c r="H77" s="72" t="s">
        <v>1356</v>
      </c>
      <c r="I77" s="72"/>
      <c r="J77" s="72"/>
      <c r="K77" s="72"/>
      <c r="L77" s="72"/>
    </row>
    <row r="78" spans="1:12" ht="16.5" x14ac:dyDescent="0.2">
      <c r="A78" s="73">
        <v>269</v>
      </c>
      <c r="B78" s="72" t="s">
        <v>1342</v>
      </c>
      <c r="C78" s="72" t="s">
        <v>1342</v>
      </c>
      <c r="D78" s="72" t="s">
        <v>1346</v>
      </c>
      <c r="E78" s="72" t="s">
        <v>1342</v>
      </c>
      <c r="F78" s="72">
        <v>0</v>
      </c>
      <c r="G78" s="72" t="s">
        <v>1357</v>
      </c>
      <c r="H78" s="72" t="s">
        <v>1358</v>
      </c>
      <c r="I78" s="72"/>
      <c r="J78" s="72"/>
      <c r="K78" s="72"/>
      <c r="L78" s="72"/>
    </row>
    <row r="79" spans="1:12" ht="16.5" x14ac:dyDescent="0.2">
      <c r="A79" s="73">
        <v>270</v>
      </c>
      <c r="B79" s="72" t="s">
        <v>1343</v>
      </c>
      <c r="C79" s="72" t="s">
        <v>1343</v>
      </c>
      <c r="D79" s="72" t="s">
        <v>1346</v>
      </c>
      <c r="E79" s="72" t="s">
        <v>1343</v>
      </c>
      <c r="F79" s="72">
        <v>0</v>
      </c>
      <c r="G79" s="72" t="s">
        <v>1359</v>
      </c>
      <c r="H79" s="72"/>
      <c r="I79" s="72"/>
      <c r="J79" s="72"/>
      <c r="K79" s="72"/>
      <c r="L79" s="72"/>
    </row>
    <row r="80" spans="1:12" ht="16.5" x14ac:dyDescent="0.2">
      <c r="A80" s="73">
        <v>271</v>
      </c>
      <c r="B80" s="72" t="s">
        <v>1344</v>
      </c>
      <c r="C80" s="72" t="s">
        <v>1344</v>
      </c>
      <c r="D80" s="72" t="s">
        <v>1346</v>
      </c>
      <c r="E80" s="72" t="s">
        <v>1344</v>
      </c>
      <c r="F80" s="72">
        <v>0</v>
      </c>
      <c r="G80" s="72" t="s">
        <v>1360</v>
      </c>
      <c r="H80" s="72"/>
      <c r="I80" s="72"/>
      <c r="J80" s="72"/>
      <c r="K80" s="72"/>
      <c r="L80" s="72"/>
    </row>
    <row r="81" spans="1:12" ht="16.5" x14ac:dyDescent="0.2">
      <c r="A81" s="73">
        <v>272</v>
      </c>
      <c r="B81" s="72" t="s">
        <v>1345</v>
      </c>
      <c r="C81" s="72" t="s">
        <v>1345</v>
      </c>
      <c r="D81" s="72" t="s">
        <v>1346</v>
      </c>
      <c r="E81" s="72" t="s">
        <v>1345</v>
      </c>
      <c r="F81" s="72">
        <v>0</v>
      </c>
      <c r="G81" s="72" t="s">
        <v>1361</v>
      </c>
      <c r="H81" s="72" t="s">
        <v>1362</v>
      </c>
      <c r="I81" s="72" t="s">
        <v>1363</v>
      </c>
      <c r="J81" s="72"/>
      <c r="K81" s="72"/>
      <c r="L81" s="72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415"/>
  <sheetViews>
    <sheetView tabSelected="1" workbookViewId="0">
      <selection activeCell="O8" sqref="O8"/>
    </sheetView>
  </sheetViews>
  <sheetFormatPr defaultRowHeight="14.25" x14ac:dyDescent="0.2"/>
  <cols>
    <col min="1" max="2" width="9" style="50"/>
    <col min="4" max="4" width="9" style="50"/>
    <col min="6" max="6" width="11.25" customWidth="1"/>
    <col min="7" max="7" width="12.625" customWidth="1"/>
    <col min="11" max="11" width="14.875" customWidth="1"/>
    <col min="12" max="12" width="17.625" style="50" customWidth="1"/>
    <col min="13" max="13" width="11.625" style="50" customWidth="1"/>
    <col min="14" max="14" width="12.25" style="17" customWidth="1"/>
    <col min="15" max="16" width="10.625" style="17" customWidth="1"/>
    <col min="17" max="18" width="9" style="17"/>
    <col min="20" max="21" width="9" style="50"/>
    <col min="22" max="22" width="16.5" style="50" customWidth="1"/>
    <col min="24" max="24" width="9.625" customWidth="1"/>
    <col min="35" max="35" width="9" style="50"/>
    <col min="36" max="36" width="21.125" style="50" customWidth="1"/>
  </cols>
  <sheetData>
    <row r="1" spans="1:48" ht="15" x14ac:dyDescent="0.2">
      <c r="A1" s="4" t="s">
        <v>1220</v>
      </c>
      <c r="B1" s="4" t="s">
        <v>1232</v>
      </c>
      <c r="C1" s="4" t="s">
        <v>113</v>
      </c>
      <c r="D1" s="4" t="s">
        <v>1858</v>
      </c>
      <c r="E1" s="4" t="s">
        <v>114</v>
      </c>
      <c r="F1" s="4" t="s">
        <v>115</v>
      </c>
      <c r="G1" s="4" t="s">
        <v>8</v>
      </c>
      <c r="H1" s="4" t="s">
        <v>9</v>
      </c>
      <c r="I1" s="4" t="s">
        <v>10</v>
      </c>
      <c r="J1" s="4" t="s">
        <v>11</v>
      </c>
      <c r="K1" s="5" t="s">
        <v>1227</v>
      </c>
      <c r="L1" s="5" t="s">
        <v>1230</v>
      </c>
      <c r="M1" s="5" t="s">
        <v>1228</v>
      </c>
      <c r="N1" s="5" t="s">
        <v>1229</v>
      </c>
    </row>
    <row r="2" spans="1:48" ht="12.75" customHeight="1" x14ac:dyDescent="0.2">
      <c r="A2" s="50" t="s">
        <v>1203</v>
      </c>
      <c r="B2" s="50" t="s">
        <v>1233</v>
      </c>
      <c r="C2" t="s">
        <v>12</v>
      </c>
      <c r="D2" s="50" t="s">
        <v>1859</v>
      </c>
      <c r="E2" t="s">
        <v>1278</v>
      </c>
      <c r="F2" t="s">
        <v>82</v>
      </c>
      <c r="G2" t="s">
        <v>296</v>
      </c>
      <c r="H2" t="s">
        <v>297</v>
      </c>
      <c r="I2" t="s">
        <v>298</v>
      </c>
      <c r="J2" t="s">
        <v>297</v>
      </c>
      <c r="K2" s="17" t="s">
        <v>1116</v>
      </c>
      <c r="L2" s="50" t="s">
        <v>1234</v>
      </c>
      <c r="M2" s="50" t="s">
        <v>1118</v>
      </c>
      <c r="N2" s="17" t="s">
        <v>1118</v>
      </c>
      <c r="R2" s="85" t="s">
        <v>1853</v>
      </c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F2" s="85" t="s">
        <v>1854</v>
      </c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</row>
    <row r="3" spans="1:48" ht="18" thickBot="1" x14ac:dyDescent="0.25">
      <c r="A3" s="1" t="s">
        <v>1218</v>
      </c>
      <c r="B3" s="1" t="s">
        <v>1219</v>
      </c>
      <c r="C3" s="1" t="s">
        <v>13</v>
      </c>
      <c r="D3" s="1" t="s">
        <v>1860</v>
      </c>
      <c r="E3" s="1" t="s">
        <v>14</v>
      </c>
      <c r="F3" s="1" t="s">
        <v>84</v>
      </c>
      <c r="G3" s="1" t="s">
        <v>15</v>
      </c>
      <c r="H3" s="1" t="s">
        <v>16</v>
      </c>
      <c r="I3" s="1" t="s">
        <v>17</v>
      </c>
      <c r="J3" s="1" t="s">
        <v>18</v>
      </c>
      <c r="K3" s="1" t="s">
        <v>1115</v>
      </c>
      <c r="L3" s="1" t="s">
        <v>1231</v>
      </c>
      <c r="M3" s="1" t="s">
        <v>1121</v>
      </c>
      <c r="N3" s="1" t="s">
        <v>1175</v>
      </c>
      <c r="R3" s="16" t="s">
        <v>1848</v>
      </c>
      <c r="S3" s="16" t="s">
        <v>1844</v>
      </c>
      <c r="T3" s="16" t="s">
        <v>1849</v>
      </c>
      <c r="U3" s="16" t="s">
        <v>1861</v>
      </c>
      <c r="V3" s="16" t="s">
        <v>1862</v>
      </c>
      <c r="W3" s="16" t="s">
        <v>1845</v>
      </c>
      <c r="X3" s="16" t="s">
        <v>1846</v>
      </c>
      <c r="Y3" s="16" t="s">
        <v>1847</v>
      </c>
      <c r="Z3" s="16"/>
      <c r="AA3" s="16" t="s">
        <v>1850</v>
      </c>
      <c r="AB3" s="16" t="s">
        <v>1851</v>
      </c>
      <c r="AC3" s="16" t="s">
        <v>1852</v>
      </c>
      <c r="AF3" s="16" t="s">
        <v>1848</v>
      </c>
      <c r="AG3" s="16" t="s">
        <v>1844</v>
      </c>
      <c r="AH3" s="16" t="s">
        <v>1849</v>
      </c>
      <c r="AI3" s="16" t="s">
        <v>1861</v>
      </c>
      <c r="AJ3" s="16" t="s">
        <v>1863</v>
      </c>
      <c r="AK3" s="16" t="s">
        <v>1845</v>
      </c>
      <c r="AL3" s="16" t="s">
        <v>1846</v>
      </c>
      <c r="AM3" s="16" t="s">
        <v>1847</v>
      </c>
      <c r="AN3" s="16"/>
      <c r="AO3" s="16" t="s">
        <v>1850</v>
      </c>
      <c r="AP3" s="16" t="s">
        <v>1851</v>
      </c>
      <c r="AQ3" s="16" t="s">
        <v>1852</v>
      </c>
      <c r="AT3" s="16" t="s">
        <v>1855</v>
      </c>
      <c r="AU3" s="16" t="s">
        <v>1856</v>
      </c>
      <c r="AV3" s="16" t="s">
        <v>1857</v>
      </c>
    </row>
    <row r="4" spans="1:48" ht="17.25" customHeight="1" x14ac:dyDescent="0.2">
      <c r="A4" s="65" t="s">
        <v>1221</v>
      </c>
      <c r="B4" s="65">
        <v>1</v>
      </c>
      <c r="C4" s="53">
        <v>10101</v>
      </c>
      <c r="D4" s="54">
        <v>1</v>
      </c>
      <c r="E4" s="54">
        <v>1</v>
      </c>
      <c r="F4" s="54" t="s">
        <v>291</v>
      </c>
      <c r="G4" s="54" t="s">
        <v>313</v>
      </c>
      <c r="H4" s="54">
        <f>INDEX($W$4:$W$204,INDEX($AC$4:$AC$19,D4)+B4)</f>
        <v>1</v>
      </c>
      <c r="I4" s="54">
        <f>INDEX($X$4:$X$204,INDEX($AC$4:$AC$19,D4)+B4)</f>
        <v>1</v>
      </c>
      <c r="J4" s="54">
        <f>INDEX($Y$4:$Y$204,INDEX($AC$4:$AC$19,D4)+B4)</f>
        <v>1</v>
      </c>
      <c r="K4" s="46" t="s">
        <v>2323</v>
      </c>
      <c r="L4" s="46" t="s">
        <v>1639</v>
      </c>
      <c r="M4" s="38">
        <v>1</v>
      </c>
      <c r="N4" s="39">
        <v>1</v>
      </c>
      <c r="R4" s="79">
        <v>1</v>
      </c>
      <c r="S4" s="79">
        <f t="shared" ref="S4:S67" si="0">MATCH(R4-1,$AC$4:$AC$19,1)</f>
        <v>1</v>
      </c>
      <c r="T4" s="79">
        <f t="shared" ref="T4:T67" si="1">R4-INDEX($AC$4:$AC$19,S4)</f>
        <v>1</v>
      </c>
      <c r="U4" s="79">
        <f>(100+S4)*100+T4</f>
        <v>10101</v>
      </c>
      <c r="V4" s="79" t="str">
        <f>"普通"&amp;S4&amp;"章"&amp;T4&amp;"关"</f>
        <v>普通1章1关</v>
      </c>
      <c r="W4" s="79">
        <v>1</v>
      </c>
      <c r="X4" s="79">
        <f t="shared" ref="X4:X67" si="2">INDEX($AT$4:$AT$24,MATCH(W4,$AU$4:$AU$24,1))</f>
        <v>1</v>
      </c>
      <c r="Y4" s="79">
        <v>1</v>
      </c>
      <c r="AA4" s="79">
        <v>0</v>
      </c>
      <c r="AB4" s="79">
        <v>0</v>
      </c>
      <c r="AC4" s="79">
        <v>0</v>
      </c>
      <c r="AF4" s="79">
        <v>1</v>
      </c>
      <c r="AG4" s="79">
        <v>1</v>
      </c>
      <c r="AH4" s="79">
        <v>1</v>
      </c>
      <c r="AI4" s="79">
        <f>(200+AG4)*100+AH4</f>
        <v>20101</v>
      </c>
      <c r="AJ4" s="79" t="str">
        <f>"困难"&amp;AG4&amp;"章"&amp;AH4&amp;"关"</f>
        <v>困难1章1关</v>
      </c>
      <c r="AK4" s="79">
        <v>10</v>
      </c>
      <c r="AL4" s="79">
        <f t="shared" ref="AL4:AL67" si="3">INDEX($AT$4:$AT$24,MATCH(AK4,$AU$4:$AU$24,1))</f>
        <v>2</v>
      </c>
      <c r="AM4" s="79">
        <v>1</v>
      </c>
      <c r="AO4" s="79">
        <v>0</v>
      </c>
      <c r="AP4" s="79">
        <v>0</v>
      </c>
      <c r="AQ4" s="79">
        <v>0</v>
      </c>
      <c r="AT4" s="79">
        <v>1</v>
      </c>
      <c r="AU4" s="79">
        <v>1</v>
      </c>
      <c r="AV4" s="79">
        <v>5</v>
      </c>
    </row>
    <row r="5" spans="1:48" ht="16.5" x14ac:dyDescent="0.2">
      <c r="A5" s="65" t="s">
        <v>1221</v>
      </c>
      <c r="B5" s="65">
        <v>1</v>
      </c>
      <c r="C5" s="55">
        <v>10101</v>
      </c>
      <c r="D5" s="51">
        <v>1</v>
      </c>
      <c r="E5" s="51">
        <v>1</v>
      </c>
      <c r="F5" s="51" t="s">
        <v>292</v>
      </c>
      <c r="G5" s="51" t="s">
        <v>295</v>
      </c>
      <c r="H5" s="51">
        <f>INDEX($W$4:$W$204,INDEX($AC$4:$AC$19,D5)+B5)</f>
        <v>1</v>
      </c>
      <c r="I5" s="51">
        <f>INDEX($X$4:$X$204,INDEX($AC$4:$AC$19,D5)+B5)</f>
        <v>1</v>
      </c>
      <c r="J5" s="51">
        <f>INDEX($Y$4:$Y$204,INDEX($AC$4:$AC$19,D5)+B5)</f>
        <v>1</v>
      </c>
      <c r="K5" s="28"/>
      <c r="L5" s="28"/>
      <c r="M5" s="27"/>
      <c r="N5" s="41"/>
      <c r="R5" s="79">
        <v>2</v>
      </c>
      <c r="S5" s="79">
        <f t="shared" si="0"/>
        <v>1</v>
      </c>
      <c r="T5" s="79">
        <f t="shared" si="1"/>
        <v>2</v>
      </c>
      <c r="U5" s="79">
        <f t="shared" ref="U5:U7" si="4">(100+S5)*100+T5</f>
        <v>10102</v>
      </c>
      <c r="V5" s="79" t="str">
        <f t="shared" ref="V5:V7" si="5">"普通"&amp;S5&amp;"章"&amp;T5&amp;"关"</f>
        <v>普通1章2关</v>
      </c>
      <c r="W5" s="79">
        <v>1</v>
      </c>
      <c r="X5" s="79">
        <f t="shared" si="2"/>
        <v>1</v>
      </c>
      <c r="Y5" s="79">
        <v>1</v>
      </c>
      <c r="AA5" s="79">
        <v>1</v>
      </c>
      <c r="AB5" s="79">
        <v>9</v>
      </c>
      <c r="AC5" s="79">
        <f>SUM(AB$5:AB5)</f>
        <v>9</v>
      </c>
      <c r="AF5" s="79">
        <v>2</v>
      </c>
      <c r="AG5" s="79">
        <v>1</v>
      </c>
      <c r="AH5" s="79">
        <v>2</v>
      </c>
      <c r="AI5" s="79">
        <f t="shared" ref="AI5:AI7" si="6">(200+AG5)*100+AH5</f>
        <v>20102</v>
      </c>
      <c r="AJ5" s="79" t="str">
        <f t="shared" ref="AJ5:AJ7" si="7">"困难"&amp;AG5&amp;"章"&amp;AH5&amp;"关"</f>
        <v>困难1章2关</v>
      </c>
      <c r="AK5" s="79">
        <v>11</v>
      </c>
      <c r="AL5" s="79">
        <f t="shared" si="3"/>
        <v>2</v>
      </c>
      <c r="AM5" s="79">
        <v>1</v>
      </c>
      <c r="AO5" s="79">
        <v>1</v>
      </c>
      <c r="AP5" s="79">
        <v>9</v>
      </c>
      <c r="AQ5" s="79">
        <f>SUM(AP$5:AP5)</f>
        <v>9</v>
      </c>
      <c r="AT5" s="79">
        <v>2</v>
      </c>
      <c r="AU5" s="79">
        <v>5</v>
      </c>
      <c r="AV5" s="79">
        <v>15</v>
      </c>
    </row>
    <row r="6" spans="1:48" s="50" customFormat="1" ht="16.5" x14ac:dyDescent="0.2">
      <c r="A6" s="65" t="s">
        <v>1221</v>
      </c>
      <c r="B6" s="65">
        <v>1</v>
      </c>
      <c r="C6" s="58">
        <v>10101</v>
      </c>
      <c r="D6" s="52">
        <v>1</v>
      </c>
      <c r="E6" s="52">
        <v>2</v>
      </c>
      <c r="F6" s="52" t="s">
        <v>1169</v>
      </c>
      <c r="G6" s="52" t="s">
        <v>1170</v>
      </c>
      <c r="H6" s="52">
        <f>INDEX($W$4:$W$204,INDEX($AC$4:$AC$19,D6)+B6)</f>
        <v>1</v>
      </c>
      <c r="I6" s="52">
        <f>INDEX($X$4:$X$204,INDEX($AC$4:$AC$19,D6)+B6)</f>
        <v>1</v>
      </c>
      <c r="J6" s="52">
        <f>INDEX($Y$4:$Y$204,INDEX($AC$4:$AC$19,D6)+B6)</f>
        <v>1</v>
      </c>
      <c r="K6" s="62"/>
      <c r="L6" s="62"/>
      <c r="M6" s="59"/>
      <c r="N6" s="60"/>
      <c r="R6" s="79">
        <v>3</v>
      </c>
      <c r="S6" s="79">
        <f t="shared" si="0"/>
        <v>1</v>
      </c>
      <c r="T6" s="79">
        <f t="shared" si="1"/>
        <v>3</v>
      </c>
      <c r="U6" s="79">
        <f t="shared" si="4"/>
        <v>10103</v>
      </c>
      <c r="V6" s="79" t="str">
        <f t="shared" si="5"/>
        <v>普通1章3关</v>
      </c>
      <c r="W6" s="79">
        <v>2</v>
      </c>
      <c r="X6" s="79">
        <f t="shared" si="2"/>
        <v>1</v>
      </c>
      <c r="Y6" s="79">
        <v>1</v>
      </c>
      <c r="AA6" s="79">
        <v>2</v>
      </c>
      <c r="AB6" s="79">
        <v>9</v>
      </c>
      <c r="AC6" s="79">
        <f>SUM(AB$5:AB6)</f>
        <v>18</v>
      </c>
      <c r="AF6" s="79">
        <v>3</v>
      </c>
      <c r="AG6" s="79">
        <v>1</v>
      </c>
      <c r="AH6" s="79">
        <v>3</v>
      </c>
      <c r="AI6" s="79">
        <f t="shared" si="6"/>
        <v>20103</v>
      </c>
      <c r="AJ6" s="79" t="str">
        <f t="shared" si="7"/>
        <v>困难1章3关</v>
      </c>
      <c r="AK6" s="79">
        <v>12</v>
      </c>
      <c r="AL6" s="79">
        <f t="shared" si="3"/>
        <v>2</v>
      </c>
      <c r="AM6" s="79">
        <v>1</v>
      </c>
      <c r="AO6" s="79">
        <v>2</v>
      </c>
      <c r="AP6" s="79">
        <v>9</v>
      </c>
      <c r="AQ6" s="79">
        <f>SUM(AP$5:AP6)</f>
        <v>18</v>
      </c>
      <c r="AT6" s="79">
        <v>3</v>
      </c>
      <c r="AU6" s="79">
        <v>15</v>
      </c>
      <c r="AV6" s="79">
        <v>30</v>
      </c>
    </row>
    <row r="7" spans="1:48" ht="16.5" x14ac:dyDescent="0.2">
      <c r="A7" s="65" t="s">
        <v>1221</v>
      </c>
      <c r="B7" s="65">
        <v>1</v>
      </c>
      <c r="C7" s="58">
        <v>10101</v>
      </c>
      <c r="D7" s="52">
        <v>1</v>
      </c>
      <c r="E7" s="52">
        <v>2</v>
      </c>
      <c r="F7" s="52" t="s">
        <v>636</v>
      </c>
      <c r="G7" s="52" t="s">
        <v>1145</v>
      </c>
      <c r="H7" s="52">
        <f>INDEX($W$4:$W$204,INDEX($AC$4:$AC$19,D7)+B7)</f>
        <v>1</v>
      </c>
      <c r="I7" s="52">
        <f>INDEX($X$4:$X$204,INDEX($AC$4:$AC$19,D7)+B7)</f>
        <v>1</v>
      </c>
      <c r="J7" s="52">
        <f>INDEX($Y$4:$Y$204,INDEX($AC$4:$AC$19,D7)+B7)</f>
        <v>1</v>
      </c>
      <c r="K7" s="62"/>
      <c r="L7" s="62"/>
      <c r="M7" s="59"/>
      <c r="N7" s="60"/>
      <c r="R7" s="79">
        <v>4</v>
      </c>
      <c r="S7" s="79">
        <f t="shared" si="0"/>
        <v>1</v>
      </c>
      <c r="T7" s="79">
        <f t="shared" si="1"/>
        <v>4</v>
      </c>
      <c r="U7" s="79">
        <f t="shared" si="4"/>
        <v>10104</v>
      </c>
      <c r="V7" s="79" t="str">
        <f t="shared" si="5"/>
        <v>普通1章4关</v>
      </c>
      <c r="W7" s="79">
        <v>2</v>
      </c>
      <c r="X7" s="79">
        <f t="shared" si="2"/>
        <v>1</v>
      </c>
      <c r="Y7" s="79">
        <v>1</v>
      </c>
      <c r="AA7" s="79">
        <v>3</v>
      </c>
      <c r="AB7" s="79">
        <v>9</v>
      </c>
      <c r="AC7" s="79">
        <f>SUM(AB$5:AB7)</f>
        <v>27</v>
      </c>
      <c r="AF7" s="79">
        <v>4</v>
      </c>
      <c r="AG7" s="79">
        <v>1</v>
      </c>
      <c r="AH7" s="79">
        <v>4</v>
      </c>
      <c r="AI7" s="79">
        <f t="shared" si="6"/>
        <v>20104</v>
      </c>
      <c r="AJ7" s="79" t="str">
        <f t="shared" si="7"/>
        <v>困难1章4关</v>
      </c>
      <c r="AK7" s="79">
        <v>12</v>
      </c>
      <c r="AL7" s="79">
        <f t="shared" si="3"/>
        <v>2</v>
      </c>
      <c r="AM7" s="79">
        <v>1</v>
      </c>
      <c r="AO7" s="79">
        <v>3</v>
      </c>
      <c r="AP7" s="79">
        <v>9</v>
      </c>
      <c r="AQ7" s="79">
        <f>SUM(AP$5:AP7)</f>
        <v>27</v>
      </c>
      <c r="AT7" s="79">
        <v>4</v>
      </c>
      <c r="AU7" s="79">
        <v>30</v>
      </c>
      <c r="AV7" s="79">
        <v>40</v>
      </c>
    </row>
    <row r="8" spans="1:48" s="50" customFormat="1" ht="18" customHeight="1" x14ac:dyDescent="0.2">
      <c r="A8" s="84" t="s">
        <v>1221</v>
      </c>
      <c r="B8" s="84">
        <v>1</v>
      </c>
      <c r="C8" s="58">
        <v>10101</v>
      </c>
      <c r="D8" s="52">
        <v>1</v>
      </c>
      <c r="E8" s="52">
        <v>3</v>
      </c>
      <c r="F8" s="52" t="s">
        <v>1169</v>
      </c>
      <c r="G8" s="52" t="s">
        <v>302</v>
      </c>
      <c r="H8" s="52">
        <v>1</v>
      </c>
      <c r="I8" s="52">
        <v>1</v>
      </c>
      <c r="J8" s="52">
        <v>1</v>
      </c>
      <c r="K8" s="62"/>
      <c r="L8" s="62"/>
      <c r="M8" s="59"/>
      <c r="N8" s="60"/>
      <c r="R8" s="79">
        <v>5</v>
      </c>
      <c r="S8" s="79">
        <f t="shared" si="0"/>
        <v>1</v>
      </c>
      <c r="T8" s="79">
        <f t="shared" si="1"/>
        <v>5</v>
      </c>
      <c r="U8" s="79">
        <f t="shared" ref="U8:U39" si="8">(100+S8)*100+T8</f>
        <v>10105</v>
      </c>
      <c r="V8" s="79" t="str">
        <f t="shared" ref="V8:V39" si="9">"普通"&amp;S8&amp;"章"&amp;T8&amp;"关"</f>
        <v>普通1章5关</v>
      </c>
      <c r="W8" s="79">
        <v>3</v>
      </c>
      <c r="X8" s="79">
        <f t="shared" si="2"/>
        <v>1</v>
      </c>
      <c r="Y8" s="79">
        <v>1</v>
      </c>
      <c r="Z8"/>
      <c r="AA8" s="79">
        <v>4</v>
      </c>
      <c r="AB8" s="79">
        <v>9</v>
      </c>
      <c r="AC8" s="79">
        <f>SUM(AB$5:AB8)</f>
        <v>36</v>
      </c>
      <c r="AF8" s="79">
        <v>5</v>
      </c>
      <c r="AG8" s="79">
        <v>1</v>
      </c>
      <c r="AH8" s="79">
        <v>5</v>
      </c>
      <c r="AI8" s="79">
        <f t="shared" ref="AI8:AI39" si="10">(200+AG8)*100+AH8</f>
        <v>20105</v>
      </c>
      <c r="AJ8" s="79" t="str">
        <f t="shared" ref="AJ8:AJ39" si="11">"困难"&amp;AG8&amp;"章"&amp;AH8&amp;"关"</f>
        <v>困难1章5关</v>
      </c>
      <c r="AK8" s="79">
        <v>13</v>
      </c>
      <c r="AL8" s="79">
        <f t="shared" si="3"/>
        <v>2</v>
      </c>
      <c r="AM8" s="79">
        <v>1</v>
      </c>
      <c r="AN8"/>
      <c r="AO8" s="79">
        <v>4</v>
      </c>
      <c r="AP8" s="79">
        <v>9</v>
      </c>
      <c r="AQ8" s="79">
        <f>SUM(AP$5:AP8)</f>
        <v>36</v>
      </c>
      <c r="AR8"/>
      <c r="AS8"/>
      <c r="AT8" s="79">
        <v>5</v>
      </c>
      <c r="AU8" s="79">
        <v>40</v>
      </c>
      <c r="AV8" s="79">
        <v>50</v>
      </c>
    </row>
    <row r="9" spans="1:48" s="50" customFormat="1" ht="18" customHeight="1" thickBot="1" x14ac:dyDescent="0.25">
      <c r="A9" s="84" t="s">
        <v>1221</v>
      </c>
      <c r="B9" s="84">
        <v>1</v>
      </c>
      <c r="C9" s="56">
        <v>10101</v>
      </c>
      <c r="D9" s="57">
        <v>1</v>
      </c>
      <c r="E9" s="57">
        <v>3</v>
      </c>
      <c r="F9" s="57" t="s">
        <v>1171</v>
      </c>
      <c r="G9" s="61" t="s">
        <v>720</v>
      </c>
      <c r="H9" s="57">
        <v>1</v>
      </c>
      <c r="I9" s="57">
        <v>1</v>
      </c>
      <c r="J9" s="57">
        <v>1</v>
      </c>
      <c r="K9" s="44"/>
      <c r="L9" s="44"/>
      <c r="M9" s="43"/>
      <c r="N9" s="45"/>
      <c r="R9" s="79">
        <v>6</v>
      </c>
      <c r="S9" s="79">
        <f t="shared" si="0"/>
        <v>1</v>
      </c>
      <c r="T9" s="79">
        <f t="shared" si="1"/>
        <v>6</v>
      </c>
      <c r="U9" s="79">
        <f t="shared" si="8"/>
        <v>10106</v>
      </c>
      <c r="V9" s="79" t="str">
        <f t="shared" si="9"/>
        <v>普通1章6关</v>
      </c>
      <c r="W9" s="79">
        <v>3</v>
      </c>
      <c r="X9" s="79">
        <f t="shared" si="2"/>
        <v>1</v>
      </c>
      <c r="Y9" s="79">
        <v>1</v>
      </c>
      <c r="Z9"/>
      <c r="AA9" s="79">
        <v>5</v>
      </c>
      <c r="AB9" s="79">
        <v>15</v>
      </c>
      <c r="AC9" s="79">
        <f>SUM(AB$5:AB9)</f>
        <v>51</v>
      </c>
      <c r="AF9" s="79">
        <v>6</v>
      </c>
      <c r="AG9" s="79">
        <v>1</v>
      </c>
      <c r="AH9" s="79">
        <v>6</v>
      </c>
      <c r="AI9" s="79">
        <f t="shared" si="10"/>
        <v>20106</v>
      </c>
      <c r="AJ9" s="79" t="str">
        <f t="shared" si="11"/>
        <v>困难1章6关</v>
      </c>
      <c r="AK9" s="79">
        <v>13</v>
      </c>
      <c r="AL9" s="79">
        <f t="shared" si="3"/>
        <v>2</v>
      </c>
      <c r="AM9" s="79">
        <v>1</v>
      </c>
      <c r="AN9"/>
      <c r="AO9" s="79">
        <v>5</v>
      </c>
      <c r="AP9" s="79">
        <v>15</v>
      </c>
      <c r="AQ9" s="79">
        <f>SUM(AP$5:AP9)</f>
        <v>51</v>
      </c>
      <c r="AR9"/>
      <c r="AS9"/>
      <c r="AT9" s="79">
        <v>6</v>
      </c>
      <c r="AU9" s="79">
        <v>50</v>
      </c>
      <c r="AV9" s="79">
        <v>60</v>
      </c>
    </row>
    <row r="10" spans="1:48" ht="16.5" x14ac:dyDescent="0.2">
      <c r="A10" s="65" t="s">
        <v>1221</v>
      </c>
      <c r="B10" s="65">
        <v>2</v>
      </c>
      <c r="C10" s="53">
        <v>10102</v>
      </c>
      <c r="D10" s="54">
        <v>1</v>
      </c>
      <c r="E10" s="54">
        <v>1</v>
      </c>
      <c r="F10" s="54" t="s">
        <v>291</v>
      </c>
      <c r="G10" s="54" t="s">
        <v>1125</v>
      </c>
      <c r="H10" s="54">
        <f t="shared" ref="H10:H27" si="12">INDEX($W$4:$W$204,INDEX($AC$4:$AC$19,D10)+B10)</f>
        <v>1</v>
      </c>
      <c r="I10" s="54">
        <f t="shared" ref="I10:I27" si="13">INDEX($X$4:$X$204,INDEX($AC$4:$AC$19,D10)+B10)</f>
        <v>1</v>
      </c>
      <c r="J10" s="54">
        <f t="shared" ref="J10:J27" si="14">INDEX($Y$4:$Y$204,INDEX($AC$4:$AC$19,D10)+B10)</f>
        <v>1</v>
      </c>
      <c r="K10" s="46" t="s">
        <v>2324</v>
      </c>
      <c r="L10" s="46" t="s">
        <v>2285</v>
      </c>
      <c r="M10" s="38">
        <v>1</v>
      </c>
      <c r="N10" s="39">
        <v>0.8</v>
      </c>
      <c r="R10" s="79">
        <v>7</v>
      </c>
      <c r="S10" s="79">
        <f t="shared" si="0"/>
        <v>1</v>
      </c>
      <c r="T10" s="79">
        <f t="shared" si="1"/>
        <v>7</v>
      </c>
      <c r="U10" s="79">
        <f t="shared" si="8"/>
        <v>10107</v>
      </c>
      <c r="V10" s="79" t="str">
        <f t="shared" si="9"/>
        <v>普通1章7关</v>
      </c>
      <c r="W10" s="79">
        <v>3</v>
      </c>
      <c r="X10" s="79">
        <f t="shared" si="2"/>
        <v>1</v>
      </c>
      <c r="Y10" s="79">
        <v>1</v>
      </c>
      <c r="Z10" s="50"/>
      <c r="AA10" s="79">
        <v>6</v>
      </c>
      <c r="AB10" s="79">
        <v>15</v>
      </c>
      <c r="AC10" s="79">
        <f>SUM(AB$5:AB10)</f>
        <v>66</v>
      </c>
      <c r="AF10" s="79">
        <v>7</v>
      </c>
      <c r="AG10" s="79">
        <v>1</v>
      </c>
      <c r="AH10" s="79">
        <v>7</v>
      </c>
      <c r="AI10" s="79">
        <f t="shared" si="10"/>
        <v>20107</v>
      </c>
      <c r="AJ10" s="79" t="str">
        <f t="shared" si="11"/>
        <v>困难1章7关</v>
      </c>
      <c r="AK10" s="79">
        <v>14</v>
      </c>
      <c r="AL10" s="79">
        <f t="shared" si="3"/>
        <v>2</v>
      </c>
      <c r="AM10" s="79">
        <v>1</v>
      </c>
      <c r="AN10" s="50"/>
      <c r="AO10" s="79">
        <v>6</v>
      </c>
      <c r="AP10" s="79">
        <v>15</v>
      </c>
      <c r="AQ10" s="79">
        <f>SUM(AP$5:AP10)</f>
        <v>66</v>
      </c>
      <c r="AR10" s="50"/>
      <c r="AS10" s="50"/>
      <c r="AT10" s="79">
        <v>7</v>
      </c>
      <c r="AU10" s="79">
        <v>60</v>
      </c>
      <c r="AV10" s="79">
        <v>70</v>
      </c>
    </row>
    <row r="11" spans="1:48" ht="16.5" x14ac:dyDescent="0.2">
      <c r="A11" s="65" t="s">
        <v>1221</v>
      </c>
      <c r="B11" s="65">
        <v>2</v>
      </c>
      <c r="C11" s="55">
        <v>10102</v>
      </c>
      <c r="D11" s="51">
        <v>1</v>
      </c>
      <c r="E11" s="51">
        <v>1</v>
      </c>
      <c r="F11" s="51" t="s">
        <v>1124</v>
      </c>
      <c r="G11" s="51" t="s">
        <v>1126</v>
      </c>
      <c r="H11" s="51">
        <f t="shared" si="12"/>
        <v>1</v>
      </c>
      <c r="I11" s="51">
        <f t="shared" si="13"/>
        <v>1</v>
      </c>
      <c r="J11" s="51">
        <f t="shared" si="14"/>
        <v>1</v>
      </c>
      <c r="K11" s="28" t="s">
        <v>2325</v>
      </c>
      <c r="L11" s="28" t="s">
        <v>2286</v>
      </c>
      <c r="M11" s="27">
        <v>1</v>
      </c>
      <c r="N11" s="41">
        <v>1</v>
      </c>
      <c r="R11" s="79">
        <v>8</v>
      </c>
      <c r="S11" s="79">
        <f t="shared" si="0"/>
        <v>1</v>
      </c>
      <c r="T11" s="79">
        <f t="shared" si="1"/>
        <v>8</v>
      </c>
      <c r="U11" s="79">
        <f t="shared" si="8"/>
        <v>10108</v>
      </c>
      <c r="V11" s="79" t="str">
        <f t="shared" si="9"/>
        <v>普通1章8关</v>
      </c>
      <c r="W11" s="79">
        <v>4</v>
      </c>
      <c r="X11" s="79">
        <f t="shared" si="2"/>
        <v>1</v>
      </c>
      <c r="Y11" s="79">
        <v>1</v>
      </c>
      <c r="Z11" s="50"/>
      <c r="AA11" s="79">
        <v>7</v>
      </c>
      <c r="AB11" s="79">
        <v>15</v>
      </c>
      <c r="AC11" s="79">
        <f>SUM(AB$5:AB11)</f>
        <v>81</v>
      </c>
      <c r="AF11" s="79">
        <v>8</v>
      </c>
      <c r="AG11" s="79">
        <v>1</v>
      </c>
      <c r="AH11" s="79">
        <v>8</v>
      </c>
      <c r="AI11" s="79">
        <f t="shared" si="10"/>
        <v>20108</v>
      </c>
      <c r="AJ11" s="79" t="str">
        <f t="shared" si="11"/>
        <v>困难1章8关</v>
      </c>
      <c r="AK11" s="79">
        <v>14</v>
      </c>
      <c r="AL11" s="79">
        <f t="shared" si="3"/>
        <v>2</v>
      </c>
      <c r="AM11" s="79">
        <v>1</v>
      </c>
      <c r="AN11" s="50"/>
      <c r="AO11" s="79">
        <v>7</v>
      </c>
      <c r="AP11" s="79">
        <v>15</v>
      </c>
      <c r="AQ11" s="79">
        <f>SUM(AP$5:AP11)</f>
        <v>81</v>
      </c>
      <c r="AR11" s="50"/>
      <c r="AS11" s="50"/>
      <c r="AT11" s="79">
        <v>8</v>
      </c>
      <c r="AU11" s="79">
        <v>70</v>
      </c>
      <c r="AV11" s="79">
        <v>80</v>
      </c>
    </row>
    <row r="12" spans="1:48" s="50" customFormat="1" ht="16.5" x14ac:dyDescent="0.2">
      <c r="A12" s="65" t="s">
        <v>1221</v>
      </c>
      <c r="B12" s="65">
        <v>2</v>
      </c>
      <c r="C12" s="58">
        <v>10102</v>
      </c>
      <c r="D12" s="52">
        <v>1</v>
      </c>
      <c r="E12" s="52">
        <v>2</v>
      </c>
      <c r="F12" s="52" t="s">
        <v>1169</v>
      </c>
      <c r="G12" s="52" t="s">
        <v>707</v>
      </c>
      <c r="H12" s="52">
        <f t="shared" si="12"/>
        <v>1</v>
      </c>
      <c r="I12" s="52">
        <f t="shared" si="13"/>
        <v>1</v>
      </c>
      <c r="J12" s="52">
        <f t="shared" si="14"/>
        <v>1</v>
      </c>
      <c r="K12" s="62"/>
      <c r="L12" s="62"/>
      <c r="M12" s="59"/>
      <c r="N12" s="60"/>
      <c r="R12" s="79">
        <v>9</v>
      </c>
      <c r="S12" s="79">
        <f t="shared" si="0"/>
        <v>1</v>
      </c>
      <c r="T12" s="79">
        <f t="shared" si="1"/>
        <v>9</v>
      </c>
      <c r="U12" s="79">
        <f t="shared" si="8"/>
        <v>10109</v>
      </c>
      <c r="V12" s="79" t="str">
        <f t="shared" si="9"/>
        <v>普通1章9关</v>
      </c>
      <c r="W12" s="79">
        <v>5</v>
      </c>
      <c r="X12" s="79">
        <f t="shared" si="2"/>
        <v>2</v>
      </c>
      <c r="Y12" s="79">
        <v>1</v>
      </c>
      <c r="AA12" s="79">
        <v>8</v>
      </c>
      <c r="AB12" s="79">
        <v>15</v>
      </c>
      <c r="AC12" s="79">
        <f>SUM(AB$5:AB12)</f>
        <v>96</v>
      </c>
      <c r="AF12" s="79">
        <v>9</v>
      </c>
      <c r="AG12" s="79">
        <v>1</v>
      </c>
      <c r="AH12" s="79">
        <v>9</v>
      </c>
      <c r="AI12" s="79">
        <f t="shared" si="10"/>
        <v>20109</v>
      </c>
      <c r="AJ12" s="79" t="str">
        <f t="shared" si="11"/>
        <v>困难1章9关</v>
      </c>
      <c r="AK12" s="79">
        <v>15</v>
      </c>
      <c r="AL12" s="79">
        <f t="shared" si="3"/>
        <v>3</v>
      </c>
      <c r="AM12" s="79">
        <v>1</v>
      </c>
      <c r="AO12" s="79">
        <v>8</v>
      </c>
      <c r="AP12" s="79">
        <v>15</v>
      </c>
      <c r="AQ12" s="79">
        <f>SUM(AP$5:AP12)</f>
        <v>96</v>
      </c>
      <c r="AT12" s="79">
        <v>9</v>
      </c>
      <c r="AU12" s="79">
        <v>80</v>
      </c>
      <c r="AV12" s="79">
        <v>85</v>
      </c>
    </row>
    <row r="13" spans="1:48" s="50" customFormat="1" ht="16.5" x14ac:dyDescent="0.2">
      <c r="A13" s="65" t="s">
        <v>1221</v>
      </c>
      <c r="B13" s="65">
        <v>2</v>
      </c>
      <c r="C13" s="58">
        <v>10102</v>
      </c>
      <c r="D13" s="52">
        <v>1</v>
      </c>
      <c r="E13" s="52">
        <v>2</v>
      </c>
      <c r="F13" s="52" t="s">
        <v>1171</v>
      </c>
      <c r="G13" s="52" t="s">
        <v>719</v>
      </c>
      <c r="H13" s="52">
        <f t="shared" si="12"/>
        <v>1</v>
      </c>
      <c r="I13" s="52">
        <f t="shared" si="13"/>
        <v>1</v>
      </c>
      <c r="J13" s="52">
        <f t="shared" si="14"/>
        <v>1</v>
      </c>
      <c r="K13" s="62"/>
      <c r="L13" s="62"/>
      <c r="M13" s="59"/>
      <c r="N13" s="60"/>
      <c r="R13" s="79">
        <v>10</v>
      </c>
      <c r="S13" s="79">
        <f t="shared" si="0"/>
        <v>2</v>
      </c>
      <c r="T13" s="79">
        <f t="shared" si="1"/>
        <v>1</v>
      </c>
      <c r="U13" s="79">
        <f t="shared" si="8"/>
        <v>10201</v>
      </c>
      <c r="V13" s="79" t="str">
        <f t="shared" si="9"/>
        <v>普通2章1关</v>
      </c>
      <c r="W13" s="79">
        <v>5</v>
      </c>
      <c r="X13" s="79">
        <f t="shared" si="2"/>
        <v>2</v>
      </c>
      <c r="Y13" s="79">
        <v>1</v>
      </c>
      <c r="Z13"/>
      <c r="AA13" s="79">
        <v>9</v>
      </c>
      <c r="AB13" s="79">
        <v>15</v>
      </c>
      <c r="AC13" s="79">
        <f>SUM(AB$5:AB13)</f>
        <v>111</v>
      </c>
      <c r="AF13" s="79">
        <v>10</v>
      </c>
      <c r="AG13" s="79">
        <v>2</v>
      </c>
      <c r="AH13" s="79">
        <v>1</v>
      </c>
      <c r="AI13" s="79">
        <f t="shared" si="10"/>
        <v>20201</v>
      </c>
      <c r="AJ13" s="79" t="str">
        <f t="shared" si="11"/>
        <v>困难2章1关</v>
      </c>
      <c r="AK13" s="79">
        <v>15</v>
      </c>
      <c r="AL13" s="79">
        <f t="shared" si="3"/>
        <v>3</v>
      </c>
      <c r="AM13" s="79">
        <v>2</v>
      </c>
      <c r="AN13"/>
      <c r="AO13" s="79">
        <v>9</v>
      </c>
      <c r="AP13" s="79">
        <v>15</v>
      </c>
      <c r="AQ13" s="79">
        <f>SUM(AP$5:AP13)</f>
        <v>111</v>
      </c>
      <c r="AR13"/>
      <c r="AS13"/>
      <c r="AT13" s="79">
        <v>10</v>
      </c>
      <c r="AU13" s="79">
        <v>85</v>
      </c>
      <c r="AV13" s="79">
        <v>90</v>
      </c>
    </row>
    <row r="14" spans="1:48" s="50" customFormat="1" ht="16.5" x14ac:dyDescent="0.2">
      <c r="A14" s="65" t="s">
        <v>1221</v>
      </c>
      <c r="B14" s="65">
        <v>2</v>
      </c>
      <c r="C14" s="58">
        <v>10102</v>
      </c>
      <c r="D14" s="52">
        <v>1</v>
      </c>
      <c r="E14" s="52">
        <v>3</v>
      </c>
      <c r="F14" s="52" t="s">
        <v>1169</v>
      </c>
      <c r="G14" s="52" t="s">
        <v>302</v>
      </c>
      <c r="H14" s="52">
        <f t="shared" si="12"/>
        <v>1</v>
      </c>
      <c r="I14" s="52">
        <f t="shared" si="13"/>
        <v>1</v>
      </c>
      <c r="J14" s="52">
        <f t="shared" si="14"/>
        <v>1</v>
      </c>
      <c r="K14" s="62"/>
      <c r="L14" s="62"/>
      <c r="M14" s="59"/>
      <c r="N14" s="60"/>
      <c r="R14" s="79">
        <v>11</v>
      </c>
      <c r="S14" s="79">
        <f t="shared" si="0"/>
        <v>2</v>
      </c>
      <c r="T14" s="79">
        <f t="shared" si="1"/>
        <v>2</v>
      </c>
      <c r="U14" s="79">
        <f t="shared" si="8"/>
        <v>10202</v>
      </c>
      <c r="V14" s="79" t="str">
        <f t="shared" si="9"/>
        <v>普通2章2关</v>
      </c>
      <c r="W14" s="79">
        <v>5</v>
      </c>
      <c r="X14" s="79">
        <f t="shared" si="2"/>
        <v>2</v>
      </c>
      <c r="Y14" s="79">
        <v>1</v>
      </c>
      <c r="Z14"/>
      <c r="AA14" s="79">
        <v>10</v>
      </c>
      <c r="AB14" s="79">
        <v>15</v>
      </c>
      <c r="AC14" s="79">
        <f>SUM(AB$5:AB14)</f>
        <v>126</v>
      </c>
      <c r="AF14" s="79">
        <v>11</v>
      </c>
      <c r="AG14" s="79">
        <v>2</v>
      </c>
      <c r="AH14" s="79">
        <v>2</v>
      </c>
      <c r="AI14" s="79">
        <f t="shared" si="10"/>
        <v>20202</v>
      </c>
      <c r="AJ14" s="79" t="str">
        <f t="shared" si="11"/>
        <v>困难2章2关</v>
      </c>
      <c r="AK14" s="79">
        <v>16</v>
      </c>
      <c r="AL14" s="79">
        <f t="shared" si="3"/>
        <v>3</v>
      </c>
      <c r="AM14" s="79">
        <v>2</v>
      </c>
      <c r="AN14"/>
      <c r="AO14" s="79">
        <v>10</v>
      </c>
      <c r="AP14" s="79">
        <v>15</v>
      </c>
      <c r="AQ14" s="79">
        <f>SUM(AP$5:AP14)</f>
        <v>126</v>
      </c>
      <c r="AR14"/>
      <c r="AS14"/>
      <c r="AT14" s="79">
        <v>11</v>
      </c>
      <c r="AU14" s="79">
        <v>90</v>
      </c>
      <c r="AV14" s="79">
        <v>95</v>
      </c>
    </row>
    <row r="15" spans="1:48" ht="17.25" thickBot="1" x14ac:dyDescent="0.25">
      <c r="A15" s="65" t="s">
        <v>1221</v>
      </c>
      <c r="B15" s="65">
        <v>2</v>
      </c>
      <c r="C15" s="56">
        <v>10102</v>
      </c>
      <c r="D15" s="57">
        <v>1</v>
      </c>
      <c r="E15" s="57">
        <v>3</v>
      </c>
      <c r="F15" s="57" t="s">
        <v>1171</v>
      </c>
      <c r="G15" s="61" t="s">
        <v>1172</v>
      </c>
      <c r="H15" s="57">
        <f t="shared" si="12"/>
        <v>1</v>
      </c>
      <c r="I15" s="57">
        <f t="shared" si="13"/>
        <v>1</v>
      </c>
      <c r="J15" s="57">
        <f t="shared" si="14"/>
        <v>1</v>
      </c>
      <c r="K15" s="44"/>
      <c r="L15" s="44"/>
      <c r="M15" s="43"/>
      <c r="N15" s="45"/>
      <c r="R15" s="79">
        <v>12</v>
      </c>
      <c r="S15" s="79">
        <f t="shared" si="0"/>
        <v>2</v>
      </c>
      <c r="T15" s="79">
        <f t="shared" si="1"/>
        <v>3</v>
      </c>
      <c r="U15" s="79">
        <f t="shared" si="8"/>
        <v>10203</v>
      </c>
      <c r="V15" s="79" t="str">
        <f t="shared" si="9"/>
        <v>普通2章3关</v>
      </c>
      <c r="W15" s="79">
        <v>6</v>
      </c>
      <c r="X15" s="79">
        <f t="shared" si="2"/>
        <v>2</v>
      </c>
      <c r="Y15" s="79">
        <v>1</v>
      </c>
      <c r="AA15" s="79">
        <v>11</v>
      </c>
      <c r="AB15" s="79">
        <v>15</v>
      </c>
      <c r="AC15" s="79">
        <f>SUM(AB$5:AB15)</f>
        <v>141</v>
      </c>
      <c r="AF15" s="79">
        <v>12</v>
      </c>
      <c r="AG15" s="79">
        <v>2</v>
      </c>
      <c r="AH15" s="79">
        <v>3</v>
      </c>
      <c r="AI15" s="79">
        <f t="shared" si="10"/>
        <v>20203</v>
      </c>
      <c r="AJ15" s="79" t="str">
        <f t="shared" si="11"/>
        <v>困难2章3关</v>
      </c>
      <c r="AK15" s="79">
        <v>17</v>
      </c>
      <c r="AL15" s="79">
        <f t="shared" si="3"/>
        <v>3</v>
      </c>
      <c r="AM15" s="79">
        <v>2</v>
      </c>
      <c r="AO15" s="79">
        <v>11</v>
      </c>
      <c r="AP15" s="79">
        <v>15</v>
      </c>
      <c r="AQ15" s="79">
        <f>SUM(AP$5:AP15)</f>
        <v>141</v>
      </c>
      <c r="AT15" s="79">
        <v>12</v>
      </c>
      <c r="AU15" s="79">
        <v>95</v>
      </c>
      <c r="AV15" s="79">
        <v>100</v>
      </c>
    </row>
    <row r="16" spans="1:48" ht="16.5" x14ac:dyDescent="0.2">
      <c r="A16" s="65" t="s">
        <v>1221</v>
      </c>
      <c r="B16" s="65">
        <v>3</v>
      </c>
      <c r="C16" s="53">
        <v>10103</v>
      </c>
      <c r="D16" s="54">
        <v>1</v>
      </c>
      <c r="E16" s="54">
        <v>1</v>
      </c>
      <c r="F16" s="54" t="s">
        <v>291</v>
      </c>
      <c r="G16" s="54" t="s">
        <v>1125</v>
      </c>
      <c r="H16" s="54">
        <f t="shared" si="12"/>
        <v>2</v>
      </c>
      <c r="I16" s="54">
        <f t="shared" si="13"/>
        <v>1</v>
      </c>
      <c r="J16" s="54">
        <f t="shared" si="14"/>
        <v>1</v>
      </c>
      <c r="K16" s="46"/>
      <c r="L16" s="46"/>
      <c r="M16" s="38"/>
      <c r="N16" s="39"/>
      <c r="R16" s="79">
        <v>13</v>
      </c>
      <c r="S16" s="79">
        <f t="shared" si="0"/>
        <v>2</v>
      </c>
      <c r="T16" s="79">
        <f t="shared" si="1"/>
        <v>4</v>
      </c>
      <c r="U16" s="79">
        <f t="shared" si="8"/>
        <v>10204</v>
      </c>
      <c r="V16" s="79" t="str">
        <f t="shared" si="9"/>
        <v>普通2章4关</v>
      </c>
      <c r="W16" s="79">
        <v>7</v>
      </c>
      <c r="X16" s="79">
        <f t="shared" si="2"/>
        <v>2</v>
      </c>
      <c r="Y16" s="79">
        <v>1</v>
      </c>
      <c r="AA16" s="79">
        <v>12</v>
      </c>
      <c r="AB16" s="79">
        <v>15</v>
      </c>
      <c r="AC16" s="79">
        <f>SUM(AB$5:AB16)</f>
        <v>156</v>
      </c>
      <c r="AF16" s="79">
        <v>13</v>
      </c>
      <c r="AG16" s="79">
        <v>2</v>
      </c>
      <c r="AH16" s="79">
        <v>4</v>
      </c>
      <c r="AI16" s="79">
        <f t="shared" si="10"/>
        <v>20204</v>
      </c>
      <c r="AJ16" s="79" t="str">
        <f t="shared" si="11"/>
        <v>困难2章4关</v>
      </c>
      <c r="AK16" s="79">
        <v>18</v>
      </c>
      <c r="AL16" s="79">
        <f t="shared" si="3"/>
        <v>3</v>
      </c>
      <c r="AM16" s="79">
        <v>2</v>
      </c>
      <c r="AO16" s="79">
        <v>12</v>
      </c>
      <c r="AP16" s="79">
        <v>15</v>
      </c>
      <c r="AQ16" s="79">
        <f>SUM(AP$5:AP16)</f>
        <v>156</v>
      </c>
      <c r="AT16" s="79">
        <v>13</v>
      </c>
      <c r="AU16" s="79">
        <v>100</v>
      </c>
      <c r="AV16" s="79">
        <v>105</v>
      </c>
    </row>
    <row r="17" spans="1:48" ht="16.5" x14ac:dyDescent="0.2">
      <c r="A17" s="65" t="s">
        <v>1221</v>
      </c>
      <c r="B17" s="65">
        <v>3</v>
      </c>
      <c r="C17" s="55">
        <v>10103</v>
      </c>
      <c r="D17" s="51">
        <v>1</v>
      </c>
      <c r="E17" s="51">
        <v>1</v>
      </c>
      <c r="F17" s="51" t="s">
        <v>1124</v>
      </c>
      <c r="G17" s="51" t="s">
        <v>1126</v>
      </c>
      <c r="H17" s="51">
        <f t="shared" si="12"/>
        <v>2</v>
      </c>
      <c r="I17" s="51">
        <f t="shared" si="13"/>
        <v>1</v>
      </c>
      <c r="J17" s="51">
        <f t="shared" si="14"/>
        <v>1</v>
      </c>
      <c r="K17" s="28"/>
      <c r="L17" s="28"/>
      <c r="M17" s="27"/>
      <c r="N17" s="41"/>
      <c r="R17" s="79">
        <v>14</v>
      </c>
      <c r="S17" s="79">
        <f t="shared" si="0"/>
        <v>2</v>
      </c>
      <c r="T17" s="79">
        <f t="shared" si="1"/>
        <v>5</v>
      </c>
      <c r="U17" s="79">
        <f t="shared" si="8"/>
        <v>10205</v>
      </c>
      <c r="V17" s="79" t="str">
        <f t="shared" si="9"/>
        <v>普通2章5关</v>
      </c>
      <c r="W17" s="79">
        <v>8</v>
      </c>
      <c r="X17" s="79">
        <f t="shared" si="2"/>
        <v>2</v>
      </c>
      <c r="Y17" s="79">
        <v>1</v>
      </c>
      <c r="AA17" s="79">
        <v>13</v>
      </c>
      <c r="AB17" s="79">
        <v>15</v>
      </c>
      <c r="AC17" s="79">
        <f>SUM(AB$5:AB17)</f>
        <v>171</v>
      </c>
      <c r="AF17" s="79">
        <v>14</v>
      </c>
      <c r="AG17" s="79">
        <v>2</v>
      </c>
      <c r="AH17" s="79">
        <v>5</v>
      </c>
      <c r="AI17" s="79">
        <f t="shared" si="10"/>
        <v>20205</v>
      </c>
      <c r="AJ17" s="79" t="str">
        <f t="shared" si="11"/>
        <v>困难2章5关</v>
      </c>
      <c r="AK17" s="79">
        <v>19</v>
      </c>
      <c r="AL17" s="79">
        <f t="shared" si="3"/>
        <v>3</v>
      </c>
      <c r="AM17" s="79">
        <v>2</v>
      </c>
      <c r="AO17" s="79">
        <v>13</v>
      </c>
      <c r="AP17" s="79">
        <v>15</v>
      </c>
      <c r="AQ17" s="79">
        <f>SUM(AP$5:AP17)</f>
        <v>171</v>
      </c>
      <c r="AT17" s="79">
        <v>14</v>
      </c>
      <c r="AU17" s="79">
        <v>105</v>
      </c>
      <c r="AV17" s="79">
        <v>110</v>
      </c>
    </row>
    <row r="18" spans="1:48" ht="16.5" x14ac:dyDescent="0.2">
      <c r="A18" s="65" t="s">
        <v>1221</v>
      </c>
      <c r="B18" s="65">
        <v>3</v>
      </c>
      <c r="C18" s="58">
        <v>10103</v>
      </c>
      <c r="D18" s="52">
        <v>1</v>
      </c>
      <c r="E18" s="52">
        <v>2</v>
      </c>
      <c r="F18" s="52" t="s">
        <v>1169</v>
      </c>
      <c r="G18" s="52" t="s">
        <v>707</v>
      </c>
      <c r="H18" s="52">
        <f t="shared" si="12"/>
        <v>2</v>
      </c>
      <c r="I18" s="52">
        <f t="shared" si="13"/>
        <v>1</v>
      </c>
      <c r="J18" s="52">
        <f t="shared" si="14"/>
        <v>1</v>
      </c>
      <c r="K18" s="62"/>
      <c r="L18" s="62"/>
      <c r="M18" s="59"/>
      <c r="N18" s="60"/>
      <c r="R18" s="79">
        <v>15</v>
      </c>
      <c r="S18" s="79">
        <f t="shared" si="0"/>
        <v>2</v>
      </c>
      <c r="T18" s="79">
        <f t="shared" si="1"/>
        <v>6</v>
      </c>
      <c r="U18" s="79">
        <f t="shared" si="8"/>
        <v>10206</v>
      </c>
      <c r="V18" s="79" t="str">
        <f t="shared" si="9"/>
        <v>普通2章6关</v>
      </c>
      <c r="W18" s="79">
        <v>9</v>
      </c>
      <c r="X18" s="79">
        <f t="shared" si="2"/>
        <v>2</v>
      </c>
      <c r="Y18" s="79">
        <v>1</v>
      </c>
      <c r="AA18" s="79">
        <v>14</v>
      </c>
      <c r="AB18" s="79">
        <v>15</v>
      </c>
      <c r="AC18" s="79">
        <f>SUM(AB$5:AB18)</f>
        <v>186</v>
      </c>
      <c r="AF18" s="79">
        <v>15</v>
      </c>
      <c r="AG18" s="79">
        <v>2</v>
      </c>
      <c r="AH18" s="79">
        <v>6</v>
      </c>
      <c r="AI18" s="79">
        <f t="shared" si="10"/>
        <v>20206</v>
      </c>
      <c r="AJ18" s="79" t="str">
        <f t="shared" si="11"/>
        <v>困难2章6关</v>
      </c>
      <c r="AK18" s="79">
        <v>20</v>
      </c>
      <c r="AL18" s="79">
        <f t="shared" si="3"/>
        <v>3</v>
      </c>
      <c r="AM18" s="79">
        <v>2</v>
      </c>
      <c r="AO18" s="79">
        <v>14</v>
      </c>
      <c r="AP18" s="79">
        <v>15</v>
      </c>
      <c r="AQ18" s="79">
        <f>SUM(AP$5:AP18)</f>
        <v>186</v>
      </c>
      <c r="AT18" s="79">
        <v>15</v>
      </c>
      <c r="AU18" s="79">
        <v>110</v>
      </c>
      <c r="AV18" s="79">
        <v>115</v>
      </c>
    </row>
    <row r="19" spans="1:48" ht="16.5" x14ac:dyDescent="0.2">
      <c r="A19" s="65" t="s">
        <v>1221</v>
      </c>
      <c r="B19" s="65">
        <v>3</v>
      </c>
      <c r="C19" s="58">
        <v>10103</v>
      </c>
      <c r="D19" s="52">
        <v>1</v>
      </c>
      <c r="E19" s="52">
        <v>2</v>
      </c>
      <c r="F19" s="52" t="s">
        <v>1171</v>
      </c>
      <c r="G19" s="52" t="s">
        <v>719</v>
      </c>
      <c r="H19" s="52">
        <f t="shared" si="12"/>
        <v>2</v>
      </c>
      <c r="I19" s="52">
        <f t="shared" si="13"/>
        <v>1</v>
      </c>
      <c r="J19" s="52">
        <f t="shared" si="14"/>
        <v>1</v>
      </c>
      <c r="K19" s="62"/>
      <c r="L19" s="62"/>
      <c r="M19" s="59"/>
      <c r="N19" s="60"/>
      <c r="R19" s="79">
        <v>16</v>
      </c>
      <c r="S19" s="79">
        <f t="shared" si="0"/>
        <v>2</v>
      </c>
      <c r="T19" s="79">
        <f t="shared" si="1"/>
        <v>7</v>
      </c>
      <c r="U19" s="79">
        <f t="shared" si="8"/>
        <v>10207</v>
      </c>
      <c r="V19" s="79" t="str">
        <f t="shared" si="9"/>
        <v>普通2章7关</v>
      </c>
      <c r="W19" s="79">
        <v>10</v>
      </c>
      <c r="X19" s="79">
        <f t="shared" si="2"/>
        <v>2</v>
      </c>
      <c r="Y19" s="79">
        <v>1</v>
      </c>
      <c r="AA19" s="79">
        <v>15</v>
      </c>
      <c r="AB19" s="79">
        <v>15</v>
      </c>
      <c r="AC19" s="79">
        <f>SUM(AB$5:AB19)</f>
        <v>201</v>
      </c>
      <c r="AF19" s="79">
        <v>16</v>
      </c>
      <c r="AG19" s="79">
        <v>2</v>
      </c>
      <c r="AH19" s="79">
        <v>7</v>
      </c>
      <c r="AI19" s="79">
        <f t="shared" si="10"/>
        <v>20207</v>
      </c>
      <c r="AJ19" s="79" t="str">
        <f t="shared" si="11"/>
        <v>困难2章7关</v>
      </c>
      <c r="AK19" s="79">
        <v>21</v>
      </c>
      <c r="AL19" s="79">
        <f t="shared" si="3"/>
        <v>3</v>
      </c>
      <c r="AM19" s="79">
        <v>2</v>
      </c>
      <c r="AO19" s="79">
        <v>15</v>
      </c>
      <c r="AP19" s="79">
        <v>15</v>
      </c>
      <c r="AQ19" s="79">
        <f>SUM(AP$5:AP19)</f>
        <v>201</v>
      </c>
      <c r="AT19" s="79">
        <v>16</v>
      </c>
      <c r="AU19" s="79">
        <v>115</v>
      </c>
      <c r="AV19" s="79">
        <v>120</v>
      </c>
    </row>
    <row r="20" spans="1:48" ht="16.5" x14ac:dyDescent="0.2">
      <c r="A20" s="65" t="s">
        <v>1221</v>
      </c>
      <c r="B20" s="65">
        <v>3</v>
      </c>
      <c r="C20" s="58">
        <v>10103</v>
      </c>
      <c r="D20" s="52">
        <v>1</v>
      </c>
      <c r="E20" s="52">
        <v>3</v>
      </c>
      <c r="F20" s="52" t="s">
        <v>1169</v>
      </c>
      <c r="G20" s="52" t="s">
        <v>302</v>
      </c>
      <c r="H20" s="52">
        <f t="shared" si="12"/>
        <v>2</v>
      </c>
      <c r="I20" s="52">
        <f t="shared" si="13"/>
        <v>1</v>
      </c>
      <c r="J20" s="52">
        <f t="shared" si="14"/>
        <v>1</v>
      </c>
      <c r="K20" s="62" t="s">
        <v>303</v>
      </c>
      <c r="L20" s="62" t="s">
        <v>2287</v>
      </c>
      <c r="M20" s="59">
        <v>5</v>
      </c>
      <c r="N20" s="60">
        <v>1.3</v>
      </c>
      <c r="R20" s="79">
        <v>17</v>
      </c>
      <c r="S20" s="79">
        <f t="shared" si="0"/>
        <v>2</v>
      </c>
      <c r="T20" s="79">
        <f t="shared" si="1"/>
        <v>8</v>
      </c>
      <c r="U20" s="79">
        <f t="shared" si="8"/>
        <v>10208</v>
      </c>
      <c r="V20" s="79" t="str">
        <f t="shared" si="9"/>
        <v>普通2章8关</v>
      </c>
      <c r="W20" s="79">
        <v>11</v>
      </c>
      <c r="X20" s="79">
        <f t="shared" si="2"/>
        <v>2</v>
      </c>
      <c r="Y20" s="79">
        <v>1</v>
      </c>
      <c r="Z20" s="50"/>
      <c r="AA20" s="50"/>
      <c r="AB20" s="50"/>
      <c r="AC20" s="50"/>
      <c r="AF20" s="79">
        <v>17</v>
      </c>
      <c r="AG20" s="79">
        <v>2</v>
      </c>
      <c r="AH20" s="79">
        <v>8</v>
      </c>
      <c r="AI20" s="79">
        <f t="shared" si="10"/>
        <v>20208</v>
      </c>
      <c r="AJ20" s="79" t="str">
        <f t="shared" si="11"/>
        <v>困难2章8关</v>
      </c>
      <c r="AK20" s="79">
        <v>22</v>
      </c>
      <c r="AL20" s="79">
        <f t="shared" si="3"/>
        <v>3</v>
      </c>
      <c r="AM20" s="79">
        <v>2</v>
      </c>
      <c r="AN20" s="50"/>
      <c r="AO20" s="50"/>
      <c r="AP20" s="50"/>
      <c r="AQ20" s="50"/>
      <c r="AR20" s="50"/>
      <c r="AS20" s="50"/>
      <c r="AT20" s="79">
        <v>17</v>
      </c>
      <c r="AU20" s="79">
        <v>120</v>
      </c>
      <c r="AV20" s="79">
        <v>125</v>
      </c>
    </row>
    <row r="21" spans="1:48" ht="17.25" thickBot="1" x14ac:dyDescent="0.25">
      <c r="A21" s="65" t="s">
        <v>1221</v>
      </c>
      <c r="B21" s="65">
        <v>3</v>
      </c>
      <c r="C21" s="56">
        <v>10103</v>
      </c>
      <c r="D21" s="57">
        <v>1</v>
      </c>
      <c r="E21" s="57">
        <v>3</v>
      </c>
      <c r="F21" s="57" t="s">
        <v>1171</v>
      </c>
      <c r="G21" s="61" t="s">
        <v>1172</v>
      </c>
      <c r="H21" s="57">
        <f t="shared" si="12"/>
        <v>2</v>
      </c>
      <c r="I21" s="57">
        <f t="shared" si="13"/>
        <v>1</v>
      </c>
      <c r="J21" s="57">
        <f t="shared" si="14"/>
        <v>1</v>
      </c>
      <c r="K21" s="44"/>
      <c r="L21" s="44"/>
      <c r="M21" s="43"/>
      <c r="N21" s="45"/>
      <c r="R21" s="79">
        <v>18</v>
      </c>
      <c r="S21" s="79">
        <f t="shared" si="0"/>
        <v>2</v>
      </c>
      <c r="T21" s="79">
        <f t="shared" si="1"/>
        <v>9</v>
      </c>
      <c r="U21" s="79">
        <f t="shared" si="8"/>
        <v>10209</v>
      </c>
      <c r="V21" s="79" t="str">
        <f t="shared" si="9"/>
        <v>普通2章9关</v>
      </c>
      <c r="W21" s="79">
        <v>12</v>
      </c>
      <c r="X21" s="79">
        <f t="shared" si="2"/>
        <v>2</v>
      </c>
      <c r="Y21" s="79">
        <v>1</v>
      </c>
      <c r="Z21" s="50"/>
      <c r="AA21" s="50"/>
      <c r="AB21" s="50"/>
      <c r="AC21" s="50"/>
      <c r="AF21" s="79">
        <v>18</v>
      </c>
      <c r="AG21" s="79">
        <v>2</v>
      </c>
      <c r="AH21" s="79">
        <v>9</v>
      </c>
      <c r="AI21" s="79">
        <f t="shared" si="10"/>
        <v>20209</v>
      </c>
      <c r="AJ21" s="79" t="str">
        <f t="shared" si="11"/>
        <v>困难2章9关</v>
      </c>
      <c r="AK21" s="79">
        <v>23</v>
      </c>
      <c r="AL21" s="79">
        <f t="shared" si="3"/>
        <v>3</v>
      </c>
      <c r="AM21" s="79">
        <v>2</v>
      </c>
      <c r="AN21" s="50"/>
      <c r="AO21" s="50"/>
      <c r="AP21" s="50"/>
      <c r="AQ21" s="50"/>
      <c r="AR21" s="50"/>
      <c r="AS21" s="50"/>
      <c r="AT21" s="79">
        <v>18</v>
      </c>
      <c r="AU21" s="79">
        <v>125</v>
      </c>
      <c r="AV21" s="79">
        <v>130</v>
      </c>
    </row>
    <row r="22" spans="1:48" s="50" customFormat="1" ht="16.5" x14ac:dyDescent="0.2">
      <c r="A22" s="79" t="s">
        <v>1221</v>
      </c>
      <c r="B22" s="79">
        <v>3</v>
      </c>
      <c r="C22" s="53">
        <v>10104</v>
      </c>
      <c r="D22" s="54">
        <v>1</v>
      </c>
      <c r="E22" s="54">
        <v>1</v>
      </c>
      <c r="F22" s="54" t="s">
        <v>291</v>
      </c>
      <c r="G22" s="54" t="s">
        <v>1125</v>
      </c>
      <c r="H22" s="54">
        <f t="shared" si="12"/>
        <v>2</v>
      </c>
      <c r="I22" s="54">
        <f t="shared" si="13"/>
        <v>1</v>
      </c>
      <c r="J22" s="54">
        <f t="shared" si="14"/>
        <v>1</v>
      </c>
      <c r="K22" s="46" t="s">
        <v>716</v>
      </c>
      <c r="L22" s="46" t="s">
        <v>2290</v>
      </c>
      <c r="M22" s="38">
        <v>1</v>
      </c>
      <c r="N22" s="39">
        <v>0.8</v>
      </c>
      <c r="R22" s="79">
        <v>19</v>
      </c>
      <c r="S22" s="79">
        <f t="shared" si="0"/>
        <v>3</v>
      </c>
      <c r="T22" s="79">
        <f t="shared" si="1"/>
        <v>1</v>
      </c>
      <c r="U22" s="79">
        <f t="shared" si="8"/>
        <v>10301</v>
      </c>
      <c r="V22" s="79" t="str">
        <f t="shared" si="9"/>
        <v>普通3章1关</v>
      </c>
      <c r="W22" s="79">
        <v>20</v>
      </c>
      <c r="X22" s="79">
        <f t="shared" si="2"/>
        <v>3</v>
      </c>
      <c r="Y22" s="79">
        <v>1</v>
      </c>
      <c r="AF22" s="79">
        <v>19</v>
      </c>
      <c r="AG22" s="79">
        <v>3</v>
      </c>
      <c r="AH22" s="79">
        <v>1</v>
      </c>
      <c r="AI22" s="79">
        <f t="shared" si="10"/>
        <v>20301</v>
      </c>
      <c r="AJ22" s="79" t="str">
        <f t="shared" si="11"/>
        <v>困难3章1关</v>
      </c>
      <c r="AK22" s="79">
        <v>25</v>
      </c>
      <c r="AL22" s="79">
        <f t="shared" si="3"/>
        <v>3</v>
      </c>
      <c r="AM22" s="79">
        <v>2</v>
      </c>
      <c r="AT22" s="79">
        <v>19</v>
      </c>
      <c r="AU22" s="79">
        <v>130</v>
      </c>
      <c r="AV22" s="79">
        <v>135</v>
      </c>
    </row>
    <row r="23" spans="1:48" s="50" customFormat="1" ht="16.5" x14ac:dyDescent="0.2">
      <c r="A23" s="79" t="s">
        <v>1221</v>
      </c>
      <c r="B23" s="79">
        <v>3</v>
      </c>
      <c r="C23" s="55">
        <v>10104</v>
      </c>
      <c r="D23" s="51">
        <v>1</v>
      </c>
      <c r="E23" s="51">
        <v>1</v>
      </c>
      <c r="F23" s="51" t="s">
        <v>1124</v>
      </c>
      <c r="G23" s="51" t="s">
        <v>1126</v>
      </c>
      <c r="H23" s="51">
        <f t="shared" si="12"/>
        <v>2</v>
      </c>
      <c r="I23" s="51">
        <f t="shared" si="13"/>
        <v>1</v>
      </c>
      <c r="J23" s="51">
        <f t="shared" si="14"/>
        <v>1</v>
      </c>
      <c r="K23" s="28" t="s">
        <v>786</v>
      </c>
      <c r="L23" s="28" t="s">
        <v>2291</v>
      </c>
      <c r="M23" s="27">
        <v>1</v>
      </c>
      <c r="N23" s="41">
        <v>1</v>
      </c>
      <c r="R23" s="79">
        <v>20</v>
      </c>
      <c r="S23" s="79">
        <f t="shared" si="0"/>
        <v>3</v>
      </c>
      <c r="T23" s="79">
        <f t="shared" si="1"/>
        <v>2</v>
      </c>
      <c r="U23" s="79">
        <f t="shared" si="8"/>
        <v>10302</v>
      </c>
      <c r="V23" s="79" t="str">
        <f t="shared" si="9"/>
        <v>普通3章2关</v>
      </c>
      <c r="W23" s="79">
        <v>21</v>
      </c>
      <c r="X23" s="79">
        <f t="shared" si="2"/>
        <v>3</v>
      </c>
      <c r="Y23" s="79">
        <v>1</v>
      </c>
      <c r="AF23" s="79">
        <v>20</v>
      </c>
      <c r="AG23" s="79">
        <v>3</v>
      </c>
      <c r="AH23" s="79">
        <v>2</v>
      </c>
      <c r="AI23" s="79">
        <f t="shared" si="10"/>
        <v>20302</v>
      </c>
      <c r="AJ23" s="79" t="str">
        <f t="shared" si="11"/>
        <v>困难3章2关</v>
      </c>
      <c r="AK23" s="79">
        <v>26</v>
      </c>
      <c r="AL23" s="79">
        <f t="shared" si="3"/>
        <v>3</v>
      </c>
      <c r="AM23" s="79">
        <v>2</v>
      </c>
      <c r="AT23" s="79">
        <v>20</v>
      </c>
      <c r="AU23" s="79">
        <v>135</v>
      </c>
      <c r="AV23" s="79">
        <v>140</v>
      </c>
    </row>
    <row r="24" spans="1:48" s="50" customFormat="1" ht="16.5" x14ac:dyDescent="0.2">
      <c r="A24" s="79" t="s">
        <v>1221</v>
      </c>
      <c r="B24" s="79">
        <v>3</v>
      </c>
      <c r="C24" s="58">
        <v>10104</v>
      </c>
      <c r="D24" s="52">
        <v>1</v>
      </c>
      <c r="E24" s="52">
        <v>2</v>
      </c>
      <c r="F24" s="52" t="s">
        <v>1169</v>
      </c>
      <c r="G24" s="52" t="s">
        <v>707</v>
      </c>
      <c r="H24" s="52">
        <f t="shared" si="12"/>
        <v>2</v>
      </c>
      <c r="I24" s="52">
        <f t="shared" si="13"/>
        <v>1</v>
      </c>
      <c r="J24" s="52">
        <f t="shared" si="14"/>
        <v>1</v>
      </c>
      <c r="K24" s="62" t="s">
        <v>2284</v>
      </c>
      <c r="L24" s="62" t="s">
        <v>2292</v>
      </c>
      <c r="M24" s="59">
        <v>1</v>
      </c>
      <c r="N24" s="60">
        <v>0.8</v>
      </c>
      <c r="R24" s="79">
        <v>21</v>
      </c>
      <c r="S24" s="79">
        <f t="shared" si="0"/>
        <v>3</v>
      </c>
      <c r="T24" s="79">
        <f t="shared" si="1"/>
        <v>3</v>
      </c>
      <c r="U24" s="79">
        <f t="shared" si="8"/>
        <v>10303</v>
      </c>
      <c r="V24" s="79" t="str">
        <f t="shared" si="9"/>
        <v>普通3章3关</v>
      </c>
      <c r="W24" s="79">
        <v>21</v>
      </c>
      <c r="X24" s="79">
        <f t="shared" si="2"/>
        <v>3</v>
      </c>
      <c r="Y24" s="79">
        <v>1</v>
      </c>
      <c r="AF24" s="79">
        <v>21</v>
      </c>
      <c r="AG24" s="79">
        <v>3</v>
      </c>
      <c r="AH24" s="79">
        <v>3</v>
      </c>
      <c r="AI24" s="79">
        <f t="shared" si="10"/>
        <v>20303</v>
      </c>
      <c r="AJ24" s="79" t="str">
        <f t="shared" si="11"/>
        <v>困难3章3关</v>
      </c>
      <c r="AK24" s="79">
        <v>27</v>
      </c>
      <c r="AL24" s="79">
        <f t="shared" si="3"/>
        <v>3</v>
      </c>
      <c r="AM24" s="79">
        <v>2</v>
      </c>
      <c r="AT24" s="79">
        <v>21</v>
      </c>
      <c r="AU24" s="79">
        <v>140</v>
      </c>
      <c r="AV24" s="79">
        <v>150</v>
      </c>
    </row>
    <row r="25" spans="1:48" s="50" customFormat="1" ht="16.5" x14ac:dyDescent="0.2">
      <c r="A25" s="79" t="s">
        <v>1221</v>
      </c>
      <c r="B25" s="79">
        <v>3</v>
      </c>
      <c r="C25" s="58">
        <v>10104</v>
      </c>
      <c r="D25" s="52">
        <v>1</v>
      </c>
      <c r="E25" s="52">
        <v>2</v>
      </c>
      <c r="F25" s="52" t="s">
        <v>1171</v>
      </c>
      <c r="G25" s="52" t="s">
        <v>719</v>
      </c>
      <c r="H25" s="52">
        <f t="shared" si="12"/>
        <v>2</v>
      </c>
      <c r="I25" s="52">
        <f t="shared" si="13"/>
        <v>1</v>
      </c>
      <c r="J25" s="52">
        <f t="shared" si="14"/>
        <v>1</v>
      </c>
      <c r="K25" s="62" t="s">
        <v>787</v>
      </c>
      <c r="L25" s="62" t="s">
        <v>2293</v>
      </c>
      <c r="M25" s="59">
        <v>1</v>
      </c>
      <c r="N25" s="60">
        <v>1</v>
      </c>
      <c r="R25" s="79">
        <v>22</v>
      </c>
      <c r="S25" s="79">
        <f t="shared" si="0"/>
        <v>3</v>
      </c>
      <c r="T25" s="79">
        <f t="shared" si="1"/>
        <v>4</v>
      </c>
      <c r="U25" s="79">
        <f t="shared" si="8"/>
        <v>10304</v>
      </c>
      <c r="V25" s="79" t="str">
        <f t="shared" si="9"/>
        <v>普通3章4关</v>
      </c>
      <c r="W25" s="79">
        <v>22</v>
      </c>
      <c r="X25" s="79">
        <f t="shared" si="2"/>
        <v>3</v>
      </c>
      <c r="Y25" s="79">
        <v>1</v>
      </c>
      <c r="AF25" s="79">
        <v>22</v>
      </c>
      <c r="AG25" s="79">
        <v>3</v>
      </c>
      <c r="AH25" s="79">
        <v>4</v>
      </c>
      <c r="AI25" s="79">
        <f t="shared" si="10"/>
        <v>20304</v>
      </c>
      <c r="AJ25" s="79" t="str">
        <f t="shared" si="11"/>
        <v>困难3章4关</v>
      </c>
      <c r="AK25" s="79">
        <v>28</v>
      </c>
      <c r="AL25" s="79">
        <f t="shared" si="3"/>
        <v>3</v>
      </c>
      <c r="AM25" s="79">
        <v>2</v>
      </c>
    </row>
    <row r="26" spans="1:48" s="50" customFormat="1" ht="16.5" x14ac:dyDescent="0.2">
      <c r="A26" s="79" t="s">
        <v>1221</v>
      </c>
      <c r="B26" s="79">
        <v>3</v>
      </c>
      <c r="C26" s="58">
        <v>10104</v>
      </c>
      <c r="D26" s="52">
        <v>1</v>
      </c>
      <c r="E26" s="52">
        <v>3</v>
      </c>
      <c r="F26" s="52" t="s">
        <v>1169</v>
      </c>
      <c r="G26" s="52" t="s">
        <v>302</v>
      </c>
      <c r="H26" s="52">
        <f t="shared" si="12"/>
        <v>2</v>
      </c>
      <c r="I26" s="52">
        <f t="shared" si="13"/>
        <v>1</v>
      </c>
      <c r="J26" s="52">
        <f t="shared" si="14"/>
        <v>1</v>
      </c>
      <c r="K26" s="62"/>
      <c r="L26" s="62"/>
      <c r="M26" s="59"/>
      <c r="N26" s="60"/>
      <c r="R26" s="79">
        <v>23</v>
      </c>
      <c r="S26" s="79">
        <f t="shared" si="0"/>
        <v>3</v>
      </c>
      <c r="T26" s="79">
        <f t="shared" si="1"/>
        <v>5</v>
      </c>
      <c r="U26" s="79">
        <f t="shared" si="8"/>
        <v>10305</v>
      </c>
      <c r="V26" s="79" t="str">
        <f t="shared" si="9"/>
        <v>普通3章5关</v>
      </c>
      <c r="W26" s="79">
        <v>22</v>
      </c>
      <c r="X26" s="79">
        <f t="shared" si="2"/>
        <v>3</v>
      </c>
      <c r="Y26" s="79">
        <v>1</v>
      </c>
      <c r="AF26" s="79">
        <v>23</v>
      </c>
      <c r="AG26" s="79">
        <v>3</v>
      </c>
      <c r="AH26" s="79">
        <v>5</v>
      </c>
      <c r="AI26" s="79">
        <f t="shared" si="10"/>
        <v>20305</v>
      </c>
      <c r="AJ26" s="79" t="str">
        <f t="shared" si="11"/>
        <v>困难3章5关</v>
      </c>
      <c r="AK26" s="79">
        <v>29</v>
      </c>
      <c r="AL26" s="79">
        <f t="shared" si="3"/>
        <v>3</v>
      </c>
      <c r="AM26" s="79">
        <v>2</v>
      </c>
    </row>
    <row r="27" spans="1:48" s="50" customFormat="1" ht="17.25" thickBot="1" x14ac:dyDescent="0.25">
      <c r="A27" s="79" t="s">
        <v>1221</v>
      </c>
      <c r="B27" s="79">
        <v>3</v>
      </c>
      <c r="C27" s="56">
        <v>10104</v>
      </c>
      <c r="D27" s="57">
        <v>1</v>
      </c>
      <c r="E27" s="57">
        <v>3</v>
      </c>
      <c r="F27" s="57" t="s">
        <v>1171</v>
      </c>
      <c r="G27" s="61" t="s">
        <v>1172</v>
      </c>
      <c r="H27" s="57">
        <f t="shared" si="12"/>
        <v>2</v>
      </c>
      <c r="I27" s="57">
        <f t="shared" si="13"/>
        <v>1</v>
      </c>
      <c r="J27" s="57">
        <f t="shared" si="14"/>
        <v>1</v>
      </c>
      <c r="K27" s="44"/>
      <c r="L27" s="44"/>
      <c r="M27" s="43"/>
      <c r="N27" s="45"/>
      <c r="R27" s="79">
        <v>24</v>
      </c>
      <c r="S27" s="79">
        <f t="shared" si="0"/>
        <v>3</v>
      </c>
      <c r="T27" s="79">
        <f t="shared" si="1"/>
        <v>6</v>
      </c>
      <c r="U27" s="79">
        <f t="shared" si="8"/>
        <v>10306</v>
      </c>
      <c r="V27" s="79" t="str">
        <f t="shared" si="9"/>
        <v>普通3章6关</v>
      </c>
      <c r="W27" s="79">
        <v>23</v>
      </c>
      <c r="X27" s="79">
        <f t="shared" si="2"/>
        <v>3</v>
      </c>
      <c r="Y27" s="79">
        <v>1</v>
      </c>
      <c r="AF27" s="79">
        <v>24</v>
      </c>
      <c r="AG27" s="79">
        <v>3</v>
      </c>
      <c r="AH27" s="79">
        <v>6</v>
      </c>
      <c r="AI27" s="79">
        <f t="shared" si="10"/>
        <v>20306</v>
      </c>
      <c r="AJ27" s="79" t="str">
        <f t="shared" si="11"/>
        <v>困难3章6关</v>
      </c>
      <c r="AK27" s="79">
        <v>30</v>
      </c>
      <c r="AL27" s="79">
        <f t="shared" si="3"/>
        <v>4</v>
      </c>
      <c r="AM27" s="79">
        <v>2</v>
      </c>
    </row>
    <row r="28" spans="1:48" s="50" customFormat="1" ht="16.5" x14ac:dyDescent="0.2">
      <c r="A28" s="65" t="s">
        <v>1221</v>
      </c>
      <c r="B28" s="65">
        <v>5</v>
      </c>
      <c r="C28" s="53">
        <v>10105</v>
      </c>
      <c r="D28" s="54">
        <v>1</v>
      </c>
      <c r="E28" s="54">
        <v>1</v>
      </c>
      <c r="F28" s="54" t="s">
        <v>291</v>
      </c>
      <c r="G28" s="54" t="s">
        <v>1125</v>
      </c>
      <c r="H28" s="54">
        <v>2</v>
      </c>
      <c r="I28" s="54">
        <v>1</v>
      </c>
      <c r="J28" s="54">
        <v>1</v>
      </c>
      <c r="K28" s="46" t="s">
        <v>303</v>
      </c>
      <c r="L28" s="46" t="s">
        <v>2294</v>
      </c>
      <c r="M28" s="38">
        <v>1</v>
      </c>
      <c r="N28" s="39">
        <v>0.8</v>
      </c>
      <c r="R28" s="79">
        <v>25</v>
      </c>
      <c r="S28" s="79">
        <f t="shared" si="0"/>
        <v>3</v>
      </c>
      <c r="T28" s="79">
        <f t="shared" si="1"/>
        <v>7</v>
      </c>
      <c r="U28" s="79">
        <f t="shared" si="8"/>
        <v>10307</v>
      </c>
      <c r="V28" s="79" t="str">
        <f t="shared" si="9"/>
        <v>普通3章7关</v>
      </c>
      <c r="W28" s="79">
        <v>23</v>
      </c>
      <c r="X28" s="79">
        <f t="shared" si="2"/>
        <v>3</v>
      </c>
      <c r="Y28" s="79">
        <v>1</v>
      </c>
      <c r="AF28" s="79">
        <v>25</v>
      </c>
      <c r="AG28" s="79">
        <v>3</v>
      </c>
      <c r="AH28" s="79">
        <v>7</v>
      </c>
      <c r="AI28" s="79">
        <f t="shared" si="10"/>
        <v>20307</v>
      </c>
      <c r="AJ28" s="79" t="str">
        <f t="shared" si="11"/>
        <v>困难3章7关</v>
      </c>
      <c r="AK28" s="79">
        <v>31</v>
      </c>
      <c r="AL28" s="79">
        <f t="shared" si="3"/>
        <v>4</v>
      </c>
      <c r="AM28" s="79">
        <v>2</v>
      </c>
    </row>
    <row r="29" spans="1:48" s="50" customFormat="1" ht="16.5" x14ac:dyDescent="0.2">
      <c r="A29" s="65" t="s">
        <v>1221</v>
      </c>
      <c r="B29" s="65">
        <v>5</v>
      </c>
      <c r="C29" s="55">
        <v>10105</v>
      </c>
      <c r="D29" s="51">
        <v>1</v>
      </c>
      <c r="E29" s="51">
        <v>1</v>
      </c>
      <c r="F29" s="51" t="s">
        <v>1124</v>
      </c>
      <c r="G29" s="51" t="s">
        <v>1126</v>
      </c>
      <c r="H29" s="51">
        <v>2</v>
      </c>
      <c r="I29" s="51">
        <v>1</v>
      </c>
      <c r="J29" s="51">
        <v>1</v>
      </c>
      <c r="K29" s="28" t="s">
        <v>776</v>
      </c>
      <c r="L29" s="28" t="s">
        <v>2295</v>
      </c>
      <c r="M29" s="27">
        <v>1</v>
      </c>
      <c r="N29" s="41">
        <v>1</v>
      </c>
      <c r="R29" s="79">
        <v>26</v>
      </c>
      <c r="S29" s="79">
        <f t="shared" si="0"/>
        <v>3</v>
      </c>
      <c r="T29" s="79">
        <f t="shared" si="1"/>
        <v>8</v>
      </c>
      <c r="U29" s="79">
        <f t="shared" si="8"/>
        <v>10308</v>
      </c>
      <c r="V29" s="79" t="str">
        <f t="shared" si="9"/>
        <v>普通3章8关</v>
      </c>
      <c r="W29" s="79">
        <v>24</v>
      </c>
      <c r="X29" s="79">
        <f t="shared" si="2"/>
        <v>3</v>
      </c>
      <c r="Y29" s="79">
        <v>1</v>
      </c>
      <c r="AF29" s="79">
        <v>26</v>
      </c>
      <c r="AG29" s="79">
        <v>3</v>
      </c>
      <c r="AH29" s="79">
        <v>8</v>
      </c>
      <c r="AI29" s="79">
        <f t="shared" si="10"/>
        <v>20308</v>
      </c>
      <c r="AJ29" s="79" t="str">
        <f t="shared" si="11"/>
        <v>困难3章8关</v>
      </c>
      <c r="AK29" s="79">
        <v>32</v>
      </c>
      <c r="AL29" s="79">
        <f t="shared" si="3"/>
        <v>4</v>
      </c>
      <c r="AM29" s="79">
        <v>2</v>
      </c>
    </row>
    <row r="30" spans="1:48" s="50" customFormat="1" ht="16.5" x14ac:dyDescent="0.2">
      <c r="A30" s="65" t="s">
        <v>1221</v>
      </c>
      <c r="B30" s="65">
        <v>5</v>
      </c>
      <c r="C30" s="58">
        <v>10105</v>
      </c>
      <c r="D30" s="52">
        <v>1</v>
      </c>
      <c r="E30" s="52">
        <v>2</v>
      </c>
      <c r="F30" s="52" t="s">
        <v>1169</v>
      </c>
      <c r="G30" s="52" t="s">
        <v>707</v>
      </c>
      <c r="H30" s="51">
        <v>2</v>
      </c>
      <c r="I30" s="52">
        <v>1</v>
      </c>
      <c r="J30" s="52">
        <v>1</v>
      </c>
      <c r="K30" s="62" t="s">
        <v>2289</v>
      </c>
      <c r="L30" s="62" t="s">
        <v>2296</v>
      </c>
      <c r="M30" s="59">
        <v>1</v>
      </c>
      <c r="N30" s="60">
        <v>0.8</v>
      </c>
      <c r="R30" s="79">
        <v>27</v>
      </c>
      <c r="S30" s="79">
        <f t="shared" si="0"/>
        <v>3</v>
      </c>
      <c r="T30" s="79">
        <f t="shared" si="1"/>
        <v>9</v>
      </c>
      <c r="U30" s="79">
        <f t="shared" si="8"/>
        <v>10309</v>
      </c>
      <c r="V30" s="79" t="str">
        <f t="shared" si="9"/>
        <v>普通3章9关</v>
      </c>
      <c r="W30" s="79">
        <v>24</v>
      </c>
      <c r="X30" s="79">
        <f t="shared" si="2"/>
        <v>3</v>
      </c>
      <c r="Y30" s="79">
        <v>1</v>
      </c>
      <c r="AF30" s="79">
        <v>27</v>
      </c>
      <c r="AG30" s="79">
        <v>3</v>
      </c>
      <c r="AH30" s="79">
        <v>9</v>
      </c>
      <c r="AI30" s="79">
        <f t="shared" si="10"/>
        <v>20309</v>
      </c>
      <c r="AJ30" s="79" t="str">
        <f t="shared" si="11"/>
        <v>困难3章9关</v>
      </c>
      <c r="AK30" s="79">
        <v>33</v>
      </c>
      <c r="AL30" s="79">
        <f t="shared" si="3"/>
        <v>4</v>
      </c>
      <c r="AM30" s="79">
        <v>2</v>
      </c>
    </row>
    <row r="31" spans="1:48" s="50" customFormat="1" ht="16.5" x14ac:dyDescent="0.2">
      <c r="A31" s="65" t="s">
        <v>1221</v>
      </c>
      <c r="B31" s="65">
        <v>5</v>
      </c>
      <c r="C31" s="58">
        <v>10105</v>
      </c>
      <c r="D31" s="52">
        <v>1</v>
      </c>
      <c r="E31" s="52">
        <v>2</v>
      </c>
      <c r="F31" s="52" t="s">
        <v>1171</v>
      </c>
      <c r="G31" s="52" t="s">
        <v>719</v>
      </c>
      <c r="H31" s="51">
        <v>2</v>
      </c>
      <c r="I31" s="52">
        <v>1</v>
      </c>
      <c r="J31" s="52">
        <v>1</v>
      </c>
      <c r="K31" s="62" t="s">
        <v>774</v>
      </c>
      <c r="L31" s="62" t="s">
        <v>2297</v>
      </c>
      <c r="M31" s="59">
        <v>1</v>
      </c>
      <c r="N31" s="60">
        <v>1</v>
      </c>
      <c r="R31" s="79">
        <v>28</v>
      </c>
      <c r="S31" s="79">
        <f t="shared" si="0"/>
        <v>4</v>
      </c>
      <c r="T31" s="79">
        <f t="shared" si="1"/>
        <v>1</v>
      </c>
      <c r="U31" s="79">
        <f t="shared" si="8"/>
        <v>10401</v>
      </c>
      <c r="V31" s="79" t="str">
        <f t="shared" si="9"/>
        <v>普通4章1关</v>
      </c>
      <c r="W31" s="79">
        <v>30</v>
      </c>
      <c r="X31" s="79">
        <f t="shared" si="2"/>
        <v>4</v>
      </c>
      <c r="Y31" s="79">
        <v>2</v>
      </c>
      <c r="AF31" s="79">
        <v>28</v>
      </c>
      <c r="AG31" s="79">
        <v>4</v>
      </c>
      <c r="AH31" s="79">
        <v>1</v>
      </c>
      <c r="AI31" s="79">
        <f t="shared" si="10"/>
        <v>20401</v>
      </c>
      <c r="AJ31" s="79" t="str">
        <f t="shared" si="11"/>
        <v>困难4章1关</v>
      </c>
      <c r="AK31" s="79">
        <v>35</v>
      </c>
      <c r="AL31" s="79">
        <f t="shared" si="3"/>
        <v>4</v>
      </c>
      <c r="AM31" s="79">
        <v>3</v>
      </c>
    </row>
    <row r="32" spans="1:48" s="50" customFormat="1" ht="16.5" x14ac:dyDescent="0.2">
      <c r="A32" s="65" t="s">
        <v>1221</v>
      </c>
      <c r="B32" s="65">
        <v>5</v>
      </c>
      <c r="C32" s="58">
        <v>10105</v>
      </c>
      <c r="D32" s="52">
        <v>1</v>
      </c>
      <c r="E32" s="52">
        <v>3</v>
      </c>
      <c r="F32" s="52" t="s">
        <v>1169</v>
      </c>
      <c r="G32" s="52" t="s">
        <v>302</v>
      </c>
      <c r="H32" s="51">
        <v>2</v>
      </c>
      <c r="I32" s="52">
        <v>1</v>
      </c>
      <c r="J32" s="52">
        <v>1</v>
      </c>
      <c r="K32" s="62" t="s">
        <v>712</v>
      </c>
      <c r="L32" s="62" t="s">
        <v>2298</v>
      </c>
      <c r="M32" s="59">
        <v>1</v>
      </c>
      <c r="N32" s="60">
        <v>0.8</v>
      </c>
      <c r="R32" s="79">
        <v>29</v>
      </c>
      <c r="S32" s="79">
        <f t="shared" si="0"/>
        <v>4</v>
      </c>
      <c r="T32" s="79">
        <f t="shared" si="1"/>
        <v>2</v>
      </c>
      <c r="U32" s="79">
        <f t="shared" si="8"/>
        <v>10402</v>
      </c>
      <c r="V32" s="79" t="str">
        <f t="shared" si="9"/>
        <v>普通4章2关</v>
      </c>
      <c r="W32" s="79">
        <v>31</v>
      </c>
      <c r="X32" s="79">
        <f t="shared" si="2"/>
        <v>4</v>
      </c>
      <c r="Y32" s="79">
        <v>2</v>
      </c>
      <c r="AF32" s="79">
        <v>29</v>
      </c>
      <c r="AG32" s="79">
        <v>4</v>
      </c>
      <c r="AH32" s="79">
        <v>2</v>
      </c>
      <c r="AI32" s="79">
        <f t="shared" si="10"/>
        <v>20402</v>
      </c>
      <c r="AJ32" s="79" t="str">
        <f t="shared" si="11"/>
        <v>困难4章2关</v>
      </c>
      <c r="AK32" s="79">
        <v>36</v>
      </c>
      <c r="AL32" s="79">
        <f t="shared" si="3"/>
        <v>4</v>
      </c>
      <c r="AM32" s="79">
        <v>3</v>
      </c>
    </row>
    <row r="33" spans="1:48" s="50" customFormat="1" ht="17.25" thickBot="1" x14ac:dyDescent="0.25">
      <c r="A33" s="65" t="s">
        <v>1221</v>
      </c>
      <c r="B33" s="65">
        <v>5</v>
      </c>
      <c r="C33" s="56">
        <v>10105</v>
      </c>
      <c r="D33" s="57">
        <v>1</v>
      </c>
      <c r="E33" s="57">
        <v>3</v>
      </c>
      <c r="F33" s="57" t="s">
        <v>1171</v>
      </c>
      <c r="G33" s="61" t="s">
        <v>1172</v>
      </c>
      <c r="H33" s="57">
        <v>2</v>
      </c>
      <c r="I33" s="57">
        <v>1</v>
      </c>
      <c r="J33" s="57">
        <v>1</v>
      </c>
      <c r="K33" s="44" t="s">
        <v>787</v>
      </c>
      <c r="L33" s="44" t="s">
        <v>2288</v>
      </c>
      <c r="M33" s="43">
        <v>1</v>
      </c>
      <c r="N33" s="45">
        <v>1</v>
      </c>
      <c r="R33" s="79">
        <v>30</v>
      </c>
      <c r="S33" s="79">
        <f t="shared" si="0"/>
        <v>4</v>
      </c>
      <c r="T33" s="79">
        <f t="shared" si="1"/>
        <v>3</v>
      </c>
      <c r="U33" s="79">
        <f t="shared" si="8"/>
        <v>10403</v>
      </c>
      <c r="V33" s="79" t="str">
        <f t="shared" si="9"/>
        <v>普通4章3关</v>
      </c>
      <c r="W33" s="79">
        <v>31</v>
      </c>
      <c r="X33" s="79">
        <f t="shared" si="2"/>
        <v>4</v>
      </c>
      <c r="Y33" s="79">
        <v>2</v>
      </c>
      <c r="AF33" s="79">
        <v>30</v>
      </c>
      <c r="AG33" s="79">
        <v>4</v>
      </c>
      <c r="AH33" s="79">
        <v>3</v>
      </c>
      <c r="AI33" s="79">
        <f t="shared" si="10"/>
        <v>20403</v>
      </c>
      <c r="AJ33" s="79" t="str">
        <f t="shared" si="11"/>
        <v>困难4章3关</v>
      </c>
      <c r="AK33" s="79">
        <v>37</v>
      </c>
      <c r="AL33" s="79">
        <f t="shared" si="3"/>
        <v>4</v>
      </c>
      <c r="AM33" s="79">
        <v>3</v>
      </c>
    </row>
    <row r="34" spans="1:48" s="50" customFormat="1" ht="16.5" x14ac:dyDescent="0.2">
      <c r="A34" s="65" t="s">
        <v>1221</v>
      </c>
      <c r="B34" s="65">
        <v>6</v>
      </c>
      <c r="C34" s="53">
        <v>10106</v>
      </c>
      <c r="D34" s="54">
        <v>1</v>
      </c>
      <c r="E34" s="54">
        <v>1</v>
      </c>
      <c r="F34" s="54" t="s">
        <v>291</v>
      </c>
      <c r="G34" s="54" t="s">
        <v>1125</v>
      </c>
      <c r="H34" s="54">
        <v>2</v>
      </c>
      <c r="I34" s="54">
        <v>1</v>
      </c>
      <c r="J34" s="54">
        <v>1</v>
      </c>
      <c r="K34" s="46" t="s">
        <v>716</v>
      </c>
      <c r="L34" s="46" t="s">
        <v>2299</v>
      </c>
      <c r="M34" s="38">
        <v>1</v>
      </c>
      <c r="N34" s="39">
        <v>0.8</v>
      </c>
      <c r="R34" s="79">
        <v>31</v>
      </c>
      <c r="S34" s="79">
        <f t="shared" si="0"/>
        <v>4</v>
      </c>
      <c r="T34" s="79">
        <f t="shared" si="1"/>
        <v>4</v>
      </c>
      <c r="U34" s="79">
        <f t="shared" si="8"/>
        <v>10404</v>
      </c>
      <c r="V34" s="79" t="str">
        <f t="shared" si="9"/>
        <v>普通4章4关</v>
      </c>
      <c r="W34" s="79">
        <v>32</v>
      </c>
      <c r="X34" s="79">
        <f t="shared" si="2"/>
        <v>4</v>
      </c>
      <c r="Y34" s="79">
        <v>2</v>
      </c>
      <c r="AF34" s="79">
        <v>31</v>
      </c>
      <c r="AG34" s="79">
        <v>4</v>
      </c>
      <c r="AH34" s="79">
        <v>4</v>
      </c>
      <c r="AI34" s="79">
        <f t="shared" si="10"/>
        <v>20404</v>
      </c>
      <c r="AJ34" s="79" t="str">
        <f t="shared" si="11"/>
        <v>困难4章4关</v>
      </c>
      <c r="AK34" s="79">
        <v>38</v>
      </c>
      <c r="AL34" s="79">
        <f t="shared" si="3"/>
        <v>4</v>
      </c>
      <c r="AM34" s="79">
        <v>3</v>
      </c>
    </row>
    <row r="35" spans="1:48" s="50" customFormat="1" ht="16.5" x14ac:dyDescent="0.2">
      <c r="A35" s="65" t="s">
        <v>1221</v>
      </c>
      <c r="B35" s="65">
        <v>6</v>
      </c>
      <c r="C35" s="55">
        <v>10106</v>
      </c>
      <c r="D35" s="51">
        <v>1</v>
      </c>
      <c r="E35" s="51">
        <v>1</v>
      </c>
      <c r="F35" s="51" t="s">
        <v>1124</v>
      </c>
      <c r="G35" s="51" t="s">
        <v>1126</v>
      </c>
      <c r="H35" s="51">
        <v>2</v>
      </c>
      <c r="I35" s="51">
        <v>1</v>
      </c>
      <c r="J35" s="51">
        <v>1</v>
      </c>
      <c r="K35" s="28" t="s">
        <v>786</v>
      </c>
      <c r="L35" s="28" t="s">
        <v>2300</v>
      </c>
      <c r="M35" s="27">
        <v>1</v>
      </c>
      <c r="N35" s="41">
        <v>1</v>
      </c>
      <c r="R35" s="79">
        <v>32</v>
      </c>
      <c r="S35" s="79">
        <f t="shared" si="0"/>
        <v>4</v>
      </c>
      <c r="T35" s="79">
        <f t="shared" si="1"/>
        <v>5</v>
      </c>
      <c r="U35" s="79">
        <f t="shared" si="8"/>
        <v>10405</v>
      </c>
      <c r="V35" s="79" t="str">
        <f t="shared" si="9"/>
        <v>普通4章5关</v>
      </c>
      <c r="W35" s="79">
        <v>32</v>
      </c>
      <c r="X35" s="79">
        <f t="shared" si="2"/>
        <v>4</v>
      </c>
      <c r="Y35" s="79">
        <v>2</v>
      </c>
      <c r="AF35" s="79">
        <v>32</v>
      </c>
      <c r="AG35" s="79">
        <v>4</v>
      </c>
      <c r="AH35" s="79">
        <v>5</v>
      </c>
      <c r="AI35" s="79">
        <f t="shared" si="10"/>
        <v>20405</v>
      </c>
      <c r="AJ35" s="79" t="str">
        <f t="shared" si="11"/>
        <v>困难4章5关</v>
      </c>
      <c r="AK35" s="79">
        <v>39</v>
      </c>
      <c r="AL35" s="79">
        <f t="shared" si="3"/>
        <v>4</v>
      </c>
      <c r="AM35" s="79">
        <v>3</v>
      </c>
    </row>
    <row r="36" spans="1:48" s="50" customFormat="1" ht="16.5" x14ac:dyDescent="0.2">
      <c r="A36" s="65" t="s">
        <v>1221</v>
      </c>
      <c r="B36" s="65">
        <v>6</v>
      </c>
      <c r="C36" s="58">
        <v>10106</v>
      </c>
      <c r="D36" s="52">
        <v>1</v>
      </c>
      <c r="E36" s="52">
        <v>2</v>
      </c>
      <c r="F36" s="52" t="s">
        <v>1169</v>
      </c>
      <c r="G36" s="52" t="s">
        <v>707</v>
      </c>
      <c r="H36" s="51">
        <v>2</v>
      </c>
      <c r="I36" s="52">
        <v>1</v>
      </c>
      <c r="J36" s="52">
        <v>1</v>
      </c>
      <c r="K36" s="62" t="s">
        <v>2284</v>
      </c>
      <c r="L36" s="62" t="s">
        <v>2301</v>
      </c>
      <c r="M36" s="59">
        <v>1</v>
      </c>
      <c r="N36" s="60">
        <v>0.8</v>
      </c>
      <c r="R36" s="79">
        <v>33</v>
      </c>
      <c r="S36" s="79">
        <f t="shared" si="0"/>
        <v>4</v>
      </c>
      <c r="T36" s="79">
        <f t="shared" si="1"/>
        <v>6</v>
      </c>
      <c r="U36" s="79">
        <f t="shared" si="8"/>
        <v>10406</v>
      </c>
      <c r="V36" s="79" t="str">
        <f t="shared" si="9"/>
        <v>普通4章6关</v>
      </c>
      <c r="W36" s="79">
        <v>33</v>
      </c>
      <c r="X36" s="79">
        <f t="shared" si="2"/>
        <v>4</v>
      </c>
      <c r="Y36" s="79">
        <v>2</v>
      </c>
      <c r="AF36" s="79">
        <v>33</v>
      </c>
      <c r="AG36" s="79">
        <v>4</v>
      </c>
      <c r="AH36" s="79">
        <v>6</v>
      </c>
      <c r="AI36" s="79">
        <f t="shared" si="10"/>
        <v>20406</v>
      </c>
      <c r="AJ36" s="79" t="str">
        <f t="shared" si="11"/>
        <v>困难4章6关</v>
      </c>
      <c r="AK36" s="79">
        <v>40</v>
      </c>
      <c r="AL36" s="79">
        <f t="shared" si="3"/>
        <v>5</v>
      </c>
      <c r="AM36" s="79">
        <v>3</v>
      </c>
    </row>
    <row r="37" spans="1:48" s="50" customFormat="1" ht="16.5" x14ac:dyDescent="0.2">
      <c r="A37" s="65" t="s">
        <v>1221</v>
      </c>
      <c r="B37" s="65">
        <v>6</v>
      </c>
      <c r="C37" s="58">
        <v>10106</v>
      </c>
      <c r="D37" s="52">
        <v>1</v>
      </c>
      <c r="E37" s="52">
        <v>2</v>
      </c>
      <c r="F37" s="52" t="s">
        <v>1171</v>
      </c>
      <c r="G37" s="52" t="s">
        <v>719</v>
      </c>
      <c r="H37" s="51">
        <v>2</v>
      </c>
      <c r="I37" s="52">
        <v>1</v>
      </c>
      <c r="J37" s="52">
        <v>1</v>
      </c>
      <c r="K37" s="62" t="s">
        <v>787</v>
      </c>
      <c r="L37" s="62" t="s">
        <v>2302</v>
      </c>
      <c r="M37" s="59">
        <v>1</v>
      </c>
      <c r="N37" s="60">
        <v>1</v>
      </c>
      <c r="R37" s="79">
        <v>34</v>
      </c>
      <c r="S37" s="79">
        <f t="shared" si="0"/>
        <v>4</v>
      </c>
      <c r="T37" s="79">
        <f t="shared" si="1"/>
        <v>7</v>
      </c>
      <c r="U37" s="79">
        <f t="shared" si="8"/>
        <v>10407</v>
      </c>
      <c r="V37" s="79" t="str">
        <f t="shared" si="9"/>
        <v>普通4章7关</v>
      </c>
      <c r="W37" s="79">
        <v>33</v>
      </c>
      <c r="X37" s="79">
        <f t="shared" si="2"/>
        <v>4</v>
      </c>
      <c r="Y37" s="79">
        <v>2</v>
      </c>
      <c r="AF37" s="79">
        <v>34</v>
      </c>
      <c r="AG37" s="79">
        <v>4</v>
      </c>
      <c r="AH37" s="79">
        <v>7</v>
      </c>
      <c r="AI37" s="79">
        <f t="shared" si="10"/>
        <v>20407</v>
      </c>
      <c r="AJ37" s="79" t="str">
        <f t="shared" si="11"/>
        <v>困难4章7关</v>
      </c>
      <c r="AK37" s="79">
        <v>41</v>
      </c>
      <c r="AL37" s="79">
        <f t="shared" si="3"/>
        <v>5</v>
      </c>
      <c r="AM37" s="79">
        <v>3</v>
      </c>
    </row>
    <row r="38" spans="1:48" s="50" customFormat="1" ht="16.5" x14ac:dyDescent="0.2">
      <c r="A38" s="65" t="s">
        <v>1221</v>
      </c>
      <c r="B38" s="65">
        <v>6</v>
      </c>
      <c r="C38" s="58">
        <v>10106</v>
      </c>
      <c r="D38" s="52">
        <v>1</v>
      </c>
      <c r="E38" s="52">
        <v>3</v>
      </c>
      <c r="F38" s="52" t="s">
        <v>1169</v>
      </c>
      <c r="G38" s="52" t="s">
        <v>302</v>
      </c>
      <c r="H38" s="51">
        <v>2</v>
      </c>
      <c r="I38" s="52">
        <v>1</v>
      </c>
      <c r="J38" s="52">
        <v>1</v>
      </c>
      <c r="K38" s="62" t="s">
        <v>2326</v>
      </c>
      <c r="L38" s="62" t="s">
        <v>2303</v>
      </c>
      <c r="M38" s="59">
        <v>1</v>
      </c>
      <c r="N38" s="60">
        <v>0.8</v>
      </c>
      <c r="R38" s="79">
        <v>35</v>
      </c>
      <c r="S38" s="79">
        <f t="shared" si="0"/>
        <v>4</v>
      </c>
      <c r="T38" s="79">
        <f t="shared" si="1"/>
        <v>8</v>
      </c>
      <c r="U38" s="79">
        <f t="shared" si="8"/>
        <v>10408</v>
      </c>
      <c r="V38" s="79" t="str">
        <f t="shared" si="9"/>
        <v>普通4章8关</v>
      </c>
      <c r="W38" s="79">
        <v>34</v>
      </c>
      <c r="X38" s="79">
        <f t="shared" si="2"/>
        <v>4</v>
      </c>
      <c r="Y38" s="79">
        <v>2</v>
      </c>
      <c r="AF38" s="79">
        <v>35</v>
      </c>
      <c r="AG38" s="79">
        <v>4</v>
      </c>
      <c r="AH38" s="79">
        <v>8</v>
      </c>
      <c r="AI38" s="79">
        <f t="shared" si="10"/>
        <v>20408</v>
      </c>
      <c r="AJ38" s="79" t="str">
        <f t="shared" si="11"/>
        <v>困难4章8关</v>
      </c>
      <c r="AK38" s="79">
        <v>42</v>
      </c>
      <c r="AL38" s="79">
        <f t="shared" si="3"/>
        <v>5</v>
      </c>
      <c r="AM38" s="79">
        <v>3</v>
      </c>
    </row>
    <row r="39" spans="1:48" s="50" customFormat="1" ht="17.25" thickBot="1" x14ac:dyDescent="0.25">
      <c r="A39" s="65" t="s">
        <v>1221</v>
      </c>
      <c r="B39" s="65">
        <v>6</v>
      </c>
      <c r="C39" s="56">
        <v>10106</v>
      </c>
      <c r="D39" s="57">
        <v>1</v>
      </c>
      <c r="E39" s="57">
        <v>3</v>
      </c>
      <c r="F39" s="57" t="s">
        <v>1171</v>
      </c>
      <c r="G39" s="61" t="s">
        <v>1172</v>
      </c>
      <c r="H39" s="57">
        <v>2</v>
      </c>
      <c r="I39" s="57">
        <v>1</v>
      </c>
      <c r="J39" s="57">
        <v>1</v>
      </c>
      <c r="K39" s="44" t="s">
        <v>784</v>
      </c>
      <c r="L39" s="44" t="s">
        <v>2304</v>
      </c>
      <c r="M39" s="43">
        <v>1</v>
      </c>
      <c r="N39" s="45">
        <v>1</v>
      </c>
      <c r="R39" s="79">
        <v>36</v>
      </c>
      <c r="S39" s="79">
        <f t="shared" si="0"/>
        <v>4</v>
      </c>
      <c r="T39" s="79">
        <f t="shared" si="1"/>
        <v>9</v>
      </c>
      <c r="U39" s="79">
        <f t="shared" si="8"/>
        <v>10409</v>
      </c>
      <c r="V39" s="79" t="str">
        <f t="shared" si="9"/>
        <v>普通4章9关</v>
      </c>
      <c r="W39" s="79">
        <v>34</v>
      </c>
      <c r="X39" s="79">
        <f t="shared" si="2"/>
        <v>4</v>
      </c>
      <c r="Y39" s="79">
        <v>2</v>
      </c>
      <c r="AF39" s="79">
        <v>36</v>
      </c>
      <c r="AG39" s="79">
        <v>4</v>
      </c>
      <c r="AH39" s="79">
        <v>9</v>
      </c>
      <c r="AI39" s="79">
        <f t="shared" si="10"/>
        <v>20409</v>
      </c>
      <c r="AJ39" s="79" t="str">
        <f t="shared" si="11"/>
        <v>困难4章9关</v>
      </c>
      <c r="AK39" s="79">
        <v>43</v>
      </c>
      <c r="AL39" s="79">
        <f t="shared" si="3"/>
        <v>5</v>
      </c>
      <c r="AM39" s="79">
        <v>3</v>
      </c>
    </row>
    <row r="40" spans="1:48" s="50" customFormat="1" ht="16.5" x14ac:dyDescent="0.2">
      <c r="A40" s="79" t="s">
        <v>1221</v>
      </c>
      <c r="B40" s="79">
        <v>6</v>
      </c>
      <c r="C40" s="53">
        <v>10107</v>
      </c>
      <c r="D40" s="54">
        <v>1</v>
      </c>
      <c r="E40" s="54">
        <v>1</v>
      </c>
      <c r="F40" s="54" t="s">
        <v>291</v>
      </c>
      <c r="G40" s="54" t="s">
        <v>1125</v>
      </c>
      <c r="H40" s="54">
        <v>2</v>
      </c>
      <c r="I40" s="54">
        <v>1</v>
      </c>
      <c r="J40" s="54">
        <v>1</v>
      </c>
      <c r="K40" s="46" t="s">
        <v>303</v>
      </c>
      <c r="L40" s="46" t="s">
        <v>2305</v>
      </c>
      <c r="M40" s="38">
        <v>1</v>
      </c>
      <c r="N40" s="39">
        <v>0.8</v>
      </c>
      <c r="R40" s="79">
        <v>37</v>
      </c>
      <c r="S40" s="79">
        <f t="shared" si="0"/>
        <v>5</v>
      </c>
      <c r="T40" s="79">
        <f t="shared" si="1"/>
        <v>1</v>
      </c>
      <c r="U40" s="79">
        <f t="shared" ref="U40:U68" si="15">(100+S40)*100+T40</f>
        <v>10501</v>
      </c>
      <c r="V40" s="79" t="str">
        <f t="shared" ref="V40:V68" si="16">"普通"&amp;S40&amp;"章"&amp;T40&amp;"关"</f>
        <v>普通5章1关</v>
      </c>
      <c r="W40" s="79">
        <v>40</v>
      </c>
      <c r="X40" s="79">
        <f t="shared" si="2"/>
        <v>5</v>
      </c>
      <c r="Y40" s="79">
        <v>2</v>
      </c>
      <c r="AF40" s="79">
        <v>37</v>
      </c>
      <c r="AG40" s="79">
        <v>5</v>
      </c>
      <c r="AH40" s="79">
        <v>1</v>
      </c>
      <c r="AI40" s="79">
        <f t="shared" ref="AI40:AI68" si="17">(200+AG40)*100+AH40</f>
        <v>20501</v>
      </c>
      <c r="AJ40" s="79" t="str">
        <f t="shared" ref="AJ40:AJ68" si="18">"困难"&amp;AG40&amp;"章"&amp;AH40&amp;"关"</f>
        <v>困难5章1关</v>
      </c>
      <c r="AK40" s="79">
        <v>45</v>
      </c>
      <c r="AL40" s="79">
        <f t="shared" si="3"/>
        <v>5</v>
      </c>
      <c r="AM40" s="79">
        <v>3</v>
      </c>
    </row>
    <row r="41" spans="1:48" s="50" customFormat="1" ht="16.5" x14ac:dyDescent="0.2">
      <c r="A41" s="79" t="s">
        <v>1221</v>
      </c>
      <c r="B41" s="79">
        <v>6</v>
      </c>
      <c r="C41" s="55">
        <v>10107</v>
      </c>
      <c r="D41" s="51">
        <v>1</v>
      </c>
      <c r="E41" s="51">
        <v>1</v>
      </c>
      <c r="F41" s="51" t="s">
        <v>1124</v>
      </c>
      <c r="G41" s="51" t="s">
        <v>1126</v>
      </c>
      <c r="H41" s="51">
        <v>2</v>
      </c>
      <c r="I41" s="51">
        <v>1</v>
      </c>
      <c r="J41" s="51">
        <v>1</v>
      </c>
      <c r="K41" s="28" t="s">
        <v>776</v>
      </c>
      <c r="L41" s="28" t="s">
        <v>2306</v>
      </c>
      <c r="M41" s="27">
        <v>1</v>
      </c>
      <c r="N41" s="41">
        <v>1</v>
      </c>
      <c r="R41" s="79">
        <v>38</v>
      </c>
      <c r="S41" s="79">
        <f t="shared" si="0"/>
        <v>5</v>
      </c>
      <c r="T41" s="79">
        <f t="shared" si="1"/>
        <v>2</v>
      </c>
      <c r="U41" s="79">
        <f t="shared" si="15"/>
        <v>10502</v>
      </c>
      <c r="V41" s="79" t="str">
        <f t="shared" si="16"/>
        <v>普通5章2关</v>
      </c>
      <c r="W41" s="79">
        <v>40</v>
      </c>
      <c r="X41" s="79">
        <f t="shared" si="2"/>
        <v>5</v>
      </c>
      <c r="Y41" s="79">
        <v>2</v>
      </c>
      <c r="AF41" s="79">
        <v>38</v>
      </c>
      <c r="AG41" s="79">
        <v>5</v>
      </c>
      <c r="AH41" s="79">
        <v>2</v>
      </c>
      <c r="AI41" s="79">
        <f t="shared" si="17"/>
        <v>20502</v>
      </c>
      <c r="AJ41" s="79" t="str">
        <f t="shared" si="18"/>
        <v>困难5章2关</v>
      </c>
      <c r="AK41" s="79">
        <v>46</v>
      </c>
      <c r="AL41" s="79">
        <f t="shared" si="3"/>
        <v>5</v>
      </c>
      <c r="AM41" s="79">
        <v>3</v>
      </c>
    </row>
    <row r="42" spans="1:48" s="50" customFormat="1" ht="16.5" x14ac:dyDescent="0.2">
      <c r="A42" s="79" t="s">
        <v>1221</v>
      </c>
      <c r="B42" s="79">
        <v>6</v>
      </c>
      <c r="C42" s="58">
        <v>10107</v>
      </c>
      <c r="D42" s="52">
        <v>1</v>
      </c>
      <c r="E42" s="52">
        <v>2</v>
      </c>
      <c r="F42" s="52" t="s">
        <v>1169</v>
      </c>
      <c r="G42" s="52" t="s">
        <v>707</v>
      </c>
      <c r="H42" s="51">
        <v>2</v>
      </c>
      <c r="I42" s="52">
        <v>1</v>
      </c>
      <c r="J42" s="52">
        <v>1</v>
      </c>
      <c r="K42" s="62" t="s">
        <v>2289</v>
      </c>
      <c r="L42" s="62" t="s">
        <v>2307</v>
      </c>
      <c r="M42" s="59">
        <v>1</v>
      </c>
      <c r="N42" s="60">
        <v>0.8</v>
      </c>
      <c r="R42" s="79">
        <v>39</v>
      </c>
      <c r="S42" s="79">
        <f t="shared" si="0"/>
        <v>5</v>
      </c>
      <c r="T42" s="79">
        <f t="shared" si="1"/>
        <v>3</v>
      </c>
      <c r="U42" s="79">
        <f t="shared" si="15"/>
        <v>10503</v>
      </c>
      <c r="V42" s="79" t="str">
        <f t="shared" si="16"/>
        <v>普通5章3关</v>
      </c>
      <c r="W42" s="79">
        <v>40</v>
      </c>
      <c r="X42" s="79">
        <f t="shared" si="2"/>
        <v>5</v>
      </c>
      <c r="Y42" s="79">
        <v>2</v>
      </c>
      <c r="AF42" s="79">
        <v>39</v>
      </c>
      <c r="AG42" s="79">
        <v>5</v>
      </c>
      <c r="AH42" s="79">
        <v>3</v>
      </c>
      <c r="AI42" s="79">
        <f t="shared" si="17"/>
        <v>20503</v>
      </c>
      <c r="AJ42" s="79" t="str">
        <f t="shared" si="18"/>
        <v>困难5章3关</v>
      </c>
      <c r="AK42" s="79">
        <v>46</v>
      </c>
      <c r="AL42" s="79">
        <f t="shared" si="3"/>
        <v>5</v>
      </c>
      <c r="AM42" s="79">
        <v>3</v>
      </c>
    </row>
    <row r="43" spans="1:48" s="50" customFormat="1" ht="16.5" x14ac:dyDescent="0.2">
      <c r="A43" s="79" t="s">
        <v>1221</v>
      </c>
      <c r="B43" s="79">
        <v>6</v>
      </c>
      <c r="C43" s="58">
        <v>10107</v>
      </c>
      <c r="D43" s="52">
        <v>1</v>
      </c>
      <c r="E43" s="52">
        <v>2</v>
      </c>
      <c r="F43" s="52" t="s">
        <v>1171</v>
      </c>
      <c r="G43" s="52" t="s">
        <v>719</v>
      </c>
      <c r="H43" s="51">
        <v>2</v>
      </c>
      <c r="I43" s="52">
        <v>1</v>
      </c>
      <c r="J43" s="52">
        <v>1</v>
      </c>
      <c r="K43" s="62" t="s">
        <v>774</v>
      </c>
      <c r="L43" s="62" t="s">
        <v>2308</v>
      </c>
      <c r="M43" s="59">
        <v>1</v>
      </c>
      <c r="N43" s="60">
        <v>1</v>
      </c>
      <c r="R43" s="79">
        <v>40</v>
      </c>
      <c r="S43" s="79">
        <f t="shared" si="0"/>
        <v>5</v>
      </c>
      <c r="T43" s="79">
        <f t="shared" si="1"/>
        <v>4</v>
      </c>
      <c r="U43" s="79">
        <f t="shared" si="15"/>
        <v>10504</v>
      </c>
      <c r="V43" s="79" t="str">
        <f t="shared" si="16"/>
        <v>普通5章4关</v>
      </c>
      <c r="W43" s="79">
        <v>41</v>
      </c>
      <c r="X43" s="79">
        <f t="shared" si="2"/>
        <v>5</v>
      </c>
      <c r="Y43" s="79">
        <v>2</v>
      </c>
      <c r="AF43" s="79">
        <v>40</v>
      </c>
      <c r="AG43" s="79">
        <v>5</v>
      </c>
      <c r="AH43" s="79">
        <v>4</v>
      </c>
      <c r="AI43" s="79">
        <f t="shared" si="17"/>
        <v>20504</v>
      </c>
      <c r="AJ43" s="79" t="str">
        <f t="shared" si="18"/>
        <v>困难5章4关</v>
      </c>
      <c r="AK43" s="79">
        <v>47</v>
      </c>
      <c r="AL43" s="79">
        <f t="shared" si="3"/>
        <v>5</v>
      </c>
      <c r="AM43" s="79">
        <v>3</v>
      </c>
    </row>
    <row r="44" spans="1:48" s="50" customFormat="1" ht="16.5" x14ac:dyDescent="0.2">
      <c r="A44" s="79" t="s">
        <v>1221</v>
      </c>
      <c r="B44" s="79">
        <v>6</v>
      </c>
      <c r="C44" s="58">
        <v>10107</v>
      </c>
      <c r="D44" s="52">
        <v>1</v>
      </c>
      <c r="E44" s="52">
        <v>3</v>
      </c>
      <c r="F44" s="52" t="s">
        <v>1169</v>
      </c>
      <c r="G44" s="52" t="s">
        <v>302</v>
      </c>
      <c r="H44" s="51">
        <v>2</v>
      </c>
      <c r="I44" s="52">
        <v>1</v>
      </c>
      <c r="J44" s="52">
        <v>1</v>
      </c>
      <c r="K44" s="62" t="s">
        <v>712</v>
      </c>
      <c r="L44" s="62" t="s">
        <v>2309</v>
      </c>
      <c r="M44" s="59">
        <v>1</v>
      </c>
      <c r="N44" s="60">
        <v>0.8</v>
      </c>
      <c r="R44" s="79">
        <v>41</v>
      </c>
      <c r="S44" s="79">
        <f t="shared" si="0"/>
        <v>5</v>
      </c>
      <c r="T44" s="79">
        <f t="shared" si="1"/>
        <v>5</v>
      </c>
      <c r="U44" s="79">
        <f t="shared" si="15"/>
        <v>10505</v>
      </c>
      <c r="V44" s="79" t="str">
        <f t="shared" si="16"/>
        <v>普通5章5关</v>
      </c>
      <c r="W44" s="79">
        <v>41</v>
      </c>
      <c r="X44" s="79">
        <f t="shared" si="2"/>
        <v>5</v>
      </c>
      <c r="Y44" s="79">
        <v>2</v>
      </c>
      <c r="Z44"/>
      <c r="AA44"/>
      <c r="AB44"/>
      <c r="AC44"/>
      <c r="AF44" s="79">
        <v>41</v>
      </c>
      <c r="AG44" s="79">
        <v>5</v>
      </c>
      <c r="AH44" s="79">
        <v>5</v>
      </c>
      <c r="AI44" s="79">
        <f t="shared" si="17"/>
        <v>20505</v>
      </c>
      <c r="AJ44" s="79" t="str">
        <f t="shared" si="18"/>
        <v>困难5章5关</v>
      </c>
      <c r="AK44" s="79">
        <v>47</v>
      </c>
      <c r="AL44" s="79">
        <f t="shared" si="3"/>
        <v>5</v>
      </c>
      <c r="AM44" s="79">
        <v>3</v>
      </c>
      <c r="AN44"/>
      <c r="AO44"/>
      <c r="AP44"/>
      <c r="AQ44"/>
      <c r="AR44"/>
      <c r="AS44"/>
      <c r="AT44"/>
      <c r="AU44"/>
      <c r="AV44"/>
    </row>
    <row r="45" spans="1:48" s="50" customFormat="1" ht="17.25" thickBot="1" x14ac:dyDescent="0.25">
      <c r="A45" s="79" t="s">
        <v>1221</v>
      </c>
      <c r="B45" s="79">
        <v>6</v>
      </c>
      <c r="C45" s="56">
        <v>10107</v>
      </c>
      <c r="D45" s="57">
        <v>1</v>
      </c>
      <c r="E45" s="57">
        <v>3</v>
      </c>
      <c r="F45" s="57" t="s">
        <v>1171</v>
      </c>
      <c r="G45" s="61" t="s">
        <v>1172</v>
      </c>
      <c r="H45" s="57">
        <v>2</v>
      </c>
      <c r="I45" s="57">
        <v>1</v>
      </c>
      <c r="J45" s="57">
        <v>1</v>
      </c>
      <c r="K45" s="44" t="s">
        <v>787</v>
      </c>
      <c r="L45" s="44" t="s">
        <v>2310</v>
      </c>
      <c r="M45" s="43">
        <v>1</v>
      </c>
      <c r="N45" s="45">
        <v>1</v>
      </c>
      <c r="R45" s="79">
        <v>42</v>
      </c>
      <c r="S45" s="79">
        <f t="shared" si="0"/>
        <v>5</v>
      </c>
      <c r="T45" s="79">
        <f t="shared" si="1"/>
        <v>6</v>
      </c>
      <c r="U45" s="79">
        <f t="shared" si="15"/>
        <v>10506</v>
      </c>
      <c r="V45" s="79" t="str">
        <f t="shared" si="16"/>
        <v>普通5章6关</v>
      </c>
      <c r="W45" s="79">
        <v>41</v>
      </c>
      <c r="X45" s="79">
        <f t="shared" si="2"/>
        <v>5</v>
      </c>
      <c r="Y45" s="79">
        <v>2</v>
      </c>
      <c r="Z45"/>
      <c r="AA45"/>
      <c r="AB45"/>
      <c r="AC45"/>
      <c r="AF45" s="79">
        <v>42</v>
      </c>
      <c r="AG45" s="79">
        <v>5</v>
      </c>
      <c r="AH45" s="79">
        <v>6</v>
      </c>
      <c r="AI45" s="79">
        <f t="shared" si="17"/>
        <v>20506</v>
      </c>
      <c r="AJ45" s="79" t="str">
        <f t="shared" si="18"/>
        <v>困难5章6关</v>
      </c>
      <c r="AK45" s="79">
        <v>48</v>
      </c>
      <c r="AL45" s="79">
        <f t="shared" si="3"/>
        <v>5</v>
      </c>
      <c r="AM45" s="79">
        <v>3</v>
      </c>
      <c r="AN45"/>
      <c r="AO45"/>
      <c r="AP45"/>
      <c r="AQ45"/>
      <c r="AR45"/>
      <c r="AS45"/>
      <c r="AT45"/>
      <c r="AU45"/>
      <c r="AV45"/>
    </row>
    <row r="46" spans="1:48" ht="16.5" x14ac:dyDescent="0.2">
      <c r="A46" s="65" t="s">
        <v>1221</v>
      </c>
      <c r="B46" s="65">
        <v>8</v>
      </c>
      <c r="C46" s="37">
        <v>10108</v>
      </c>
      <c r="D46" s="80">
        <v>1</v>
      </c>
      <c r="E46" s="38">
        <v>1</v>
      </c>
      <c r="F46" s="46" t="s">
        <v>291</v>
      </c>
      <c r="G46" s="46" t="s">
        <v>1132</v>
      </c>
      <c r="H46" s="38">
        <f t="shared" ref="H46:H109" si="19">INDEX($W$4:$W$204,INDEX($AC$4:$AC$19,D46)+B46)</f>
        <v>4</v>
      </c>
      <c r="I46" s="38">
        <f t="shared" ref="I46:I109" si="20">INDEX($X$4:$X$204,INDEX($AC$4:$AC$19,D46)+B46)</f>
        <v>1</v>
      </c>
      <c r="J46" s="38">
        <f t="shared" ref="J46:J109" si="21">INDEX($Y$4:$Y$204,INDEX($AC$4:$AC$19,D46)+B46)</f>
        <v>1</v>
      </c>
      <c r="K46" s="46" t="s">
        <v>716</v>
      </c>
      <c r="L46" s="46" t="s">
        <v>2311</v>
      </c>
      <c r="M46" s="38">
        <v>1</v>
      </c>
      <c r="N46" s="39">
        <v>0.8</v>
      </c>
      <c r="R46" s="79">
        <v>43</v>
      </c>
      <c r="S46" s="79">
        <f t="shared" si="0"/>
        <v>5</v>
      </c>
      <c r="T46" s="79">
        <f t="shared" si="1"/>
        <v>7</v>
      </c>
      <c r="U46" s="79">
        <f t="shared" si="15"/>
        <v>10507</v>
      </c>
      <c r="V46" s="79" t="str">
        <f t="shared" si="16"/>
        <v>普通5章7关</v>
      </c>
      <c r="W46" s="79">
        <v>42</v>
      </c>
      <c r="X46" s="79">
        <f t="shared" si="2"/>
        <v>5</v>
      </c>
      <c r="Y46" s="79">
        <v>2</v>
      </c>
      <c r="AF46" s="79">
        <v>43</v>
      </c>
      <c r="AG46" s="79">
        <v>5</v>
      </c>
      <c r="AH46" s="79">
        <v>7</v>
      </c>
      <c r="AI46" s="79">
        <f t="shared" si="17"/>
        <v>20507</v>
      </c>
      <c r="AJ46" s="79" t="str">
        <f t="shared" si="18"/>
        <v>困难5章7关</v>
      </c>
      <c r="AK46" s="79">
        <v>48</v>
      </c>
      <c r="AL46" s="79">
        <f t="shared" si="3"/>
        <v>5</v>
      </c>
      <c r="AM46" s="79">
        <v>3</v>
      </c>
    </row>
    <row r="47" spans="1:48" ht="16.5" x14ac:dyDescent="0.2">
      <c r="A47" s="65" t="s">
        <v>1221</v>
      </c>
      <c r="B47" s="65">
        <v>8</v>
      </c>
      <c r="C47" s="40">
        <v>10108</v>
      </c>
      <c r="D47" s="81">
        <v>1</v>
      </c>
      <c r="E47" s="27">
        <v>1</v>
      </c>
      <c r="F47" s="28" t="s">
        <v>292</v>
      </c>
      <c r="G47" s="28" t="s">
        <v>295</v>
      </c>
      <c r="H47" s="27">
        <f t="shared" si="19"/>
        <v>4</v>
      </c>
      <c r="I47" s="27">
        <f t="shared" si="20"/>
        <v>1</v>
      </c>
      <c r="J47" s="27">
        <f t="shared" si="21"/>
        <v>1</v>
      </c>
      <c r="K47" s="28" t="s">
        <v>786</v>
      </c>
      <c r="L47" s="28" t="s">
        <v>2312</v>
      </c>
      <c r="M47" s="27">
        <v>1</v>
      </c>
      <c r="N47" s="41">
        <v>1</v>
      </c>
      <c r="R47" s="79">
        <v>44</v>
      </c>
      <c r="S47" s="79">
        <f t="shared" si="0"/>
        <v>5</v>
      </c>
      <c r="T47" s="79">
        <f t="shared" si="1"/>
        <v>8</v>
      </c>
      <c r="U47" s="79">
        <f t="shared" si="15"/>
        <v>10508</v>
      </c>
      <c r="V47" s="79" t="str">
        <f t="shared" si="16"/>
        <v>普通5章8关</v>
      </c>
      <c r="W47" s="79">
        <v>42</v>
      </c>
      <c r="X47" s="79">
        <f t="shared" si="2"/>
        <v>5</v>
      </c>
      <c r="Y47" s="79">
        <v>2</v>
      </c>
      <c r="AF47" s="79">
        <v>44</v>
      </c>
      <c r="AG47" s="79">
        <v>5</v>
      </c>
      <c r="AH47" s="79">
        <v>8</v>
      </c>
      <c r="AI47" s="79">
        <f t="shared" si="17"/>
        <v>20508</v>
      </c>
      <c r="AJ47" s="79" t="str">
        <f t="shared" si="18"/>
        <v>困难5章8关</v>
      </c>
      <c r="AK47" s="79">
        <v>49</v>
      </c>
      <c r="AL47" s="79">
        <f t="shared" si="3"/>
        <v>5</v>
      </c>
      <c r="AM47" s="79">
        <v>3</v>
      </c>
    </row>
    <row r="48" spans="1:48" ht="16.5" x14ac:dyDescent="0.2">
      <c r="A48" s="65" t="s">
        <v>1221</v>
      </c>
      <c r="B48" s="65">
        <v>8</v>
      </c>
      <c r="C48" s="40">
        <v>10108</v>
      </c>
      <c r="D48" s="81">
        <v>1</v>
      </c>
      <c r="E48" s="27">
        <v>2</v>
      </c>
      <c r="F48" s="28" t="s">
        <v>1169</v>
      </c>
      <c r="G48" s="28" t="s">
        <v>707</v>
      </c>
      <c r="H48" s="27">
        <f t="shared" si="19"/>
        <v>4</v>
      </c>
      <c r="I48" s="27">
        <f t="shared" si="20"/>
        <v>1</v>
      </c>
      <c r="J48" s="27">
        <f t="shared" si="21"/>
        <v>1</v>
      </c>
      <c r="K48" s="62" t="s">
        <v>2284</v>
      </c>
      <c r="L48" s="62" t="s">
        <v>2313</v>
      </c>
      <c r="M48" s="59">
        <v>1</v>
      </c>
      <c r="N48" s="60">
        <v>0.8</v>
      </c>
      <c r="R48" s="79">
        <v>45</v>
      </c>
      <c r="S48" s="79">
        <f t="shared" si="0"/>
        <v>5</v>
      </c>
      <c r="T48" s="79">
        <f t="shared" si="1"/>
        <v>9</v>
      </c>
      <c r="U48" s="79">
        <f t="shared" si="15"/>
        <v>10509</v>
      </c>
      <c r="V48" s="79" t="str">
        <f t="shared" si="16"/>
        <v>普通5章9关</v>
      </c>
      <c r="W48" s="79">
        <v>42</v>
      </c>
      <c r="X48" s="79">
        <f t="shared" si="2"/>
        <v>5</v>
      </c>
      <c r="Y48" s="79">
        <v>2</v>
      </c>
      <c r="AF48" s="79">
        <v>45</v>
      </c>
      <c r="AG48" s="79">
        <v>5</v>
      </c>
      <c r="AH48" s="79">
        <v>9</v>
      </c>
      <c r="AI48" s="79">
        <f t="shared" si="17"/>
        <v>20509</v>
      </c>
      <c r="AJ48" s="79" t="str">
        <f t="shared" si="18"/>
        <v>困难5章9关</v>
      </c>
      <c r="AK48" s="79">
        <v>50</v>
      </c>
      <c r="AL48" s="79">
        <f t="shared" si="3"/>
        <v>6</v>
      </c>
      <c r="AM48" s="79">
        <v>3</v>
      </c>
    </row>
    <row r="49" spans="1:48" ht="16.5" x14ac:dyDescent="0.2">
      <c r="A49" s="65" t="s">
        <v>1221</v>
      </c>
      <c r="B49" s="65">
        <v>8</v>
      </c>
      <c r="C49" s="40">
        <v>10108</v>
      </c>
      <c r="D49" s="81">
        <v>1</v>
      </c>
      <c r="E49" s="27">
        <v>2</v>
      </c>
      <c r="F49" s="28" t="s">
        <v>1171</v>
      </c>
      <c r="G49" s="28" t="s">
        <v>720</v>
      </c>
      <c r="H49" s="27">
        <f t="shared" si="19"/>
        <v>4</v>
      </c>
      <c r="I49" s="27">
        <f t="shared" si="20"/>
        <v>1</v>
      </c>
      <c r="J49" s="27">
        <f t="shared" si="21"/>
        <v>1</v>
      </c>
      <c r="K49" s="62" t="s">
        <v>787</v>
      </c>
      <c r="L49" s="62" t="s">
        <v>2314</v>
      </c>
      <c r="M49" s="59">
        <v>1</v>
      </c>
      <c r="N49" s="60">
        <v>1</v>
      </c>
      <c r="R49" s="79">
        <v>46</v>
      </c>
      <c r="S49" s="79">
        <f t="shared" si="0"/>
        <v>5</v>
      </c>
      <c r="T49" s="79">
        <f t="shared" si="1"/>
        <v>10</v>
      </c>
      <c r="U49" s="79">
        <f t="shared" si="15"/>
        <v>10510</v>
      </c>
      <c r="V49" s="79" t="str">
        <f t="shared" si="16"/>
        <v>普通5章10关</v>
      </c>
      <c r="W49" s="79">
        <v>43</v>
      </c>
      <c r="X49" s="79">
        <f t="shared" si="2"/>
        <v>5</v>
      </c>
      <c r="Y49" s="79">
        <v>2</v>
      </c>
      <c r="AF49" s="79">
        <v>46</v>
      </c>
      <c r="AG49" s="79">
        <v>5</v>
      </c>
      <c r="AH49" s="79">
        <v>10</v>
      </c>
      <c r="AI49" s="79">
        <f t="shared" si="17"/>
        <v>20510</v>
      </c>
      <c r="AJ49" s="79" t="str">
        <f t="shared" si="18"/>
        <v>困难5章10关</v>
      </c>
      <c r="AK49" s="79">
        <v>50</v>
      </c>
      <c r="AL49" s="79">
        <f t="shared" si="3"/>
        <v>6</v>
      </c>
      <c r="AM49" s="79">
        <v>3</v>
      </c>
    </row>
    <row r="50" spans="1:48" ht="16.5" x14ac:dyDescent="0.2">
      <c r="A50" s="65" t="s">
        <v>1221</v>
      </c>
      <c r="B50" s="65">
        <v>8</v>
      </c>
      <c r="C50" s="40">
        <v>10108</v>
      </c>
      <c r="D50" s="81">
        <v>1</v>
      </c>
      <c r="E50" s="27">
        <v>3</v>
      </c>
      <c r="F50" s="28" t="s">
        <v>1169</v>
      </c>
      <c r="G50" s="28" t="s">
        <v>302</v>
      </c>
      <c r="H50" s="27">
        <f t="shared" si="19"/>
        <v>4</v>
      </c>
      <c r="I50" s="27">
        <f t="shared" si="20"/>
        <v>1</v>
      </c>
      <c r="J50" s="27">
        <f t="shared" si="21"/>
        <v>1</v>
      </c>
      <c r="K50" s="62" t="s">
        <v>711</v>
      </c>
      <c r="L50" s="62" t="s">
        <v>2315</v>
      </c>
      <c r="M50" s="59">
        <v>1</v>
      </c>
      <c r="N50" s="60">
        <v>0.8</v>
      </c>
      <c r="R50" s="79">
        <v>47</v>
      </c>
      <c r="S50" s="79">
        <f t="shared" si="0"/>
        <v>5</v>
      </c>
      <c r="T50" s="79">
        <f t="shared" si="1"/>
        <v>11</v>
      </c>
      <c r="U50" s="79">
        <f t="shared" si="15"/>
        <v>10511</v>
      </c>
      <c r="V50" s="79" t="str">
        <f t="shared" si="16"/>
        <v>普通5章11关</v>
      </c>
      <c r="W50" s="79">
        <v>43</v>
      </c>
      <c r="X50" s="79">
        <f t="shared" si="2"/>
        <v>5</v>
      </c>
      <c r="Y50" s="79">
        <v>2</v>
      </c>
      <c r="AF50" s="79">
        <v>47</v>
      </c>
      <c r="AG50" s="79">
        <v>5</v>
      </c>
      <c r="AH50" s="79">
        <v>11</v>
      </c>
      <c r="AI50" s="79">
        <f t="shared" si="17"/>
        <v>20511</v>
      </c>
      <c r="AJ50" s="79" t="str">
        <f t="shared" si="18"/>
        <v>困难5章11关</v>
      </c>
      <c r="AK50" s="79">
        <v>50</v>
      </c>
      <c r="AL50" s="79">
        <f t="shared" si="3"/>
        <v>6</v>
      </c>
      <c r="AM50" s="79">
        <v>3</v>
      </c>
    </row>
    <row r="51" spans="1:48" ht="21" customHeight="1" thickBot="1" x14ac:dyDescent="0.25">
      <c r="A51" s="65" t="s">
        <v>1221</v>
      </c>
      <c r="B51" s="65">
        <v>8</v>
      </c>
      <c r="C51" s="42">
        <v>10108</v>
      </c>
      <c r="D51" s="82">
        <v>1</v>
      </c>
      <c r="E51" s="43">
        <v>3</v>
      </c>
      <c r="F51" s="44" t="s">
        <v>1171</v>
      </c>
      <c r="G51" s="44" t="s">
        <v>720</v>
      </c>
      <c r="H51" s="43">
        <f t="shared" si="19"/>
        <v>4</v>
      </c>
      <c r="I51" s="43">
        <f t="shared" si="20"/>
        <v>1</v>
      </c>
      <c r="J51" s="43">
        <f t="shared" si="21"/>
        <v>1</v>
      </c>
      <c r="K51" s="44" t="s">
        <v>784</v>
      </c>
      <c r="L51" s="44" t="s">
        <v>2316</v>
      </c>
      <c r="M51" s="43">
        <v>1</v>
      </c>
      <c r="N51" s="45">
        <v>1</v>
      </c>
      <c r="R51" s="79">
        <v>48</v>
      </c>
      <c r="S51" s="79">
        <f t="shared" si="0"/>
        <v>5</v>
      </c>
      <c r="T51" s="79">
        <f t="shared" si="1"/>
        <v>12</v>
      </c>
      <c r="U51" s="79">
        <f t="shared" si="15"/>
        <v>10512</v>
      </c>
      <c r="V51" s="79" t="str">
        <f t="shared" si="16"/>
        <v>普通5章12关</v>
      </c>
      <c r="W51" s="79">
        <v>43</v>
      </c>
      <c r="X51" s="79">
        <f t="shared" si="2"/>
        <v>5</v>
      </c>
      <c r="Y51" s="79">
        <v>2</v>
      </c>
      <c r="AF51" s="79">
        <v>48</v>
      </c>
      <c r="AG51" s="79">
        <v>5</v>
      </c>
      <c r="AH51" s="79">
        <v>12</v>
      </c>
      <c r="AI51" s="79">
        <f t="shared" si="17"/>
        <v>20512</v>
      </c>
      <c r="AJ51" s="79" t="str">
        <f t="shared" si="18"/>
        <v>困难5章12关</v>
      </c>
      <c r="AK51" s="79">
        <v>51</v>
      </c>
      <c r="AL51" s="79">
        <f t="shared" si="3"/>
        <v>6</v>
      </c>
      <c r="AM51" s="79">
        <v>3</v>
      </c>
    </row>
    <row r="52" spans="1:48" ht="16.5" x14ac:dyDescent="0.2">
      <c r="A52" s="65" t="s">
        <v>1221</v>
      </c>
      <c r="B52" s="65">
        <v>9</v>
      </c>
      <c r="C52" s="37">
        <v>10109</v>
      </c>
      <c r="D52" s="80">
        <v>1</v>
      </c>
      <c r="E52" s="38">
        <v>1</v>
      </c>
      <c r="F52" s="46" t="s">
        <v>291</v>
      </c>
      <c r="G52" s="46" t="s">
        <v>313</v>
      </c>
      <c r="H52" s="38">
        <f t="shared" si="19"/>
        <v>5</v>
      </c>
      <c r="I52" s="38">
        <f t="shared" si="20"/>
        <v>2</v>
      </c>
      <c r="J52" s="38">
        <f t="shared" si="21"/>
        <v>1</v>
      </c>
      <c r="K52" s="46" t="s">
        <v>303</v>
      </c>
      <c r="L52" s="46" t="s">
        <v>2317</v>
      </c>
      <c r="M52" s="38">
        <v>1</v>
      </c>
      <c r="N52" s="39">
        <v>0.8</v>
      </c>
      <c r="R52" s="79">
        <v>49</v>
      </c>
      <c r="S52" s="79">
        <f t="shared" si="0"/>
        <v>5</v>
      </c>
      <c r="T52" s="79">
        <f t="shared" si="1"/>
        <v>13</v>
      </c>
      <c r="U52" s="79">
        <f t="shared" si="15"/>
        <v>10513</v>
      </c>
      <c r="V52" s="79" t="str">
        <f t="shared" si="16"/>
        <v>普通5章13关</v>
      </c>
      <c r="W52" s="79">
        <v>44</v>
      </c>
      <c r="X52" s="79">
        <f t="shared" si="2"/>
        <v>5</v>
      </c>
      <c r="Y52" s="79">
        <v>2</v>
      </c>
      <c r="AF52" s="79">
        <v>49</v>
      </c>
      <c r="AG52" s="79">
        <v>5</v>
      </c>
      <c r="AH52" s="79">
        <v>13</v>
      </c>
      <c r="AI52" s="79">
        <f t="shared" si="17"/>
        <v>20513</v>
      </c>
      <c r="AJ52" s="79" t="str">
        <f t="shared" si="18"/>
        <v>困难5章13关</v>
      </c>
      <c r="AK52" s="79">
        <v>52</v>
      </c>
      <c r="AL52" s="79">
        <f t="shared" si="3"/>
        <v>6</v>
      </c>
      <c r="AM52" s="79">
        <v>3</v>
      </c>
    </row>
    <row r="53" spans="1:48" ht="16.5" x14ac:dyDescent="0.2">
      <c r="A53" s="65" t="s">
        <v>1221</v>
      </c>
      <c r="B53" s="65">
        <v>9</v>
      </c>
      <c r="C53" s="40">
        <v>10109</v>
      </c>
      <c r="D53" s="81">
        <v>1</v>
      </c>
      <c r="E53" s="27">
        <v>1</v>
      </c>
      <c r="F53" s="28" t="s">
        <v>1133</v>
      </c>
      <c r="G53" s="28" t="s">
        <v>295</v>
      </c>
      <c r="H53" s="27">
        <f t="shared" si="19"/>
        <v>5</v>
      </c>
      <c r="I53" s="27">
        <f t="shared" si="20"/>
        <v>2</v>
      </c>
      <c r="J53" s="27">
        <f t="shared" si="21"/>
        <v>1</v>
      </c>
      <c r="K53" s="28" t="s">
        <v>776</v>
      </c>
      <c r="L53" s="28" t="s">
        <v>2318</v>
      </c>
      <c r="M53" s="27">
        <v>1</v>
      </c>
      <c r="N53" s="41">
        <v>1</v>
      </c>
      <c r="R53" s="79">
        <v>50</v>
      </c>
      <c r="S53" s="79">
        <f t="shared" si="0"/>
        <v>5</v>
      </c>
      <c r="T53" s="79">
        <f t="shared" si="1"/>
        <v>14</v>
      </c>
      <c r="U53" s="79">
        <f t="shared" si="15"/>
        <v>10514</v>
      </c>
      <c r="V53" s="79" t="str">
        <f t="shared" si="16"/>
        <v>普通5章14关</v>
      </c>
      <c r="W53" s="79">
        <v>44</v>
      </c>
      <c r="X53" s="79">
        <f t="shared" si="2"/>
        <v>5</v>
      </c>
      <c r="Y53" s="79">
        <v>2</v>
      </c>
      <c r="Z53" s="17"/>
      <c r="AA53" s="17"/>
      <c r="AB53" s="17"/>
      <c r="AC53" s="17"/>
      <c r="AF53" s="79">
        <v>50</v>
      </c>
      <c r="AG53" s="79">
        <v>5</v>
      </c>
      <c r="AH53" s="79">
        <v>14</v>
      </c>
      <c r="AI53" s="79">
        <f t="shared" si="17"/>
        <v>20514</v>
      </c>
      <c r="AJ53" s="79" t="str">
        <f t="shared" si="18"/>
        <v>困难5章14关</v>
      </c>
      <c r="AK53" s="79">
        <v>53</v>
      </c>
      <c r="AL53" s="79">
        <f t="shared" si="3"/>
        <v>6</v>
      </c>
      <c r="AM53" s="79">
        <v>3</v>
      </c>
      <c r="AN53" s="17"/>
      <c r="AO53" s="17"/>
      <c r="AP53" s="17"/>
      <c r="AQ53" s="17"/>
      <c r="AR53" s="17"/>
      <c r="AS53" s="17"/>
      <c r="AT53" s="17"/>
      <c r="AU53" s="17"/>
      <c r="AV53" s="17"/>
    </row>
    <row r="54" spans="1:48" ht="16.5" x14ac:dyDescent="0.2">
      <c r="A54" s="65" t="s">
        <v>1221</v>
      </c>
      <c r="B54" s="65">
        <v>9</v>
      </c>
      <c r="C54" s="40">
        <v>10109</v>
      </c>
      <c r="D54" s="81">
        <v>1</v>
      </c>
      <c r="E54" s="27">
        <v>2</v>
      </c>
      <c r="F54" s="28" t="s">
        <v>1169</v>
      </c>
      <c r="G54" s="28" t="s">
        <v>707</v>
      </c>
      <c r="H54" s="27">
        <f t="shared" si="19"/>
        <v>5</v>
      </c>
      <c r="I54" s="27">
        <f t="shared" si="20"/>
        <v>2</v>
      </c>
      <c r="J54" s="27">
        <f t="shared" si="21"/>
        <v>1</v>
      </c>
      <c r="K54" s="62" t="s">
        <v>2289</v>
      </c>
      <c r="L54" s="62" t="s">
        <v>2319</v>
      </c>
      <c r="M54" s="27">
        <v>1</v>
      </c>
      <c r="N54" s="41">
        <v>0.8</v>
      </c>
      <c r="R54" s="79">
        <v>51</v>
      </c>
      <c r="S54" s="79">
        <f t="shared" si="0"/>
        <v>5</v>
      </c>
      <c r="T54" s="79">
        <f t="shared" si="1"/>
        <v>15</v>
      </c>
      <c r="U54" s="79">
        <f t="shared" si="15"/>
        <v>10515</v>
      </c>
      <c r="V54" s="79" t="str">
        <f t="shared" si="16"/>
        <v>普通5章15关</v>
      </c>
      <c r="W54" s="79">
        <v>44</v>
      </c>
      <c r="X54" s="79">
        <f t="shared" si="2"/>
        <v>5</v>
      </c>
      <c r="Y54" s="79">
        <v>2</v>
      </c>
      <c r="Z54" s="17"/>
      <c r="AA54" s="17"/>
      <c r="AB54" s="17"/>
      <c r="AC54" s="17"/>
      <c r="AF54" s="79">
        <v>51</v>
      </c>
      <c r="AG54" s="79">
        <v>5</v>
      </c>
      <c r="AH54" s="79">
        <v>15</v>
      </c>
      <c r="AI54" s="79">
        <f t="shared" si="17"/>
        <v>20515</v>
      </c>
      <c r="AJ54" s="79" t="str">
        <f t="shared" si="18"/>
        <v>困难5章15关</v>
      </c>
      <c r="AK54" s="79">
        <v>54</v>
      </c>
      <c r="AL54" s="79">
        <f t="shared" si="3"/>
        <v>6</v>
      </c>
      <c r="AM54" s="79">
        <v>3</v>
      </c>
      <c r="AN54" s="17"/>
      <c r="AO54" s="17"/>
      <c r="AP54" s="17"/>
      <c r="AQ54" s="17"/>
      <c r="AR54" s="17"/>
      <c r="AS54" s="17"/>
      <c r="AT54" s="17"/>
      <c r="AU54" s="17"/>
      <c r="AV54" s="17"/>
    </row>
    <row r="55" spans="1:48" s="17" customFormat="1" ht="16.5" x14ac:dyDescent="0.2">
      <c r="A55" s="65" t="s">
        <v>1221</v>
      </c>
      <c r="B55" s="65">
        <v>9</v>
      </c>
      <c r="C55" s="40">
        <v>10109</v>
      </c>
      <c r="D55" s="81">
        <v>1</v>
      </c>
      <c r="E55" s="27">
        <v>2</v>
      </c>
      <c r="F55" s="28" t="s">
        <v>1171</v>
      </c>
      <c r="G55" s="28" t="s">
        <v>720</v>
      </c>
      <c r="H55" s="27">
        <f t="shared" si="19"/>
        <v>5</v>
      </c>
      <c r="I55" s="27">
        <f t="shared" si="20"/>
        <v>2</v>
      </c>
      <c r="J55" s="27">
        <f t="shared" si="21"/>
        <v>1</v>
      </c>
      <c r="K55" s="62" t="s">
        <v>774</v>
      </c>
      <c r="L55" s="62" t="s">
        <v>2320</v>
      </c>
      <c r="M55" s="27">
        <v>1</v>
      </c>
      <c r="N55" s="41">
        <v>1</v>
      </c>
      <c r="R55" s="79">
        <v>52</v>
      </c>
      <c r="S55" s="79">
        <f t="shared" si="0"/>
        <v>6</v>
      </c>
      <c r="T55" s="79">
        <f t="shared" si="1"/>
        <v>1</v>
      </c>
      <c r="U55" s="79">
        <f t="shared" si="15"/>
        <v>10601</v>
      </c>
      <c r="V55" s="79" t="str">
        <f t="shared" si="16"/>
        <v>普通6章1关</v>
      </c>
      <c r="W55" s="79">
        <v>50</v>
      </c>
      <c r="X55" s="79">
        <f t="shared" si="2"/>
        <v>6</v>
      </c>
      <c r="Y55" s="79">
        <v>2</v>
      </c>
      <c r="AF55" s="79">
        <v>52</v>
      </c>
      <c r="AG55" s="79">
        <v>6</v>
      </c>
      <c r="AH55" s="79">
        <v>1</v>
      </c>
      <c r="AI55" s="79">
        <f t="shared" si="17"/>
        <v>20601</v>
      </c>
      <c r="AJ55" s="79" t="str">
        <f t="shared" si="18"/>
        <v>困难6章1关</v>
      </c>
      <c r="AK55" s="79">
        <f>AK40+10</f>
        <v>55</v>
      </c>
      <c r="AL55" s="79">
        <f t="shared" si="3"/>
        <v>6</v>
      </c>
      <c r="AM55" s="79">
        <v>3</v>
      </c>
    </row>
    <row r="56" spans="1:48" s="17" customFormat="1" ht="16.5" x14ac:dyDescent="0.2">
      <c r="A56" s="65" t="s">
        <v>1221</v>
      </c>
      <c r="B56" s="65">
        <v>9</v>
      </c>
      <c r="C56" s="40">
        <v>10109</v>
      </c>
      <c r="D56" s="81">
        <v>1</v>
      </c>
      <c r="E56" s="27">
        <v>3</v>
      </c>
      <c r="F56" s="28" t="s">
        <v>1169</v>
      </c>
      <c r="G56" s="28" t="s">
        <v>302</v>
      </c>
      <c r="H56" s="27">
        <f t="shared" si="19"/>
        <v>5</v>
      </c>
      <c r="I56" s="27">
        <f t="shared" si="20"/>
        <v>2</v>
      </c>
      <c r="J56" s="27">
        <f t="shared" si="21"/>
        <v>1</v>
      </c>
      <c r="K56" s="62" t="s">
        <v>711</v>
      </c>
      <c r="L56" s="62" t="s">
        <v>2321</v>
      </c>
      <c r="M56" s="27">
        <v>1</v>
      </c>
      <c r="N56" s="41">
        <v>0.8</v>
      </c>
      <c r="R56" s="79">
        <v>53</v>
      </c>
      <c r="S56" s="79">
        <f t="shared" si="0"/>
        <v>6</v>
      </c>
      <c r="T56" s="79">
        <f t="shared" si="1"/>
        <v>2</v>
      </c>
      <c r="U56" s="79">
        <f t="shared" si="15"/>
        <v>10602</v>
      </c>
      <c r="V56" s="79" t="str">
        <f t="shared" si="16"/>
        <v>普通6章2关</v>
      </c>
      <c r="W56" s="79">
        <v>50</v>
      </c>
      <c r="X56" s="79">
        <f t="shared" si="2"/>
        <v>6</v>
      </c>
      <c r="Y56" s="79">
        <v>2</v>
      </c>
      <c r="Z56"/>
      <c r="AA56"/>
      <c r="AB56"/>
      <c r="AC56"/>
      <c r="AF56" s="79">
        <v>53</v>
      </c>
      <c r="AG56" s="79">
        <v>6</v>
      </c>
      <c r="AH56" s="79">
        <v>2</v>
      </c>
      <c r="AI56" s="79">
        <f t="shared" si="17"/>
        <v>20602</v>
      </c>
      <c r="AJ56" s="79" t="str">
        <f t="shared" si="18"/>
        <v>困难6章2关</v>
      </c>
      <c r="AK56" s="79">
        <f t="shared" ref="AK56:AK119" si="22">AK41+10</f>
        <v>56</v>
      </c>
      <c r="AL56" s="79">
        <f t="shared" si="3"/>
        <v>6</v>
      </c>
      <c r="AM56" s="79">
        <v>3</v>
      </c>
      <c r="AN56"/>
      <c r="AO56"/>
      <c r="AP56"/>
      <c r="AQ56"/>
      <c r="AR56"/>
      <c r="AS56"/>
      <c r="AT56"/>
      <c r="AU56"/>
      <c r="AV56"/>
    </row>
    <row r="57" spans="1:48" s="17" customFormat="1" ht="17.25" thickBot="1" x14ac:dyDescent="0.25">
      <c r="A57" s="65" t="s">
        <v>1221</v>
      </c>
      <c r="B57" s="65">
        <v>9</v>
      </c>
      <c r="C57" s="42">
        <v>10109</v>
      </c>
      <c r="D57" s="82">
        <v>1</v>
      </c>
      <c r="E57" s="43">
        <v>3</v>
      </c>
      <c r="F57" s="44" t="s">
        <v>1171</v>
      </c>
      <c r="G57" s="44" t="s">
        <v>720</v>
      </c>
      <c r="H57" s="43">
        <f t="shared" si="19"/>
        <v>5</v>
      </c>
      <c r="I57" s="43">
        <f t="shared" si="20"/>
        <v>2</v>
      </c>
      <c r="J57" s="43">
        <f t="shared" si="21"/>
        <v>1</v>
      </c>
      <c r="K57" s="44" t="s">
        <v>784</v>
      </c>
      <c r="L57" s="44" t="s">
        <v>2322</v>
      </c>
      <c r="M57" s="43">
        <v>1</v>
      </c>
      <c r="N57" s="45">
        <v>1</v>
      </c>
      <c r="R57" s="79">
        <v>54</v>
      </c>
      <c r="S57" s="79">
        <f t="shared" si="0"/>
        <v>6</v>
      </c>
      <c r="T57" s="79">
        <f t="shared" si="1"/>
        <v>3</v>
      </c>
      <c r="U57" s="79">
        <f t="shared" si="15"/>
        <v>10603</v>
      </c>
      <c r="V57" s="79" t="str">
        <f t="shared" si="16"/>
        <v>普通6章3关</v>
      </c>
      <c r="W57" s="79">
        <v>50</v>
      </c>
      <c r="X57" s="79">
        <f t="shared" si="2"/>
        <v>6</v>
      </c>
      <c r="Y57" s="79">
        <v>2</v>
      </c>
      <c r="Z57"/>
      <c r="AA57"/>
      <c r="AB57"/>
      <c r="AC57"/>
      <c r="AF57" s="79">
        <v>54</v>
      </c>
      <c r="AG57" s="79">
        <v>6</v>
      </c>
      <c r="AH57" s="79">
        <v>3</v>
      </c>
      <c r="AI57" s="79">
        <f t="shared" si="17"/>
        <v>20603</v>
      </c>
      <c r="AJ57" s="79" t="str">
        <f t="shared" si="18"/>
        <v>困难6章3关</v>
      </c>
      <c r="AK57" s="79">
        <f t="shared" si="22"/>
        <v>56</v>
      </c>
      <c r="AL57" s="79">
        <f t="shared" si="3"/>
        <v>6</v>
      </c>
      <c r="AM57" s="79">
        <v>3</v>
      </c>
      <c r="AN57"/>
      <c r="AO57"/>
      <c r="AP57"/>
      <c r="AQ57"/>
      <c r="AR57"/>
      <c r="AS57"/>
      <c r="AT57"/>
      <c r="AU57"/>
      <c r="AV57"/>
    </row>
    <row r="58" spans="1:48" ht="16.5" x14ac:dyDescent="0.2">
      <c r="A58" s="65" t="s">
        <v>1222</v>
      </c>
      <c r="B58" s="65">
        <v>1</v>
      </c>
      <c r="C58" s="37">
        <v>10201</v>
      </c>
      <c r="D58" s="80">
        <v>2</v>
      </c>
      <c r="E58" s="38">
        <v>1</v>
      </c>
      <c r="F58" s="46" t="s">
        <v>291</v>
      </c>
      <c r="G58" s="46" t="s">
        <v>313</v>
      </c>
      <c r="H58" s="38">
        <f t="shared" si="19"/>
        <v>5</v>
      </c>
      <c r="I58" s="38">
        <f t="shared" si="20"/>
        <v>2</v>
      </c>
      <c r="J58" s="38">
        <f t="shared" si="21"/>
        <v>1</v>
      </c>
      <c r="K58" s="46" t="s">
        <v>2273</v>
      </c>
      <c r="L58" s="38" t="s">
        <v>1640</v>
      </c>
      <c r="M58" s="38">
        <v>1</v>
      </c>
      <c r="N58" s="39">
        <v>0.8</v>
      </c>
      <c r="R58" s="79">
        <v>55</v>
      </c>
      <c r="S58" s="79">
        <f t="shared" si="0"/>
        <v>6</v>
      </c>
      <c r="T58" s="79">
        <f t="shared" si="1"/>
        <v>4</v>
      </c>
      <c r="U58" s="79">
        <f t="shared" si="15"/>
        <v>10604</v>
      </c>
      <c r="V58" s="79" t="str">
        <f t="shared" si="16"/>
        <v>普通6章4关</v>
      </c>
      <c r="W58" s="79">
        <v>51</v>
      </c>
      <c r="X58" s="79">
        <f t="shared" si="2"/>
        <v>6</v>
      </c>
      <c r="Y58" s="79">
        <v>2</v>
      </c>
      <c r="AF58" s="79">
        <v>55</v>
      </c>
      <c r="AG58" s="79">
        <v>6</v>
      </c>
      <c r="AH58" s="79">
        <v>4</v>
      </c>
      <c r="AI58" s="79">
        <f t="shared" si="17"/>
        <v>20604</v>
      </c>
      <c r="AJ58" s="79" t="str">
        <f t="shared" si="18"/>
        <v>困难6章4关</v>
      </c>
      <c r="AK58" s="79">
        <f t="shared" si="22"/>
        <v>57</v>
      </c>
      <c r="AL58" s="79">
        <f t="shared" si="3"/>
        <v>6</v>
      </c>
      <c r="AM58" s="79">
        <v>3</v>
      </c>
    </row>
    <row r="59" spans="1:48" ht="16.5" x14ac:dyDescent="0.2">
      <c r="A59" s="65" t="s">
        <v>1222</v>
      </c>
      <c r="B59" s="65">
        <v>1</v>
      </c>
      <c r="C59" s="40">
        <v>10201</v>
      </c>
      <c r="D59" s="81">
        <v>2</v>
      </c>
      <c r="E59" s="27">
        <v>1</v>
      </c>
      <c r="F59" s="28" t="s">
        <v>292</v>
      </c>
      <c r="G59" s="28" t="s">
        <v>295</v>
      </c>
      <c r="H59" s="27">
        <f t="shared" si="19"/>
        <v>5</v>
      </c>
      <c r="I59" s="27">
        <f t="shared" si="20"/>
        <v>2</v>
      </c>
      <c r="J59" s="27">
        <f t="shared" si="21"/>
        <v>1</v>
      </c>
      <c r="K59" s="28" t="s">
        <v>2274</v>
      </c>
      <c r="L59" s="27" t="s">
        <v>1641</v>
      </c>
      <c r="M59" s="27">
        <v>1</v>
      </c>
      <c r="N59" s="41">
        <v>1</v>
      </c>
      <c r="R59" s="79">
        <v>56</v>
      </c>
      <c r="S59" s="79">
        <f t="shared" si="0"/>
        <v>6</v>
      </c>
      <c r="T59" s="79">
        <f t="shared" si="1"/>
        <v>5</v>
      </c>
      <c r="U59" s="79">
        <f t="shared" si="15"/>
        <v>10605</v>
      </c>
      <c r="V59" s="79" t="str">
        <f t="shared" si="16"/>
        <v>普通6章5关</v>
      </c>
      <c r="W59" s="79">
        <v>51</v>
      </c>
      <c r="X59" s="79">
        <f t="shared" si="2"/>
        <v>6</v>
      </c>
      <c r="Y59" s="79">
        <v>2</v>
      </c>
      <c r="Z59" s="17"/>
      <c r="AA59" s="17"/>
      <c r="AB59" s="17"/>
      <c r="AC59" s="17"/>
      <c r="AF59" s="79">
        <v>56</v>
      </c>
      <c r="AG59" s="79">
        <v>6</v>
      </c>
      <c r="AH59" s="79">
        <v>5</v>
      </c>
      <c r="AI59" s="79">
        <f t="shared" si="17"/>
        <v>20605</v>
      </c>
      <c r="AJ59" s="79" t="str">
        <f t="shared" si="18"/>
        <v>困难6章5关</v>
      </c>
      <c r="AK59" s="79">
        <f t="shared" si="22"/>
        <v>57</v>
      </c>
      <c r="AL59" s="79">
        <f t="shared" si="3"/>
        <v>6</v>
      </c>
      <c r="AM59" s="79">
        <v>3</v>
      </c>
      <c r="AN59" s="17"/>
      <c r="AO59" s="17"/>
      <c r="AP59" s="17"/>
      <c r="AQ59" s="17"/>
      <c r="AR59" s="17"/>
      <c r="AS59" s="17"/>
      <c r="AT59" s="17"/>
      <c r="AU59" s="17"/>
      <c r="AV59" s="17"/>
    </row>
    <row r="60" spans="1:48" ht="16.5" x14ac:dyDescent="0.2">
      <c r="A60" s="65" t="s">
        <v>1222</v>
      </c>
      <c r="B60" s="65">
        <v>1</v>
      </c>
      <c r="C60" s="40">
        <v>10201</v>
      </c>
      <c r="D60" s="81">
        <v>2</v>
      </c>
      <c r="E60" s="27">
        <v>2</v>
      </c>
      <c r="F60" s="28" t="s">
        <v>291</v>
      </c>
      <c r="G60" s="28" t="s">
        <v>314</v>
      </c>
      <c r="H60" s="27">
        <f t="shared" si="19"/>
        <v>5</v>
      </c>
      <c r="I60" s="27">
        <f t="shared" si="20"/>
        <v>2</v>
      </c>
      <c r="J60" s="27">
        <f t="shared" si="21"/>
        <v>1</v>
      </c>
      <c r="K60" s="62" t="s">
        <v>2275</v>
      </c>
      <c r="L60" s="59" t="s">
        <v>1642</v>
      </c>
      <c r="M60" s="27">
        <v>1</v>
      </c>
      <c r="N60" s="41">
        <v>0.8</v>
      </c>
      <c r="R60" s="79">
        <v>57</v>
      </c>
      <c r="S60" s="79">
        <f t="shared" si="0"/>
        <v>6</v>
      </c>
      <c r="T60" s="79">
        <f t="shared" si="1"/>
        <v>6</v>
      </c>
      <c r="U60" s="79">
        <f t="shared" si="15"/>
        <v>10606</v>
      </c>
      <c r="V60" s="79" t="str">
        <f t="shared" si="16"/>
        <v>普通6章6关</v>
      </c>
      <c r="W60" s="79">
        <v>51</v>
      </c>
      <c r="X60" s="79">
        <f t="shared" si="2"/>
        <v>6</v>
      </c>
      <c r="Y60" s="79">
        <v>2</v>
      </c>
      <c r="Z60" s="17"/>
      <c r="AA60" s="17"/>
      <c r="AB60" s="17"/>
      <c r="AC60" s="17"/>
      <c r="AF60" s="79">
        <v>57</v>
      </c>
      <c r="AG60" s="79">
        <v>6</v>
      </c>
      <c r="AH60" s="79">
        <v>6</v>
      </c>
      <c r="AI60" s="79">
        <f t="shared" si="17"/>
        <v>20606</v>
      </c>
      <c r="AJ60" s="79" t="str">
        <f t="shared" si="18"/>
        <v>困难6章6关</v>
      </c>
      <c r="AK60" s="79">
        <f t="shared" si="22"/>
        <v>58</v>
      </c>
      <c r="AL60" s="79">
        <f t="shared" si="3"/>
        <v>6</v>
      </c>
      <c r="AM60" s="79">
        <v>3</v>
      </c>
      <c r="AN60" s="17"/>
      <c r="AO60" s="17"/>
      <c r="AP60" s="17"/>
      <c r="AQ60" s="17"/>
      <c r="AR60" s="17"/>
      <c r="AS60" s="17"/>
      <c r="AT60" s="17"/>
      <c r="AU60" s="17"/>
      <c r="AV60" s="17"/>
    </row>
    <row r="61" spans="1:48" s="17" customFormat="1" ht="16.5" x14ac:dyDescent="0.2">
      <c r="A61" s="65" t="s">
        <v>1222</v>
      </c>
      <c r="B61" s="65">
        <v>1</v>
      </c>
      <c r="C61" s="40">
        <v>10201</v>
      </c>
      <c r="D61" s="81">
        <v>2</v>
      </c>
      <c r="E61" s="27">
        <v>2</v>
      </c>
      <c r="F61" s="28" t="s">
        <v>292</v>
      </c>
      <c r="G61" s="28" t="s">
        <v>299</v>
      </c>
      <c r="H61" s="27">
        <f t="shared" si="19"/>
        <v>5</v>
      </c>
      <c r="I61" s="27">
        <f t="shared" si="20"/>
        <v>2</v>
      </c>
      <c r="J61" s="27">
        <f t="shared" si="21"/>
        <v>1</v>
      </c>
      <c r="K61" s="62" t="s">
        <v>2276</v>
      </c>
      <c r="L61" s="59" t="s">
        <v>1643</v>
      </c>
      <c r="M61" s="27">
        <v>1</v>
      </c>
      <c r="N61" s="41">
        <v>1</v>
      </c>
      <c r="R61" s="79">
        <v>58</v>
      </c>
      <c r="S61" s="79">
        <f t="shared" si="0"/>
        <v>6</v>
      </c>
      <c r="T61" s="79">
        <f t="shared" si="1"/>
        <v>7</v>
      </c>
      <c r="U61" s="79">
        <f t="shared" si="15"/>
        <v>10607</v>
      </c>
      <c r="V61" s="79" t="str">
        <f t="shared" si="16"/>
        <v>普通6章7关</v>
      </c>
      <c r="W61" s="79">
        <v>52</v>
      </c>
      <c r="X61" s="79">
        <f t="shared" si="2"/>
        <v>6</v>
      </c>
      <c r="Y61" s="79">
        <v>2</v>
      </c>
      <c r="AF61" s="79">
        <v>58</v>
      </c>
      <c r="AG61" s="79">
        <v>6</v>
      </c>
      <c r="AH61" s="79">
        <v>7</v>
      </c>
      <c r="AI61" s="79">
        <f t="shared" si="17"/>
        <v>20607</v>
      </c>
      <c r="AJ61" s="79" t="str">
        <f t="shared" si="18"/>
        <v>困难6章7关</v>
      </c>
      <c r="AK61" s="79">
        <f t="shared" si="22"/>
        <v>58</v>
      </c>
      <c r="AL61" s="79">
        <f t="shared" si="3"/>
        <v>6</v>
      </c>
      <c r="AM61" s="79">
        <v>3</v>
      </c>
    </row>
    <row r="62" spans="1:48" s="17" customFormat="1" ht="16.5" x14ac:dyDescent="0.2">
      <c r="A62" s="65" t="s">
        <v>1222</v>
      </c>
      <c r="B62" s="65">
        <v>1</v>
      </c>
      <c r="C62" s="40">
        <v>10201</v>
      </c>
      <c r="D62" s="81">
        <v>2</v>
      </c>
      <c r="E62" s="27">
        <v>3</v>
      </c>
      <c r="F62" s="28" t="s">
        <v>291</v>
      </c>
      <c r="G62" s="28" t="s">
        <v>293</v>
      </c>
      <c r="H62" s="27">
        <f t="shared" si="19"/>
        <v>5</v>
      </c>
      <c r="I62" s="27">
        <f t="shared" si="20"/>
        <v>2</v>
      </c>
      <c r="J62" s="27">
        <f t="shared" si="21"/>
        <v>1</v>
      </c>
      <c r="K62" s="62" t="s">
        <v>2277</v>
      </c>
      <c r="L62" s="62" t="s">
        <v>1644</v>
      </c>
      <c r="M62" s="27">
        <v>1</v>
      </c>
      <c r="N62" s="41">
        <v>0.8</v>
      </c>
      <c r="R62" s="79">
        <v>59</v>
      </c>
      <c r="S62" s="79">
        <f t="shared" si="0"/>
        <v>6</v>
      </c>
      <c r="T62" s="79">
        <f t="shared" si="1"/>
        <v>8</v>
      </c>
      <c r="U62" s="79">
        <f t="shared" si="15"/>
        <v>10608</v>
      </c>
      <c r="V62" s="79" t="str">
        <f t="shared" si="16"/>
        <v>普通6章8关</v>
      </c>
      <c r="W62" s="79">
        <v>52</v>
      </c>
      <c r="X62" s="79">
        <f t="shared" si="2"/>
        <v>6</v>
      </c>
      <c r="Y62" s="79">
        <v>2</v>
      </c>
      <c r="Z62"/>
      <c r="AA62"/>
      <c r="AB62"/>
      <c r="AC62"/>
      <c r="AF62" s="79">
        <v>59</v>
      </c>
      <c r="AG62" s="79">
        <v>6</v>
      </c>
      <c r="AH62" s="79">
        <v>8</v>
      </c>
      <c r="AI62" s="79">
        <f t="shared" si="17"/>
        <v>20608</v>
      </c>
      <c r="AJ62" s="79" t="str">
        <f t="shared" si="18"/>
        <v>困难6章8关</v>
      </c>
      <c r="AK62" s="79">
        <f t="shared" si="22"/>
        <v>59</v>
      </c>
      <c r="AL62" s="79">
        <f t="shared" si="3"/>
        <v>6</v>
      </c>
      <c r="AM62" s="79">
        <v>3</v>
      </c>
      <c r="AN62"/>
      <c r="AO62"/>
      <c r="AP62"/>
      <c r="AQ62"/>
      <c r="AR62"/>
      <c r="AS62"/>
      <c r="AT62"/>
      <c r="AU62"/>
      <c r="AV62"/>
    </row>
    <row r="63" spans="1:48" s="17" customFormat="1" ht="17.25" thickBot="1" x14ac:dyDescent="0.25">
      <c r="A63" s="65" t="s">
        <v>1222</v>
      </c>
      <c r="B63" s="65">
        <v>1</v>
      </c>
      <c r="C63" s="42">
        <v>10201</v>
      </c>
      <c r="D63" s="82">
        <v>2</v>
      </c>
      <c r="E63" s="43">
        <v>3</v>
      </c>
      <c r="F63" s="44" t="s">
        <v>292</v>
      </c>
      <c r="G63" s="44" t="s">
        <v>294</v>
      </c>
      <c r="H63" s="43">
        <f t="shared" si="19"/>
        <v>5</v>
      </c>
      <c r="I63" s="43">
        <f t="shared" si="20"/>
        <v>2</v>
      </c>
      <c r="J63" s="43">
        <f t="shared" si="21"/>
        <v>1</v>
      </c>
      <c r="K63" s="44" t="s">
        <v>2278</v>
      </c>
      <c r="L63" s="44" t="s">
        <v>1645</v>
      </c>
      <c r="M63" s="43">
        <v>1</v>
      </c>
      <c r="N63" s="45">
        <v>1</v>
      </c>
      <c r="R63" s="79">
        <v>60</v>
      </c>
      <c r="S63" s="79">
        <f t="shared" si="0"/>
        <v>6</v>
      </c>
      <c r="T63" s="79">
        <f t="shared" si="1"/>
        <v>9</v>
      </c>
      <c r="U63" s="79">
        <f t="shared" si="15"/>
        <v>10609</v>
      </c>
      <c r="V63" s="79" t="str">
        <f t="shared" si="16"/>
        <v>普通6章9关</v>
      </c>
      <c r="W63" s="79">
        <v>52</v>
      </c>
      <c r="X63" s="79">
        <f t="shared" si="2"/>
        <v>6</v>
      </c>
      <c r="Y63" s="79">
        <v>2</v>
      </c>
      <c r="Z63"/>
      <c r="AA63"/>
      <c r="AB63"/>
      <c r="AC63"/>
      <c r="AF63" s="79">
        <v>60</v>
      </c>
      <c r="AG63" s="79">
        <v>6</v>
      </c>
      <c r="AH63" s="79">
        <v>9</v>
      </c>
      <c r="AI63" s="79">
        <f t="shared" si="17"/>
        <v>20609</v>
      </c>
      <c r="AJ63" s="79" t="str">
        <f t="shared" si="18"/>
        <v>困难6章9关</v>
      </c>
      <c r="AK63" s="79">
        <f t="shared" si="22"/>
        <v>60</v>
      </c>
      <c r="AL63" s="79">
        <f t="shared" si="3"/>
        <v>7</v>
      </c>
      <c r="AM63" s="79">
        <v>3</v>
      </c>
      <c r="AN63"/>
      <c r="AO63"/>
      <c r="AP63"/>
      <c r="AQ63"/>
      <c r="AR63"/>
      <c r="AS63"/>
      <c r="AT63"/>
      <c r="AU63"/>
      <c r="AV63"/>
    </row>
    <row r="64" spans="1:48" ht="16.5" x14ac:dyDescent="0.2">
      <c r="A64" s="65" t="s">
        <v>1222</v>
      </c>
      <c r="B64" s="65">
        <v>2</v>
      </c>
      <c r="C64" s="37">
        <v>10202</v>
      </c>
      <c r="D64" s="80">
        <v>2</v>
      </c>
      <c r="E64" s="38">
        <v>1</v>
      </c>
      <c r="F64" s="46" t="s">
        <v>291</v>
      </c>
      <c r="G64" s="46" t="s">
        <v>313</v>
      </c>
      <c r="H64" s="38">
        <f t="shared" si="19"/>
        <v>5</v>
      </c>
      <c r="I64" s="38">
        <f t="shared" si="20"/>
        <v>2</v>
      </c>
      <c r="J64" s="38">
        <f t="shared" si="21"/>
        <v>1</v>
      </c>
      <c r="K64" s="46" t="s">
        <v>2279</v>
      </c>
      <c r="L64" s="38" t="s">
        <v>1646</v>
      </c>
      <c r="M64" s="38">
        <v>1</v>
      </c>
      <c r="N64" s="39">
        <v>0.8</v>
      </c>
      <c r="R64" s="79">
        <v>61</v>
      </c>
      <c r="S64" s="79">
        <f t="shared" si="0"/>
        <v>6</v>
      </c>
      <c r="T64" s="79">
        <f t="shared" si="1"/>
        <v>10</v>
      </c>
      <c r="U64" s="79">
        <f t="shared" si="15"/>
        <v>10610</v>
      </c>
      <c r="V64" s="79" t="str">
        <f t="shared" si="16"/>
        <v>普通6章10关</v>
      </c>
      <c r="W64" s="79">
        <v>53</v>
      </c>
      <c r="X64" s="79">
        <f t="shared" si="2"/>
        <v>6</v>
      </c>
      <c r="Y64" s="79">
        <v>2</v>
      </c>
      <c r="AF64" s="79">
        <v>61</v>
      </c>
      <c r="AG64" s="79">
        <v>6</v>
      </c>
      <c r="AH64" s="79">
        <v>10</v>
      </c>
      <c r="AI64" s="79">
        <f t="shared" si="17"/>
        <v>20610</v>
      </c>
      <c r="AJ64" s="79" t="str">
        <f t="shared" si="18"/>
        <v>困难6章10关</v>
      </c>
      <c r="AK64" s="79">
        <f t="shared" si="22"/>
        <v>60</v>
      </c>
      <c r="AL64" s="79">
        <f t="shared" si="3"/>
        <v>7</v>
      </c>
      <c r="AM64" s="79">
        <v>3</v>
      </c>
    </row>
    <row r="65" spans="1:48" ht="16.5" x14ac:dyDescent="0.2">
      <c r="A65" s="65" t="s">
        <v>1222</v>
      </c>
      <c r="B65" s="65">
        <v>2</v>
      </c>
      <c r="C65" s="40">
        <v>10202</v>
      </c>
      <c r="D65" s="81">
        <v>2</v>
      </c>
      <c r="E65" s="27">
        <v>1</v>
      </c>
      <c r="F65" s="28" t="s">
        <v>292</v>
      </c>
      <c r="G65" s="28" t="s">
        <v>295</v>
      </c>
      <c r="H65" s="27">
        <f t="shared" si="19"/>
        <v>5</v>
      </c>
      <c r="I65" s="27">
        <f t="shared" si="20"/>
        <v>2</v>
      </c>
      <c r="J65" s="27">
        <f t="shared" si="21"/>
        <v>1</v>
      </c>
      <c r="K65" s="28" t="s">
        <v>786</v>
      </c>
      <c r="L65" s="27" t="s">
        <v>1647</v>
      </c>
      <c r="M65" s="27">
        <v>1</v>
      </c>
      <c r="N65" s="41">
        <v>1</v>
      </c>
      <c r="R65" s="79">
        <v>62</v>
      </c>
      <c r="S65" s="79">
        <f t="shared" si="0"/>
        <v>6</v>
      </c>
      <c r="T65" s="79">
        <f t="shared" si="1"/>
        <v>11</v>
      </c>
      <c r="U65" s="79">
        <f t="shared" si="15"/>
        <v>10611</v>
      </c>
      <c r="V65" s="79" t="str">
        <f t="shared" si="16"/>
        <v>普通6章11关</v>
      </c>
      <c r="W65" s="79">
        <v>53</v>
      </c>
      <c r="X65" s="79">
        <f t="shared" si="2"/>
        <v>6</v>
      </c>
      <c r="Y65" s="79">
        <v>2</v>
      </c>
      <c r="AF65" s="79">
        <v>62</v>
      </c>
      <c r="AG65" s="79">
        <v>6</v>
      </c>
      <c r="AH65" s="79">
        <v>11</v>
      </c>
      <c r="AI65" s="79">
        <f t="shared" si="17"/>
        <v>20611</v>
      </c>
      <c r="AJ65" s="79" t="str">
        <f t="shared" si="18"/>
        <v>困难6章11关</v>
      </c>
      <c r="AK65" s="79">
        <f t="shared" si="22"/>
        <v>60</v>
      </c>
      <c r="AL65" s="79">
        <f t="shared" si="3"/>
        <v>7</v>
      </c>
      <c r="AM65" s="79">
        <v>3</v>
      </c>
    </row>
    <row r="66" spans="1:48" ht="16.5" x14ac:dyDescent="0.2">
      <c r="A66" s="65" t="s">
        <v>1222</v>
      </c>
      <c r="B66" s="65">
        <v>2</v>
      </c>
      <c r="C66" s="40">
        <v>10202</v>
      </c>
      <c r="D66" s="81">
        <v>2</v>
      </c>
      <c r="E66" s="27">
        <v>2</v>
      </c>
      <c r="F66" s="28" t="s">
        <v>291</v>
      </c>
      <c r="G66" s="28" t="s">
        <v>314</v>
      </c>
      <c r="H66" s="27">
        <f t="shared" si="19"/>
        <v>5</v>
      </c>
      <c r="I66" s="27">
        <f t="shared" si="20"/>
        <v>2</v>
      </c>
      <c r="J66" s="27">
        <f t="shared" si="21"/>
        <v>1</v>
      </c>
      <c r="K66" s="62" t="s">
        <v>2284</v>
      </c>
      <c r="L66" s="59" t="s">
        <v>1648</v>
      </c>
      <c r="M66" s="27">
        <v>1</v>
      </c>
      <c r="N66" s="41">
        <v>0.8</v>
      </c>
      <c r="R66" s="79">
        <v>63</v>
      </c>
      <c r="S66" s="79">
        <f t="shared" si="0"/>
        <v>6</v>
      </c>
      <c r="T66" s="79">
        <f t="shared" si="1"/>
        <v>12</v>
      </c>
      <c r="U66" s="79">
        <f t="shared" si="15"/>
        <v>10612</v>
      </c>
      <c r="V66" s="79" t="str">
        <f t="shared" si="16"/>
        <v>普通6章12关</v>
      </c>
      <c r="W66" s="79">
        <v>53</v>
      </c>
      <c r="X66" s="79">
        <f t="shared" si="2"/>
        <v>6</v>
      </c>
      <c r="Y66" s="79">
        <v>2</v>
      </c>
      <c r="Z66" s="17"/>
      <c r="AA66" s="17"/>
      <c r="AB66" s="17"/>
      <c r="AC66" s="17"/>
      <c r="AF66" s="79">
        <v>63</v>
      </c>
      <c r="AG66" s="79">
        <v>6</v>
      </c>
      <c r="AH66" s="79">
        <v>12</v>
      </c>
      <c r="AI66" s="79">
        <f t="shared" si="17"/>
        <v>20612</v>
      </c>
      <c r="AJ66" s="79" t="str">
        <f t="shared" si="18"/>
        <v>困难6章12关</v>
      </c>
      <c r="AK66" s="79">
        <f t="shared" si="22"/>
        <v>61</v>
      </c>
      <c r="AL66" s="79">
        <f t="shared" si="3"/>
        <v>7</v>
      </c>
      <c r="AM66" s="79">
        <v>3</v>
      </c>
      <c r="AN66" s="17"/>
      <c r="AO66" s="17"/>
      <c r="AP66" s="17"/>
      <c r="AQ66" s="17"/>
      <c r="AR66" s="17"/>
      <c r="AS66" s="17"/>
      <c r="AT66" s="17"/>
      <c r="AU66" s="17"/>
      <c r="AV66" s="17"/>
    </row>
    <row r="67" spans="1:48" ht="16.5" x14ac:dyDescent="0.2">
      <c r="A67" s="65" t="s">
        <v>1222</v>
      </c>
      <c r="B67" s="65">
        <v>2</v>
      </c>
      <c r="C67" s="40">
        <v>10202</v>
      </c>
      <c r="D67" s="81">
        <v>2</v>
      </c>
      <c r="E67" s="27">
        <v>2</v>
      </c>
      <c r="F67" s="28" t="s">
        <v>292</v>
      </c>
      <c r="G67" s="28" t="s">
        <v>1131</v>
      </c>
      <c r="H67" s="27">
        <f t="shared" si="19"/>
        <v>5</v>
      </c>
      <c r="I67" s="27">
        <f t="shared" si="20"/>
        <v>2</v>
      </c>
      <c r="J67" s="27">
        <f t="shared" si="21"/>
        <v>1</v>
      </c>
      <c r="K67" s="62" t="s">
        <v>2280</v>
      </c>
      <c r="L67" s="59" t="s">
        <v>1649</v>
      </c>
      <c r="M67" s="27">
        <v>1</v>
      </c>
      <c r="N67" s="41">
        <v>1</v>
      </c>
      <c r="R67" s="79">
        <v>64</v>
      </c>
      <c r="S67" s="79">
        <f t="shared" si="0"/>
        <v>6</v>
      </c>
      <c r="T67" s="79">
        <f t="shared" si="1"/>
        <v>13</v>
      </c>
      <c r="U67" s="79">
        <f t="shared" si="15"/>
        <v>10613</v>
      </c>
      <c r="V67" s="79" t="str">
        <f t="shared" si="16"/>
        <v>普通6章13关</v>
      </c>
      <c r="W67" s="79">
        <v>54</v>
      </c>
      <c r="X67" s="79">
        <f t="shared" si="2"/>
        <v>6</v>
      </c>
      <c r="Y67" s="79">
        <v>2</v>
      </c>
      <c r="Z67" s="17"/>
      <c r="AA67" s="17"/>
      <c r="AB67" s="17"/>
      <c r="AC67" s="17"/>
      <c r="AF67" s="79">
        <v>64</v>
      </c>
      <c r="AG67" s="79">
        <v>6</v>
      </c>
      <c r="AH67" s="79">
        <v>13</v>
      </c>
      <c r="AI67" s="79">
        <f t="shared" si="17"/>
        <v>20613</v>
      </c>
      <c r="AJ67" s="79" t="str">
        <f t="shared" si="18"/>
        <v>困难6章13关</v>
      </c>
      <c r="AK67" s="79">
        <f t="shared" si="22"/>
        <v>62</v>
      </c>
      <c r="AL67" s="79">
        <f t="shared" si="3"/>
        <v>7</v>
      </c>
      <c r="AM67" s="79">
        <v>3</v>
      </c>
      <c r="AN67" s="17"/>
      <c r="AO67" s="17"/>
      <c r="AP67" s="17"/>
      <c r="AQ67" s="17"/>
      <c r="AR67" s="17"/>
      <c r="AS67" s="17"/>
      <c r="AT67" s="17"/>
      <c r="AU67" s="17"/>
      <c r="AV67" s="17"/>
    </row>
    <row r="68" spans="1:48" s="17" customFormat="1" ht="16.5" x14ac:dyDescent="0.2">
      <c r="A68" s="65" t="s">
        <v>1222</v>
      </c>
      <c r="B68" s="65">
        <v>2</v>
      </c>
      <c r="C68" s="40">
        <v>10202</v>
      </c>
      <c r="D68" s="81">
        <v>2</v>
      </c>
      <c r="E68" s="27">
        <v>3</v>
      </c>
      <c r="F68" s="28" t="s">
        <v>291</v>
      </c>
      <c r="G68" s="28" t="s">
        <v>293</v>
      </c>
      <c r="H68" s="27">
        <f t="shared" si="19"/>
        <v>5</v>
      </c>
      <c r="I68" s="27">
        <f t="shared" si="20"/>
        <v>2</v>
      </c>
      <c r="J68" s="27">
        <f t="shared" si="21"/>
        <v>1</v>
      </c>
      <c r="K68" s="62" t="s">
        <v>2281</v>
      </c>
      <c r="L68" s="62" t="s">
        <v>1650</v>
      </c>
      <c r="M68" s="27">
        <v>1</v>
      </c>
      <c r="N68" s="41">
        <v>0.8</v>
      </c>
      <c r="R68" s="79">
        <v>65</v>
      </c>
      <c r="S68" s="79">
        <f t="shared" ref="S68:S131" si="23">MATCH(R68-1,$AC$4:$AC$19,1)</f>
        <v>6</v>
      </c>
      <c r="T68" s="79">
        <f t="shared" ref="T68:T131" si="24">R68-INDEX($AC$4:$AC$19,S68)</f>
        <v>14</v>
      </c>
      <c r="U68" s="79">
        <f t="shared" si="15"/>
        <v>10614</v>
      </c>
      <c r="V68" s="79" t="str">
        <f t="shared" si="16"/>
        <v>普通6章14关</v>
      </c>
      <c r="W68" s="79">
        <v>54</v>
      </c>
      <c r="X68" s="79">
        <f t="shared" ref="X68:X131" si="25">INDEX($AT$4:$AT$24,MATCH(W68,$AU$4:$AU$24,1))</f>
        <v>6</v>
      </c>
      <c r="Y68" s="79">
        <v>2</v>
      </c>
      <c r="AF68" s="79">
        <v>65</v>
      </c>
      <c r="AG68" s="79">
        <v>6</v>
      </c>
      <c r="AH68" s="79">
        <v>14</v>
      </c>
      <c r="AI68" s="79">
        <f t="shared" si="17"/>
        <v>20614</v>
      </c>
      <c r="AJ68" s="79" t="str">
        <f t="shared" si="18"/>
        <v>困难6章14关</v>
      </c>
      <c r="AK68" s="79">
        <f t="shared" si="22"/>
        <v>63</v>
      </c>
      <c r="AL68" s="79">
        <f t="shared" ref="AL68:AL131" si="26">INDEX($AT$4:$AT$24,MATCH(AK68,$AU$4:$AU$24,1))</f>
        <v>7</v>
      </c>
      <c r="AM68" s="79">
        <v>3</v>
      </c>
    </row>
    <row r="69" spans="1:48" s="17" customFormat="1" ht="17.25" thickBot="1" x14ac:dyDescent="0.25">
      <c r="A69" s="65" t="s">
        <v>1222</v>
      </c>
      <c r="B69" s="65">
        <v>2</v>
      </c>
      <c r="C69" s="42">
        <v>10202</v>
      </c>
      <c r="D69" s="82">
        <v>2</v>
      </c>
      <c r="E69" s="43">
        <v>3</v>
      </c>
      <c r="F69" s="44" t="s">
        <v>292</v>
      </c>
      <c r="G69" s="44" t="s">
        <v>294</v>
      </c>
      <c r="H69" s="43">
        <f t="shared" si="19"/>
        <v>5</v>
      </c>
      <c r="I69" s="43">
        <f t="shared" si="20"/>
        <v>2</v>
      </c>
      <c r="J69" s="43">
        <f t="shared" si="21"/>
        <v>1</v>
      </c>
      <c r="K69" s="44" t="s">
        <v>2282</v>
      </c>
      <c r="L69" s="44" t="s">
        <v>1651</v>
      </c>
      <c r="M69" s="43">
        <v>1</v>
      </c>
      <c r="N69" s="45">
        <v>1</v>
      </c>
      <c r="R69" s="79">
        <v>66</v>
      </c>
      <c r="S69" s="79">
        <f t="shared" si="23"/>
        <v>6</v>
      </c>
      <c r="T69" s="79">
        <f t="shared" si="24"/>
        <v>15</v>
      </c>
      <c r="U69" s="79">
        <f t="shared" ref="U69:U132" si="27">(100+S69)*100+T69</f>
        <v>10615</v>
      </c>
      <c r="V69" s="79" t="str">
        <f t="shared" ref="V69:V132" si="28">"普通"&amp;S69&amp;"章"&amp;T69&amp;"关"</f>
        <v>普通6章15关</v>
      </c>
      <c r="W69" s="79">
        <v>54</v>
      </c>
      <c r="X69" s="79">
        <f t="shared" si="25"/>
        <v>6</v>
      </c>
      <c r="Y69" s="79">
        <v>2</v>
      </c>
      <c r="AF69" s="79">
        <v>66</v>
      </c>
      <c r="AG69" s="79">
        <v>6</v>
      </c>
      <c r="AH69" s="79">
        <v>15</v>
      </c>
      <c r="AI69" s="79">
        <f t="shared" ref="AI69:AI132" si="29">(200+AG69)*100+AH69</f>
        <v>20615</v>
      </c>
      <c r="AJ69" s="79" t="str">
        <f t="shared" ref="AJ69:AJ132" si="30">"困难"&amp;AG69&amp;"章"&amp;AH69&amp;"关"</f>
        <v>困难6章15关</v>
      </c>
      <c r="AK69" s="79">
        <f t="shared" si="22"/>
        <v>64</v>
      </c>
      <c r="AL69" s="79">
        <f t="shared" si="26"/>
        <v>7</v>
      </c>
      <c r="AM69" s="79">
        <v>3</v>
      </c>
    </row>
    <row r="70" spans="1:48" s="17" customFormat="1" ht="16.5" x14ac:dyDescent="0.2">
      <c r="A70" s="65" t="s">
        <v>1222</v>
      </c>
      <c r="B70" s="65">
        <v>3</v>
      </c>
      <c r="C70" s="37">
        <v>10203</v>
      </c>
      <c r="D70" s="80">
        <v>2</v>
      </c>
      <c r="E70" s="38">
        <v>1</v>
      </c>
      <c r="F70" s="46" t="s">
        <v>1127</v>
      </c>
      <c r="G70" s="46" t="s">
        <v>313</v>
      </c>
      <c r="H70" s="38">
        <f t="shared" si="19"/>
        <v>6</v>
      </c>
      <c r="I70" s="38">
        <f t="shared" si="20"/>
        <v>2</v>
      </c>
      <c r="J70" s="38">
        <f t="shared" si="21"/>
        <v>1</v>
      </c>
      <c r="K70" s="46" t="s">
        <v>2273</v>
      </c>
      <c r="L70" s="38" t="s">
        <v>1652</v>
      </c>
      <c r="M70" s="38">
        <v>1</v>
      </c>
      <c r="N70" s="39">
        <v>0.8</v>
      </c>
      <c r="R70" s="79">
        <v>67</v>
      </c>
      <c r="S70" s="79">
        <f t="shared" si="23"/>
        <v>7</v>
      </c>
      <c r="T70" s="79">
        <f t="shared" si="24"/>
        <v>1</v>
      </c>
      <c r="U70" s="79">
        <f t="shared" si="27"/>
        <v>10701</v>
      </c>
      <c r="V70" s="79" t="str">
        <f t="shared" si="28"/>
        <v>普通7章1关</v>
      </c>
      <c r="W70" s="79">
        <v>60</v>
      </c>
      <c r="X70" s="79">
        <f t="shared" si="25"/>
        <v>7</v>
      </c>
      <c r="Y70" s="79">
        <v>2</v>
      </c>
      <c r="AF70" s="79">
        <v>67</v>
      </c>
      <c r="AG70" s="79">
        <v>7</v>
      </c>
      <c r="AH70" s="79">
        <v>1</v>
      </c>
      <c r="AI70" s="79">
        <f t="shared" si="29"/>
        <v>20701</v>
      </c>
      <c r="AJ70" s="79" t="str">
        <f t="shared" si="30"/>
        <v>困难7章1关</v>
      </c>
      <c r="AK70" s="79">
        <f t="shared" si="22"/>
        <v>65</v>
      </c>
      <c r="AL70" s="79">
        <f t="shared" si="26"/>
        <v>7</v>
      </c>
      <c r="AM70" s="79">
        <v>3</v>
      </c>
    </row>
    <row r="71" spans="1:48" s="17" customFormat="1" ht="16.5" x14ac:dyDescent="0.2">
      <c r="A71" s="65" t="s">
        <v>1222</v>
      </c>
      <c r="B71" s="65">
        <v>3</v>
      </c>
      <c r="C71" s="40">
        <v>10203</v>
      </c>
      <c r="D71" s="81">
        <v>2</v>
      </c>
      <c r="E71" s="27">
        <v>1</v>
      </c>
      <c r="F71" s="28" t="s">
        <v>292</v>
      </c>
      <c r="G71" s="28" t="s">
        <v>295</v>
      </c>
      <c r="H71" s="27">
        <f t="shared" si="19"/>
        <v>6</v>
      </c>
      <c r="I71" s="27">
        <f t="shared" si="20"/>
        <v>2</v>
      </c>
      <c r="J71" s="27">
        <f t="shared" si="21"/>
        <v>1</v>
      </c>
      <c r="K71" s="28" t="s">
        <v>2274</v>
      </c>
      <c r="L71" s="27" t="s">
        <v>1653</v>
      </c>
      <c r="M71" s="27">
        <v>1</v>
      </c>
      <c r="N71" s="41">
        <v>1</v>
      </c>
      <c r="R71" s="79">
        <v>68</v>
      </c>
      <c r="S71" s="79">
        <f t="shared" si="23"/>
        <v>7</v>
      </c>
      <c r="T71" s="79">
        <f t="shared" si="24"/>
        <v>2</v>
      </c>
      <c r="U71" s="79">
        <f t="shared" si="27"/>
        <v>10702</v>
      </c>
      <c r="V71" s="79" t="str">
        <f t="shared" si="28"/>
        <v>普通7章2关</v>
      </c>
      <c r="W71" s="79">
        <v>60</v>
      </c>
      <c r="X71" s="79">
        <f t="shared" si="25"/>
        <v>7</v>
      </c>
      <c r="Y71" s="79">
        <v>2</v>
      </c>
      <c r="AF71" s="79">
        <v>68</v>
      </c>
      <c r="AG71" s="79">
        <v>7</v>
      </c>
      <c r="AH71" s="79">
        <v>2</v>
      </c>
      <c r="AI71" s="79">
        <f t="shared" si="29"/>
        <v>20702</v>
      </c>
      <c r="AJ71" s="79" t="str">
        <f t="shared" si="30"/>
        <v>困难7章2关</v>
      </c>
      <c r="AK71" s="79">
        <f t="shared" si="22"/>
        <v>66</v>
      </c>
      <c r="AL71" s="79">
        <f t="shared" si="26"/>
        <v>7</v>
      </c>
      <c r="AM71" s="79">
        <v>3</v>
      </c>
    </row>
    <row r="72" spans="1:48" s="17" customFormat="1" ht="16.5" x14ac:dyDescent="0.2">
      <c r="A72" s="65" t="s">
        <v>1222</v>
      </c>
      <c r="B72" s="65">
        <v>3</v>
      </c>
      <c r="C72" s="40">
        <v>10203</v>
      </c>
      <c r="D72" s="81">
        <v>2</v>
      </c>
      <c r="E72" s="27">
        <v>2</v>
      </c>
      <c r="F72" s="28" t="s">
        <v>291</v>
      </c>
      <c r="G72" s="28" t="s">
        <v>314</v>
      </c>
      <c r="H72" s="27">
        <f t="shared" si="19"/>
        <v>6</v>
      </c>
      <c r="I72" s="27">
        <f t="shared" si="20"/>
        <v>2</v>
      </c>
      <c r="J72" s="27">
        <f t="shared" si="21"/>
        <v>1</v>
      </c>
      <c r="K72" s="62" t="s">
        <v>2275</v>
      </c>
      <c r="L72" s="59" t="s">
        <v>1654</v>
      </c>
      <c r="M72" s="27">
        <v>1</v>
      </c>
      <c r="N72" s="41">
        <v>0.8</v>
      </c>
      <c r="R72" s="79">
        <v>69</v>
      </c>
      <c r="S72" s="79">
        <f t="shared" si="23"/>
        <v>7</v>
      </c>
      <c r="T72" s="79">
        <f t="shared" si="24"/>
        <v>3</v>
      </c>
      <c r="U72" s="79">
        <f t="shared" si="27"/>
        <v>10703</v>
      </c>
      <c r="V72" s="79" t="str">
        <f t="shared" si="28"/>
        <v>普通7章3关</v>
      </c>
      <c r="W72" s="79">
        <v>60</v>
      </c>
      <c r="X72" s="79">
        <f t="shared" si="25"/>
        <v>7</v>
      </c>
      <c r="Y72" s="79">
        <v>2</v>
      </c>
      <c r="AF72" s="79">
        <v>69</v>
      </c>
      <c r="AG72" s="79">
        <v>7</v>
      </c>
      <c r="AH72" s="79">
        <v>3</v>
      </c>
      <c r="AI72" s="79">
        <f t="shared" si="29"/>
        <v>20703</v>
      </c>
      <c r="AJ72" s="79" t="str">
        <f t="shared" si="30"/>
        <v>困难7章3关</v>
      </c>
      <c r="AK72" s="79">
        <f t="shared" si="22"/>
        <v>66</v>
      </c>
      <c r="AL72" s="79">
        <f t="shared" si="26"/>
        <v>7</v>
      </c>
      <c r="AM72" s="79">
        <v>3</v>
      </c>
    </row>
    <row r="73" spans="1:48" s="17" customFormat="1" ht="16.5" x14ac:dyDescent="0.2">
      <c r="A73" s="65" t="s">
        <v>1222</v>
      </c>
      <c r="B73" s="65">
        <v>3</v>
      </c>
      <c r="C73" s="40">
        <v>10203</v>
      </c>
      <c r="D73" s="81">
        <v>2</v>
      </c>
      <c r="E73" s="27">
        <v>2</v>
      </c>
      <c r="F73" s="28" t="s">
        <v>292</v>
      </c>
      <c r="G73" s="28" t="s">
        <v>299</v>
      </c>
      <c r="H73" s="27">
        <f t="shared" si="19"/>
        <v>6</v>
      </c>
      <c r="I73" s="27">
        <f t="shared" si="20"/>
        <v>2</v>
      </c>
      <c r="J73" s="27">
        <f t="shared" si="21"/>
        <v>1</v>
      </c>
      <c r="K73" s="62" t="s">
        <v>2276</v>
      </c>
      <c r="L73" s="59" t="s">
        <v>1655</v>
      </c>
      <c r="M73" s="27">
        <v>1</v>
      </c>
      <c r="N73" s="41">
        <v>1</v>
      </c>
      <c r="R73" s="79">
        <v>70</v>
      </c>
      <c r="S73" s="79">
        <f t="shared" si="23"/>
        <v>7</v>
      </c>
      <c r="T73" s="79">
        <f t="shared" si="24"/>
        <v>4</v>
      </c>
      <c r="U73" s="79">
        <f t="shared" si="27"/>
        <v>10704</v>
      </c>
      <c r="V73" s="79" t="str">
        <f t="shared" si="28"/>
        <v>普通7章4关</v>
      </c>
      <c r="W73" s="79">
        <v>61</v>
      </c>
      <c r="X73" s="79">
        <f t="shared" si="25"/>
        <v>7</v>
      </c>
      <c r="Y73" s="79">
        <v>2</v>
      </c>
      <c r="AF73" s="79">
        <v>70</v>
      </c>
      <c r="AG73" s="79">
        <v>7</v>
      </c>
      <c r="AH73" s="79">
        <v>4</v>
      </c>
      <c r="AI73" s="79">
        <f t="shared" si="29"/>
        <v>20704</v>
      </c>
      <c r="AJ73" s="79" t="str">
        <f t="shared" si="30"/>
        <v>困难7章4关</v>
      </c>
      <c r="AK73" s="79">
        <f t="shared" si="22"/>
        <v>67</v>
      </c>
      <c r="AL73" s="79">
        <f t="shared" si="26"/>
        <v>7</v>
      </c>
      <c r="AM73" s="79">
        <v>3</v>
      </c>
    </row>
    <row r="74" spans="1:48" s="17" customFormat="1" ht="16.5" x14ac:dyDescent="0.2">
      <c r="A74" s="65" t="s">
        <v>1222</v>
      </c>
      <c r="B74" s="65">
        <v>3</v>
      </c>
      <c r="C74" s="40">
        <v>10203</v>
      </c>
      <c r="D74" s="81">
        <v>2</v>
      </c>
      <c r="E74" s="27">
        <v>3</v>
      </c>
      <c r="F74" s="28" t="s">
        <v>291</v>
      </c>
      <c r="G74" s="28" t="s">
        <v>1134</v>
      </c>
      <c r="H74" s="27">
        <f t="shared" si="19"/>
        <v>6</v>
      </c>
      <c r="I74" s="27">
        <f t="shared" si="20"/>
        <v>2</v>
      </c>
      <c r="J74" s="27">
        <f t="shared" si="21"/>
        <v>1</v>
      </c>
      <c r="K74" s="62" t="s">
        <v>2277</v>
      </c>
      <c r="L74" s="62" t="s">
        <v>1656</v>
      </c>
      <c r="M74" s="27">
        <v>1</v>
      </c>
      <c r="N74" s="41">
        <v>0.8</v>
      </c>
      <c r="R74" s="79">
        <v>71</v>
      </c>
      <c r="S74" s="79">
        <f t="shared" si="23"/>
        <v>7</v>
      </c>
      <c r="T74" s="79">
        <f t="shared" si="24"/>
        <v>5</v>
      </c>
      <c r="U74" s="79">
        <f t="shared" si="27"/>
        <v>10705</v>
      </c>
      <c r="V74" s="79" t="str">
        <f t="shared" si="28"/>
        <v>普通7章5关</v>
      </c>
      <c r="W74" s="79">
        <v>61</v>
      </c>
      <c r="X74" s="79">
        <f t="shared" si="25"/>
        <v>7</v>
      </c>
      <c r="Y74" s="79">
        <v>2</v>
      </c>
      <c r="Z74"/>
      <c r="AA74"/>
      <c r="AB74"/>
      <c r="AC74"/>
      <c r="AF74" s="79">
        <v>71</v>
      </c>
      <c r="AG74" s="79">
        <v>7</v>
      </c>
      <c r="AH74" s="79">
        <v>5</v>
      </c>
      <c r="AI74" s="79">
        <f t="shared" si="29"/>
        <v>20705</v>
      </c>
      <c r="AJ74" s="79" t="str">
        <f t="shared" si="30"/>
        <v>困难7章5关</v>
      </c>
      <c r="AK74" s="79">
        <f t="shared" si="22"/>
        <v>67</v>
      </c>
      <c r="AL74" s="79">
        <f t="shared" si="26"/>
        <v>7</v>
      </c>
      <c r="AM74" s="79">
        <v>3</v>
      </c>
      <c r="AN74"/>
      <c r="AO74"/>
      <c r="AP74"/>
      <c r="AQ74"/>
      <c r="AR74"/>
      <c r="AS74"/>
      <c r="AT74"/>
      <c r="AU74"/>
      <c r="AV74"/>
    </row>
    <row r="75" spans="1:48" s="17" customFormat="1" ht="17.25" thickBot="1" x14ac:dyDescent="0.25">
      <c r="A75" s="65" t="s">
        <v>1222</v>
      </c>
      <c r="B75" s="65">
        <v>3</v>
      </c>
      <c r="C75" s="42">
        <v>10203</v>
      </c>
      <c r="D75" s="82">
        <v>2</v>
      </c>
      <c r="E75" s="43">
        <v>3</v>
      </c>
      <c r="F75" s="44" t="s">
        <v>292</v>
      </c>
      <c r="G75" s="44" t="s">
        <v>294</v>
      </c>
      <c r="H75" s="43">
        <f t="shared" si="19"/>
        <v>6</v>
      </c>
      <c r="I75" s="43">
        <f t="shared" si="20"/>
        <v>2</v>
      </c>
      <c r="J75" s="43">
        <f t="shared" si="21"/>
        <v>1</v>
      </c>
      <c r="K75" s="44" t="s">
        <v>2278</v>
      </c>
      <c r="L75" s="44" t="s">
        <v>1657</v>
      </c>
      <c r="M75" s="43">
        <v>1</v>
      </c>
      <c r="N75" s="45">
        <v>1</v>
      </c>
      <c r="R75" s="79">
        <v>72</v>
      </c>
      <c r="S75" s="79">
        <f t="shared" si="23"/>
        <v>7</v>
      </c>
      <c r="T75" s="79">
        <f t="shared" si="24"/>
        <v>6</v>
      </c>
      <c r="U75" s="79">
        <f t="shared" si="27"/>
        <v>10706</v>
      </c>
      <c r="V75" s="79" t="str">
        <f t="shared" si="28"/>
        <v>普通7章6关</v>
      </c>
      <c r="W75" s="79">
        <v>61</v>
      </c>
      <c r="X75" s="79">
        <f t="shared" si="25"/>
        <v>7</v>
      </c>
      <c r="Y75" s="79">
        <v>2</v>
      </c>
      <c r="Z75"/>
      <c r="AA75"/>
      <c r="AB75"/>
      <c r="AC75"/>
      <c r="AF75" s="79">
        <v>72</v>
      </c>
      <c r="AG75" s="79">
        <v>7</v>
      </c>
      <c r="AH75" s="79">
        <v>6</v>
      </c>
      <c r="AI75" s="79">
        <f t="shared" si="29"/>
        <v>20706</v>
      </c>
      <c r="AJ75" s="79" t="str">
        <f t="shared" si="30"/>
        <v>困难7章6关</v>
      </c>
      <c r="AK75" s="79">
        <f t="shared" si="22"/>
        <v>68</v>
      </c>
      <c r="AL75" s="79">
        <f t="shared" si="26"/>
        <v>7</v>
      </c>
      <c r="AM75" s="79">
        <v>3</v>
      </c>
      <c r="AN75"/>
      <c r="AO75"/>
      <c r="AP75"/>
      <c r="AQ75"/>
      <c r="AR75"/>
      <c r="AS75"/>
      <c r="AT75"/>
      <c r="AU75"/>
      <c r="AV75"/>
    </row>
    <row r="76" spans="1:48" ht="16.5" x14ac:dyDescent="0.2">
      <c r="A76" s="65" t="s">
        <v>1222</v>
      </c>
      <c r="B76" s="65">
        <v>4</v>
      </c>
      <c r="C76" s="37">
        <v>10204</v>
      </c>
      <c r="D76" s="80">
        <v>2</v>
      </c>
      <c r="E76" s="38">
        <v>1</v>
      </c>
      <c r="F76" s="46" t="s">
        <v>1135</v>
      </c>
      <c r="G76" s="46" t="s">
        <v>1136</v>
      </c>
      <c r="H76" s="38">
        <f t="shared" si="19"/>
        <v>7</v>
      </c>
      <c r="I76" s="38">
        <f t="shared" si="20"/>
        <v>2</v>
      </c>
      <c r="J76" s="38">
        <f t="shared" si="21"/>
        <v>1</v>
      </c>
      <c r="K76" s="46" t="s">
        <v>2279</v>
      </c>
      <c r="L76" s="38" t="s">
        <v>1658</v>
      </c>
      <c r="M76" s="38">
        <v>1</v>
      </c>
      <c r="N76" s="39">
        <v>0.8</v>
      </c>
      <c r="R76" s="79">
        <v>73</v>
      </c>
      <c r="S76" s="79">
        <f t="shared" si="23"/>
        <v>7</v>
      </c>
      <c r="T76" s="79">
        <f t="shared" si="24"/>
        <v>7</v>
      </c>
      <c r="U76" s="79">
        <f t="shared" si="27"/>
        <v>10707</v>
      </c>
      <c r="V76" s="79" t="str">
        <f t="shared" si="28"/>
        <v>普通7章7关</v>
      </c>
      <c r="W76" s="79">
        <v>62</v>
      </c>
      <c r="X76" s="79">
        <f t="shared" si="25"/>
        <v>7</v>
      </c>
      <c r="Y76" s="79">
        <v>2</v>
      </c>
      <c r="AF76" s="79">
        <v>73</v>
      </c>
      <c r="AG76" s="79">
        <v>7</v>
      </c>
      <c r="AH76" s="79">
        <v>7</v>
      </c>
      <c r="AI76" s="79">
        <f t="shared" si="29"/>
        <v>20707</v>
      </c>
      <c r="AJ76" s="79" t="str">
        <f t="shared" si="30"/>
        <v>困难7章7关</v>
      </c>
      <c r="AK76" s="79">
        <f t="shared" si="22"/>
        <v>68</v>
      </c>
      <c r="AL76" s="79">
        <f t="shared" si="26"/>
        <v>7</v>
      </c>
      <c r="AM76" s="79">
        <v>3</v>
      </c>
    </row>
    <row r="77" spans="1:48" ht="16.5" x14ac:dyDescent="0.2">
      <c r="A77" s="65" t="s">
        <v>1222</v>
      </c>
      <c r="B77" s="65">
        <v>4</v>
      </c>
      <c r="C77" s="40">
        <v>10204</v>
      </c>
      <c r="D77" s="81">
        <v>2</v>
      </c>
      <c r="E77" s="27">
        <v>1</v>
      </c>
      <c r="F77" s="28" t="s">
        <v>292</v>
      </c>
      <c r="G77" s="28" t="s">
        <v>295</v>
      </c>
      <c r="H77" s="27">
        <f t="shared" si="19"/>
        <v>7</v>
      </c>
      <c r="I77" s="27">
        <f t="shared" si="20"/>
        <v>2</v>
      </c>
      <c r="J77" s="27">
        <f t="shared" si="21"/>
        <v>1</v>
      </c>
      <c r="K77" s="28" t="s">
        <v>786</v>
      </c>
      <c r="L77" s="27" t="s">
        <v>1659</v>
      </c>
      <c r="M77" s="27">
        <v>1</v>
      </c>
      <c r="N77" s="41">
        <v>1</v>
      </c>
      <c r="R77" s="79">
        <v>74</v>
      </c>
      <c r="S77" s="79">
        <f t="shared" si="23"/>
        <v>7</v>
      </c>
      <c r="T77" s="79">
        <f t="shared" si="24"/>
        <v>8</v>
      </c>
      <c r="U77" s="79">
        <f t="shared" si="27"/>
        <v>10708</v>
      </c>
      <c r="V77" s="79" t="str">
        <f t="shared" si="28"/>
        <v>普通7章8关</v>
      </c>
      <c r="W77" s="79">
        <v>62</v>
      </c>
      <c r="X77" s="79">
        <f t="shared" si="25"/>
        <v>7</v>
      </c>
      <c r="Y77" s="79">
        <v>2</v>
      </c>
      <c r="AF77" s="79">
        <v>74</v>
      </c>
      <c r="AG77" s="79">
        <v>7</v>
      </c>
      <c r="AH77" s="79">
        <v>8</v>
      </c>
      <c r="AI77" s="79">
        <f t="shared" si="29"/>
        <v>20708</v>
      </c>
      <c r="AJ77" s="79" t="str">
        <f t="shared" si="30"/>
        <v>困难7章8关</v>
      </c>
      <c r="AK77" s="79">
        <f t="shared" si="22"/>
        <v>69</v>
      </c>
      <c r="AL77" s="79">
        <f t="shared" si="26"/>
        <v>7</v>
      </c>
      <c r="AM77" s="79">
        <v>3</v>
      </c>
    </row>
    <row r="78" spans="1:48" ht="16.5" x14ac:dyDescent="0.2">
      <c r="A78" s="65" t="s">
        <v>1222</v>
      </c>
      <c r="B78" s="65">
        <v>4</v>
      </c>
      <c r="C78" s="40">
        <v>10204</v>
      </c>
      <c r="D78" s="81">
        <v>2</v>
      </c>
      <c r="E78" s="27">
        <v>2</v>
      </c>
      <c r="F78" s="28" t="s">
        <v>291</v>
      </c>
      <c r="G78" s="28" t="s">
        <v>314</v>
      </c>
      <c r="H78" s="27">
        <f t="shared" si="19"/>
        <v>7</v>
      </c>
      <c r="I78" s="27">
        <f t="shared" si="20"/>
        <v>2</v>
      </c>
      <c r="J78" s="27">
        <f t="shared" si="21"/>
        <v>1</v>
      </c>
      <c r="K78" s="62" t="s">
        <v>2284</v>
      </c>
      <c r="L78" s="59" t="s">
        <v>1660</v>
      </c>
      <c r="M78" s="27">
        <v>1</v>
      </c>
      <c r="N78" s="41">
        <v>0.8</v>
      </c>
      <c r="R78" s="79">
        <v>75</v>
      </c>
      <c r="S78" s="79">
        <f t="shared" si="23"/>
        <v>7</v>
      </c>
      <c r="T78" s="79">
        <f t="shared" si="24"/>
        <v>9</v>
      </c>
      <c r="U78" s="79">
        <f t="shared" si="27"/>
        <v>10709</v>
      </c>
      <c r="V78" s="79" t="str">
        <f t="shared" si="28"/>
        <v>普通7章9关</v>
      </c>
      <c r="W78" s="79">
        <v>62</v>
      </c>
      <c r="X78" s="79">
        <f t="shared" si="25"/>
        <v>7</v>
      </c>
      <c r="Y78" s="79">
        <v>2</v>
      </c>
      <c r="Z78" s="17"/>
      <c r="AA78" s="17"/>
      <c r="AB78" s="17"/>
      <c r="AC78" s="17"/>
      <c r="AF78" s="79">
        <v>75</v>
      </c>
      <c r="AG78" s="79">
        <v>7</v>
      </c>
      <c r="AH78" s="79">
        <v>9</v>
      </c>
      <c r="AI78" s="79">
        <f t="shared" si="29"/>
        <v>20709</v>
      </c>
      <c r="AJ78" s="79" t="str">
        <f t="shared" si="30"/>
        <v>困难7章9关</v>
      </c>
      <c r="AK78" s="79">
        <f t="shared" si="22"/>
        <v>70</v>
      </c>
      <c r="AL78" s="79">
        <f t="shared" si="26"/>
        <v>8</v>
      </c>
      <c r="AM78" s="79">
        <v>3</v>
      </c>
      <c r="AN78" s="17"/>
      <c r="AO78" s="17"/>
      <c r="AP78" s="17"/>
      <c r="AQ78" s="17"/>
      <c r="AR78" s="17"/>
      <c r="AS78" s="17"/>
      <c r="AT78" s="17"/>
      <c r="AU78" s="17"/>
      <c r="AV78" s="17"/>
    </row>
    <row r="79" spans="1:48" ht="16.5" x14ac:dyDescent="0.2">
      <c r="A79" s="65" t="s">
        <v>1222</v>
      </c>
      <c r="B79" s="65">
        <v>4</v>
      </c>
      <c r="C79" s="40">
        <v>10204</v>
      </c>
      <c r="D79" s="81">
        <v>2</v>
      </c>
      <c r="E79" s="27">
        <v>2</v>
      </c>
      <c r="F79" s="28" t="s">
        <v>292</v>
      </c>
      <c r="G79" s="28" t="s">
        <v>299</v>
      </c>
      <c r="H79" s="27">
        <f t="shared" si="19"/>
        <v>7</v>
      </c>
      <c r="I79" s="27">
        <f t="shared" si="20"/>
        <v>2</v>
      </c>
      <c r="J79" s="27">
        <f t="shared" si="21"/>
        <v>1</v>
      </c>
      <c r="K79" s="62" t="s">
        <v>2280</v>
      </c>
      <c r="L79" s="59" t="s">
        <v>1661</v>
      </c>
      <c r="M79" s="27">
        <v>1</v>
      </c>
      <c r="N79" s="41">
        <v>1</v>
      </c>
      <c r="R79" s="79">
        <v>76</v>
      </c>
      <c r="S79" s="79">
        <f t="shared" si="23"/>
        <v>7</v>
      </c>
      <c r="T79" s="79">
        <f t="shared" si="24"/>
        <v>10</v>
      </c>
      <c r="U79" s="79">
        <f t="shared" si="27"/>
        <v>10710</v>
      </c>
      <c r="V79" s="79" t="str">
        <f t="shared" si="28"/>
        <v>普通7章10关</v>
      </c>
      <c r="W79" s="79">
        <v>63</v>
      </c>
      <c r="X79" s="79">
        <f t="shared" si="25"/>
        <v>7</v>
      </c>
      <c r="Y79" s="79">
        <v>2</v>
      </c>
      <c r="Z79" s="17"/>
      <c r="AA79" s="17"/>
      <c r="AB79" s="17"/>
      <c r="AC79" s="17"/>
      <c r="AF79" s="79">
        <v>76</v>
      </c>
      <c r="AG79" s="79">
        <v>7</v>
      </c>
      <c r="AH79" s="79">
        <v>10</v>
      </c>
      <c r="AI79" s="79">
        <f t="shared" si="29"/>
        <v>20710</v>
      </c>
      <c r="AJ79" s="79" t="str">
        <f t="shared" si="30"/>
        <v>困难7章10关</v>
      </c>
      <c r="AK79" s="79">
        <f t="shared" si="22"/>
        <v>70</v>
      </c>
      <c r="AL79" s="79">
        <f t="shared" si="26"/>
        <v>8</v>
      </c>
      <c r="AM79" s="79">
        <v>3</v>
      </c>
      <c r="AN79" s="17"/>
      <c r="AO79" s="17"/>
      <c r="AP79" s="17"/>
      <c r="AQ79" s="17"/>
      <c r="AR79" s="17"/>
      <c r="AS79" s="17"/>
      <c r="AT79" s="17"/>
      <c r="AU79" s="17"/>
      <c r="AV79" s="17"/>
    </row>
    <row r="80" spans="1:48" s="17" customFormat="1" ht="16.5" x14ac:dyDescent="0.2">
      <c r="A80" s="65" t="s">
        <v>1222</v>
      </c>
      <c r="B80" s="65">
        <v>4</v>
      </c>
      <c r="C80" s="40">
        <v>10204</v>
      </c>
      <c r="D80" s="81">
        <v>2</v>
      </c>
      <c r="E80" s="27">
        <v>3</v>
      </c>
      <c r="F80" s="28" t="s">
        <v>291</v>
      </c>
      <c r="G80" s="28" t="s">
        <v>293</v>
      </c>
      <c r="H80" s="27">
        <f t="shared" si="19"/>
        <v>7</v>
      </c>
      <c r="I80" s="27">
        <f t="shared" si="20"/>
        <v>2</v>
      </c>
      <c r="J80" s="27">
        <f t="shared" si="21"/>
        <v>1</v>
      </c>
      <c r="K80" s="62" t="s">
        <v>2281</v>
      </c>
      <c r="L80" s="62" t="s">
        <v>1662</v>
      </c>
      <c r="M80" s="27">
        <v>1</v>
      </c>
      <c r="N80" s="41">
        <v>0.8</v>
      </c>
      <c r="R80" s="79">
        <v>77</v>
      </c>
      <c r="S80" s="79">
        <f t="shared" si="23"/>
        <v>7</v>
      </c>
      <c r="T80" s="79">
        <f t="shared" si="24"/>
        <v>11</v>
      </c>
      <c r="U80" s="79">
        <f t="shared" si="27"/>
        <v>10711</v>
      </c>
      <c r="V80" s="79" t="str">
        <f t="shared" si="28"/>
        <v>普通7章11关</v>
      </c>
      <c r="W80" s="79">
        <v>63</v>
      </c>
      <c r="X80" s="79">
        <f t="shared" si="25"/>
        <v>7</v>
      </c>
      <c r="Y80" s="79">
        <v>2</v>
      </c>
      <c r="Z80"/>
      <c r="AA80"/>
      <c r="AB80"/>
      <c r="AC80"/>
      <c r="AF80" s="79">
        <v>77</v>
      </c>
      <c r="AG80" s="79">
        <v>7</v>
      </c>
      <c r="AH80" s="79">
        <v>11</v>
      </c>
      <c r="AI80" s="79">
        <f t="shared" si="29"/>
        <v>20711</v>
      </c>
      <c r="AJ80" s="79" t="str">
        <f t="shared" si="30"/>
        <v>困难7章11关</v>
      </c>
      <c r="AK80" s="79">
        <f t="shared" si="22"/>
        <v>70</v>
      </c>
      <c r="AL80" s="79">
        <f t="shared" si="26"/>
        <v>8</v>
      </c>
      <c r="AM80" s="79">
        <v>3</v>
      </c>
      <c r="AN80"/>
      <c r="AO80"/>
      <c r="AP80"/>
      <c r="AQ80"/>
      <c r="AR80"/>
      <c r="AS80"/>
      <c r="AT80"/>
      <c r="AU80"/>
      <c r="AV80"/>
    </row>
    <row r="81" spans="1:48" s="17" customFormat="1" ht="17.25" thickBot="1" x14ac:dyDescent="0.25">
      <c r="A81" s="65" t="s">
        <v>1222</v>
      </c>
      <c r="B81" s="65">
        <v>4</v>
      </c>
      <c r="C81" s="42">
        <v>10204</v>
      </c>
      <c r="D81" s="82">
        <v>2</v>
      </c>
      <c r="E81" s="43">
        <v>3</v>
      </c>
      <c r="F81" s="44" t="s">
        <v>292</v>
      </c>
      <c r="G81" s="44" t="s">
        <v>1137</v>
      </c>
      <c r="H81" s="43">
        <f t="shared" si="19"/>
        <v>7</v>
      </c>
      <c r="I81" s="43">
        <f t="shared" si="20"/>
        <v>2</v>
      </c>
      <c r="J81" s="43">
        <f t="shared" si="21"/>
        <v>1</v>
      </c>
      <c r="K81" s="44" t="s">
        <v>2282</v>
      </c>
      <c r="L81" s="44" t="s">
        <v>1663</v>
      </c>
      <c r="M81" s="43">
        <v>1</v>
      </c>
      <c r="N81" s="45">
        <v>1</v>
      </c>
      <c r="R81" s="79">
        <v>78</v>
      </c>
      <c r="S81" s="79">
        <f t="shared" si="23"/>
        <v>7</v>
      </c>
      <c r="T81" s="79">
        <f t="shared" si="24"/>
        <v>12</v>
      </c>
      <c r="U81" s="79">
        <f t="shared" si="27"/>
        <v>10712</v>
      </c>
      <c r="V81" s="79" t="str">
        <f t="shared" si="28"/>
        <v>普通7章12关</v>
      </c>
      <c r="W81" s="79">
        <v>63</v>
      </c>
      <c r="X81" s="79">
        <f t="shared" si="25"/>
        <v>7</v>
      </c>
      <c r="Y81" s="79">
        <v>2</v>
      </c>
      <c r="Z81"/>
      <c r="AA81"/>
      <c r="AB81"/>
      <c r="AC81"/>
      <c r="AF81" s="79">
        <v>78</v>
      </c>
      <c r="AG81" s="79">
        <v>7</v>
      </c>
      <c r="AH81" s="79">
        <v>12</v>
      </c>
      <c r="AI81" s="79">
        <f t="shared" si="29"/>
        <v>20712</v>
      </c>
      <c r="AJ81" s="79" t="str">
        <f t="shared" si="30"/>
        <v>困难7章12关</v>
      </c>
      <c r="AK81" s="79">
        <f t="shared" si="22"/>
        <v>71</v>
      </c>
      <c r="AL81" s="79">
        <f t="shared" si="26"/>
        <v>8</v>
      </c>
      <c r="AM81" s="79">
        <v>3</v>
      </c>
      <c r="AN81"/>
      <c r="AO81"/>
      <c r="AP81"/>
      <c r="AQ81"/>
      <c r="AR81"/>
      <c r="AS81"/>
      <c r="AT81"/>
      <c r="AU81"/>
      <c r="AV81"/>
    </row>
    <row r="82" spans="1:48" ht="16.5" x14ac:dyDescent="0.2">
      <c r="A82" s="65" t="s">
        <v>1222</v>
      </c>
      <c r="B82" s="65">
        <v>5</v>
      </c>
      <c r="C82" s="37">
        <v>10205</v>
      </c>
      <c r="D82" s="80">
        <v>2</v>
      </c>
      <c r="E82" s="38">
        <v>1</v>
      </c>
      <c r="F82" s="46" t="s">
        <v>291</v>
      </c>
      <c r="G82" s="46" t="s">
        <v>313</v>
      </c>
      <c r="H82" s="38">
        <f t="shared" si="19"/>
        <v>8</v>
      </c>
      <c r="I82" s="38">
        <f t="shared" si="20"/>
        <v>2</v>
      </c>
      <c r="J82" s="38">
        <f t="shared" si="21"/>
        <v>1</v>
      </c>
      <c r="K82" s="46" t="s">
        <v>2273</v>
      </c>
      <c r="L82" s="38" t="s">
        <v>1664</v>
      </c>
      <c r="M82" s="38">
        <v>1</v>
      </c>
      <c r="N82" s="39">
        <v>0.8</v>
      </c>
      <c r="R82" s="79">
        <v>79</v>
      </c>
      <c r="S82" s="79">
        <f t="shared" si="23"/>
        <v>7</v>
      </c>
      <c r="T82" s="79">
        <f t="shared" si="24"/>
        <v>13</v>
      </c>
      <c r="U82" s="79">
        <f t="shared" si="27"/>
        <v>10713</v>
      </c>
      <c r="V82" s="79" t="str">
        <f t="shared" si="28"/>
        <v>普通7章13关</v>
      </c>
      <c r="W82" s="79">
        <v>64</v>
      </c>
      <c r="X82" s="79">
        <f t="shared" si="25"/>
        <v>7</v>
      </c>
      <c r="Y82" s="79">
        <v>2</v>
      </c>
      <c r="AF82" s="79">
        <v>79</v>
      </c>
      <c r="AG82" s="79">
        <v>7</v>
      </c>
      <c r="AH82" s="79">
        <v>13</v>
      </c>
      <c r="AI82" s="79">
        <f t="shared" si="29"/>
        <v>20713</v>
      </c>
      <c r="AJ82" s="79" t="str">
        <f t="shared" si="30"/>
        <v>困难7章13关</v>
      </c>
      <c r="AK82" s="79">
        <f t="shared" si="22"/>
        <v>72</v>
      </c>
      <c r="AL82" s="79">
        <f t="shared" si="26"/>
        <v>8</v>
      </c>
      <c r="AM82" s="79">
        <v>3</v>
      </c>
    </row>
    <row r="83" spans="1:48" ht="16.5" x14ac:dyDescent="0.2">
      <c r="A83" s="65" t="s">
        <v>1222</v>
      </c>
      <c r="B83" s="65">
        <v>5</v>
      </c>
      <c r="C83" s="40">
        <v>10205</v>
      </c>
      <c r="D83" s="81">
        <v>2</v>
      </c>
      <c r="E83" s="27">
        <v>1</v>
      </c>
      <c r="F83" s="28" t="s">
        <v>292</v>
      </c>
      <c r="G83" s="28" t="s">
        <v>295</v>
      </c>
      <c r="H83" s="27">
        <f t="shared" si="19"/>
        <v>8</v>
      </c>
      <c r="I83" s="27">
        <f t="shared" si="20"/>
        <v>2</v>
      </c>
      <c r="J83" s="27">
        <f t="shared" si="21"/>
        <v>1</v>
      </c>
      <c r="K83" s="28" t="s">
        <v>2274</v>
      </c>
      <c r="L83" s="27" t="s">
        <v>1665</v>
      </c>
      <c r="M83" s="27">
        <v>1</v>
      </c>
      <c r="N83" s="41">
        <v>1</v>
      </c>
      <c r="R83" s="79">
        <v>80</v>
      </c>
      <c r="S83" s="79">
        <f t="shared" si="23"/>
        <v>7</v>
      </c>
      <c r="T83" s="79">
        <f t="shared" si="24"/>
        <v>14</v>
      </c>
      <c r="U83" s="79">
        <f t="shared" si="27"/>
        <v>10714</v>
      </c>
      <c r="V83" s="79" t="str">
        <f t="shared" si="28"/>
        <v>普通7章14关</v>
      </c>
      <c r="W83" s="79">
        <v>64</v>
      </c>
      <c r="X83" s="79">
        <f t="shared" si="25"/>
        <v>7</v>
      </c>
      <c r="Y83" s="79">
        <v>2</v>
      </c>
      <c r="AF83" s="79">
        <v>80</v>
      </c>
      <c r="AG83" s="79">
        <v>7</v>
      </c>
      <c r="AH83" s="79">
        <v>14</v>
      </c>
      <c r="AI83" s="79">
        <f t="shared" si="29"/>
        <v>20714</v>
      </c>
      <c r="AJ83" s="79" t="str">
        <f t="shared" si="30"/>
        <v>困难7章14关</v>
      </c>
      <c r="AK83" s="79">
        <f t="shared" si="22"/>
        <v>73</v>
      </c>
      <c r="AL83" s="79">
        <f t="shared" si="26"/>
        <v>8</v>
      </c>
      <c r="AM83" s="79">
        <v>3</v>
      </c>
    </row>
    <row r="84" spans="1:48" ht="16.5" x14ac:dyDescent="0.2">
      <c r="A84" s="65" t="s">
        <v>1222</v>
      </c>
      <c r="B84" s="65">
        <v>5</v>
      </c>
      <c r="C84" s="40">
        <v>10205</v>
      </c>
      <c r="D84" s="81">
        <v>2</v>
      </c>
      <c r="E84" s="27">
        <v>2</v>
      </c>
      <c r="F84" s="28" t="s">
        <v>291</v>
      </c>
      <c r="G84" s="28" t="s">
        <v>314</v>
      </c>
      <c r="H84" s="27">
        <f t="shared" si="19"/>
        <v>8</v>
      </c>
      <c r="I84" s="27">
        <f t="shared" si="20"/>
        <v>2</v>
      </c>
      <c r="J84" s="27">
        <f t="shared" si="21"/>
        <v>1</v>
      </c>
      <c r="K84" s="62" t="s">
        <v>2275</v>
      </c>
      <c r="L84" s="59" t="s">
        <v>1666</v>
      </c>
      <c r="M84" s="27">
        <v>1</v>
      </c>
      <c r="N84" s="41">
        <v>0.8</v>
      </c>
      <c r="R84" s="79">
        <v>81</v>
      </c>
      <c r="S84" s="79">
        <f t="shared" si="23"/>
        <v>7</v>
      </c>
      <c r="T84" s="79">
        <f t="shared" si="24"/>
        <v>15</v>
      </c>
      <c r="U84" s="79">
        <f t="shared" si="27"/>
        <v>10715</v>
      </c>
      <c r="V84" s="79" t="str">
        <f t="shared" si="28"/>
        <v>普通7章15关</v>
      </c>
      <c r="W84" s="79">
        <v>64</v>
      </c>
      <c r="X84" s="79">
        <f t="shared" si="25"/>
        <v>7</v>
      </c>
      <c r="Y84" s="79">
        <v>2</v>
      </c>
      <c r="Z84" s="17"/>
      <c r="AA84" s="17"/>
      <c r="AB84" s="17"/>
      <c r="AC84" s="17"/>
      <c r="AF84" s="79">
        <v>81</v>
      </c>
      <c r="AG84" s="79">
        <v>7</v>
      </c>
      <c r="AH84" s="79">
        <v>15</v>
      </c>
      <c r="AI84" s="79">
        <f t="shared" si="29"/>
        <v>20715</v>
      </c>
      <c r="AJ84" s="79" t="str">
        <f t="shared" si="30"/>
        <v>困难7章15关</v>
      </c>
      <c r="AK84" s="79">
        <f t="shared" si="22"/>
        <v>74</v>
      </c>
      <c r="AL84" s="79">
        <f t="shared" si="26"/>
        <v>8</v>
      </c>
      <c r="AM84" s="79">
        <v>3</v>
      </c>
      <c r="AN84" s="17"/>
      <c r="AO84" s="17"/>
      <c r="AP84" s="17"/>
      <c r="AQ84" s="17"/>
      <c r="AR84" s="17"/>
      <c r="AS84" s="17"/>
      <c r="AT84" s="17"/>
      <c r="AU84" s="17"/>
      <c r="AV84" s="17"/>
    </row>
    <row r="85" spans="1:48" ht="16.5" x14ac:dyDescent="0.2">
      <c r="A85" s="65" t="s">
        <v>1222</v>
      </c>
      <c r="B85" s="65">
        <v>5</v>
      </c>
      <c r="C85" s="40">
        <v>10205</v>
      </c>
      <c r="D85" s="81">
        <v>2</v>
      </c>
      <c r="E85" s="27">
        <v>2</v>
      </c>
      <c r="F85" s="28" t="s">
        <v>292</v>
      </c>
      <c r="G85" s="28" t="s">
        <v>299</v>
      </c>
      <c r="H85" s="27">
        <f t="shared" si="19"/>
        <v>8</v>
      </c>
      <c r="I85" s="27">
        <f t="shared" si="20"/>
        <v>2</v>
      </c>
      <c r="J85" s="27">
        <f t="shared" si="21"/>
        <v>1</v>
      </c>
      <c r="K85" s="62" t="s">
        <v>2276</v>
      </c>
      <c r="L85" s="59" t="s">
        <v>1667</v>
      </c>
      <c r="M85" s="27">
        <v>1</v>
      </c>
      <c r="N85" s="41">
        <v>1</v>
      </c>
      <c r="R85" s="79">
        <v>82</v>
      </c>
      <c r="S85" s="79">
        <f t="shared" si="23"/>
        <v>8</v>
      </c>
      <c r="T85" s="79">
        <f t="shared" si="24"/>
        <v>1</v>
      </c>
      <c r="U85" s="79">
        <f t="shared" si="27"/>
        <v>10801</v>
      </c>
      <c r="V85" s="79" t="str">
        <f t="shared" si="28"/>
        <v>普通8章1关</v>
      </c>
      <c r="W85" s="79">
        <v>70</v>
      </c>
      <c r="X85" s="79">
        <f t="shared" si="25"/>
        <v>8</v>
      </c>
      <c r="Y85" s="79">
        <v>2</v>
      </c>
      <c r="Z85" s="17"/>
      <c r="AA85" s="17"/>
      <c r="AB85" s="17"/>
      <c r="AC85" s="17"/>
      <c r="AF85" s="79">
        <v>82</v>
      </c>
      <c r="AG85" s="79">
        <v>8</v>
      </c>
      <c r="AH85" s="79">
        <v>1</v>
      </c>
      <c r="AI85" s="79">
        <f t="shared" si="29"/>
        <v>20801</v>
      </c>
      <c r="AJ85" s="79" t="str">
        <f t="shared" si="30"/>
        <v>困难8章1关</v>
      </c>
      <c r="AK85" s="79">
        <f t="shared" si="22"/>
        <v>75</v>
      </c>
      <c r="AL85" s="79">
        <f t="shared" si="26"/>
        <v>8</v>
      </c>
      <c r="AM85" s="79">
        <v>3</v>
      </c>
      <c r="AN85" s="17"/>
      <c r="AO85" s="17"/>
      <c r="AP85" s="17"/>
      <c r="AQ85" s="17"/>
      <c r="AR85" s="17"/>
      <c r="AS85" s="17"/>
      <c r="AT85" s="17"/>
      <c r="AU85" s="17"/>
      <c r="AV85" s="17"/>
    </row>
    <row r="86" spans="1:48" s="17" customFormat="1" ht="16.5" x14ac:dyDescent="0.2">
      <c r="A86" s="65" t="s">
        <v>1222</v>
      </c>
      <c r="B86" s="65">
        <v>5</v>
      </c>
      <c r="C86" s="40">
        <v>10205</v>
      </c>
      <c r="D86" s="81">
        <v>2</v>
      </c>
      <c r="E86" s="27">
        <v>3</v>
      </c>
      <c r="F86" s="28" t="s">
        <v>291</v>
      </c>
      <c r="G86" s="28" t="s">
        <v>293</v>
      </c>
      <c r="H86" s="27">
        <f t="shared" si="19"/>
        <v>8</v>
      </c>
      <c r="I86" s="27">
        <f t="shared" si="20"/>
        <v>2</v>
      </c>
      <c r="J86" s="27">
        <f t="shared" si="21"/>
        <v>1</v>
      </c>
      <c r="K86" s="62" t="s">
        <v>2277</v>
      </c>
      <c r="L86" s="62" t="s">
        <v>1668</v>
      </c>
      <c r="M86" s="27">
        <v>1</v>
      </c>
      <c r="N86" s="41">
        <v>0.8</v>
      </c>
      <c r="R86" s="79">
        <v>83</v>
      </c>
      <c r="S86" s="79">
        <f t="shared" si="23"/>
        <v>8</v>
      </c>
      <c r="T86" s="79">
        <f t="shared" si="24"/>
        <v>2</v>
      </c>
      <c r="U86" s="79">
        <f t="shared" si="27"/>
        <v>10802</v>
      </c>
      <c r="V86" s="79" t="str">
        <f t="shared" si="28"/>
        <v>普通8章2关</v>
      </c>
      <c r="W86" s="79">
        <v>70</v>
      </c>
      <c r="X86" s="79">
        <f t="shared" si="25"/>
        <v>8</v>
      </c>
      <c r="Y86" s="79">
        <v>2</v>
      </c>
      <c r="AF86" s="79">
        <v>83</v>
      </c>
      <c r="AG86" s="79">
        <v>8</v>
      </c>
      <c r="AH86" s="79">
        <v>2</v>
      </c>
      <c r="AI86" s="79">
        <f t="shared" si="29"/>
        <v>20802</v>
      </c>
      <c r="AJ86" s="79" t="str">
        <f t="shared" si="30"/>
        <v>困难8章2关</v>
      </c>
      <c r="AK86" s="79">
        <f t="shared" si="22"/>
        <v>76</v>
      </c>
      <c r="AL86" s="79">
        <f t="shared" si="26"/>
        <v>8</v>
      </c>
      <c r="AM86" s="79">
        <v>3</v>
      </c>
    </row>
    <row r="87" spans="1:48" s="17" customFormat="1" ht="17.25" thickBot="1" x14ac:dyDescent="0.25">
      <c r="A87" s="65" t="s">
        <v>1222</v>
      </c>
      <c r="B87" s="65">
        <v>5</v>
      </c>
      <c r="C87" s="42">
        <v>10205</v>
      </c>
      <c r="D87" s="82">
        <v>2</v>
      </c>
      <c r="E87" s="43">
        <v>3</v>
      </c>
      <c r="F87" s="44" t="s">
        <v>1133</v>
      </c>
      <c r="G87" s="44" t="s">
        <v>294</v>
      </c>
      <c r="H87" s="43">
        <f t="shared" si="19"/>
        <v>8</v>
      </c>
      <c r="I87" s="43">
        <f t="shared" si="20"/>
        <v>2</v>
      </c>
      <c r="J87" s="43">
        <f t="shared" si="21"/>
        <v>1</v>
      </c>
      <c r="K87" s="44" t="s">
        <v>2278</v>
      </c>
      <c r="L87" s="44" t="s">
        <v>1669</v>
      </c>
      <c r="M87" s="43">
        <v>1</v>
      </c>
      <c r="N87" s="45">
        <v>1</v>
      </c>
      <c r="R87" s="79">
        <v>84</v>
      </c>
      <c r="S87" s="79">
        <f t="shared" si="23"/>
        <v>8</v>
      </c>
      <c r="T87" s="79">
        <f t="shared" si="24"/>
        <v>3</v>
      </c>
      <c r="U87" s="79">
        <f t="shared" si="27"/>
        <v>10803</v>
      </c>
      <c r="V87" s="79" t="str">
        <f t="shared" si="28"/>
        <v>普通8章3关</v>
      </c>
      <c r="W87" s="79">
        <v>70</v>
      </c>
      <c r="X87" s="79">
        <f t="shared" si="25"/>
        <v>8</v>
      </c>
      <c r="Y87" s="79">
        <v>2</v>
      </c>
      <c r="AF87" s="79">
        <v>84</v>
      </c>
      <c r="AG87" s="79">
        <v>8</v>
      </c>
      <c r="AH87" s="79">
        <v>3</v>
      </c>
      <c r="AI87" s="79">
        <f t="shared" si="29"/>
        <v>20803</v>
      </c>
      <c r="AJ87" s="79" t="str">
        <f t="shared" si="30"/>
        <v>困难8章3关</v>
      </c>
      <c r="AK87" s="79">
        <f t="shared" si="22"/>
        <v>76</v>
      </c>
      <c r="AL87" s="79">
        <f t="shared" si="26"/>
        <v>8</v>
      </c>
      <c r="AM87" s="79">
        <v>3</v>
      </c>
    </row>
    <row r="88" spans="1:48" s="17" customFormat="1" ht="16.5" x14ac:dyDescent="0.2">
      <c r="A88" s="65" t="s">
        <v>1222</v>
      </c>
      <c r="B88" s="65">
        <v>6</v>
      </c>
      <c r="C88" s="37">
        <v>10206</v>
      </c>
      <c r="D88" s="80">
        <v>2</v>
      </c>
      <c r="E88" s="38">
        <v>1</v>
      </c>
      <c r="F88" s="46" t="s">
        <v>291</v>
      </c>
      <c r="G88" s="46" t="s">
        <v>313</v>
      </c>
      <c r="H88" s="38">
        <f t="shared" si="19"/>
        <v>9</v>
      </c>
      <c r="I88" s="38">
        <f t="shared" si="20"/>
        <v>2</v>
      </c>
      <c r="J88" s="38">
        <f t="shared" si="21"/>
        <v>1</v>
      </c>
      <c r="K88" s="46" t="s">
        <v>2279</v>
      </c>
      <c r="L88" s="38" t="s">
        <v>1670</v>
      </c>
      <c r="M88" s="38">
        <v>1</v>
      </c>
      <c r="N88" s="39">
        <v>0.8</v>
      </c>
      <c r="R88" s="79">
        <v>85</v>
      </c>
      <c r="S88" s="79">
        <f t="shared" si="23"/>
        <v>8</v>
      </c>
      <c r="T88" s="79">
        <f t="shared" si="24"/>
        <v>4</v>
      </c>
      <c r="U88" s="79">
        <f t="shared" si="27"/>
        <v>10804</v>
      </c>
      <c r="V88" s="79" t="str">
        <f t="shared" si="28"/>
        <v>普通8章4关</v>
      </c>
      <c r="W88" s="79">
        <v>71</v>
      </c>
      <c r="X88" s="79">
        <f t="shared" si="25"/>
        <v>8</v>
      </c>
      <c r="Y88" s="79">
        <v>2</v>
      </c>
      <c r="AF88" s="79">
        <v>85</v>
      </c>
      <c r="AG88" s="79">
        <v>8</v>
      </c>
      <c r="AH88" s="79">
        <v>4</v>
      </c>
      <c r="AI88" s="79">
        <f t="shared" si="29"/>
        <v>20804</v>
      </c>
      <c r="AJ88" s="79" t="str">
        <f t="shared" si="30"/>
        <v>困难8章4关</v>
      </c>
      <c r="AK88" s="79">
        <f t="shared" si="22"/>
        <v>77</v>
      </c>
      <c r="AL88" s="79">
        <f t="shared" si="26"/>
        <v>8</v>
      </c>
      <c r="AM88" s="79">
        <v>3</v>
      </c>
    </row>
    <row r="89" spans="1:48" s="17" customFormat="1" ht="16.5" x14ac:dyDescent="0.2">
      <c r="A89" s="65" t="s">
        <v>1222</v>
      </c>
      <c r="B89" s="65">
        <v>6</v>
      </c>
      <c r="C89" s="40">
        <v>10206</v>
      </c>
      <c r="D89" s="81">
        <v>2</v>
      </c>
      <c r="E89" s="27">
        <v>1</v>
      </c>
      <c r="F89" s="28" t="s">
        <v>292</v>
      </c>
      <c r="G89" s="28" t="s">
        <v>295</v>
      </c>
      <c r="H89" s="27">
        <f t="shared" si="19"/>
        <v>9</v>
      </c>
      <c r="I89" s="27">
        <f t="shared" si="20"/>
        <v>2</v>
      </c>
      <c r="J89" s="27">
        <f t="shared" si="21"/>
        <v>1</v>
      </c>
      <c r="K89" s="28" t="s">
        <v>786</v>
      </c>
      <c r="L89" s="27" t="s">
        <v>1671</v>
      </c>
      <c r="M89" s="27">
        <v>1</v>
      </c>
      <c r="N89" s="41">
        <v>1</v>
      </c>
      <c r="R89" s="79">
        <v>86</v>
      </c>
      <c r="S89" s="79">
        <f t="shared" si="23"/>
        <v>8</v>
      </c>
      <c r="T89" s="79">
        <f t="shared" si="24"/>
        <v>5</v>
      </c>
      <c r="U89" s="79">
        <f t="shared" si="27"/>
        <v>10805</v>
      </c>
      <c r="V89" s="79" t="str">
        <f t="shared" si="28"/>
        <v>普通8章5关</v>
      </c>
      <c r="W89" s="79">
        <v>71</v>
      </c>
      <c r="X89" s="79">
        <f t="shared" si="25"/>
        <v>8</v>
      </c>
      <c r="Y89" s="79">
        <v>2</v>
      </c>
      <c r="AF89" s="79">
        <v>86</v>
      </c>
      <c r="AG89" s="79">
        <v>8</v>
      </c>
      <c r="AH89" s="79">
        <v>5</v>
      </c>
      <c r="AI89" s="79">
        <f t="shared" si="29"/>
        <v>20805</v>
      </c>
      <c r="AJ89" s="79" t="str">
        <f t="shared" si="30"/>
        <v>困难8章5关</v>
      </c>
      <c r="AK89" s="79">
        <f t="shared" si="22"/>
        <v>77</v>
      </c>
      <c r="AL89" s="79">
        <f t="shared" si="26"/>
        <v>8</v>
      </c>
      <c r="AM89" s="79">
        <v>3</v>
      </c>
    </row>
    <row r="90" spans="1:48" s="17" customFormat="1" ht="16.5" x14ac:dyDescent="0.2">
      <c r="A90" s="65" t="s">
        <v>1222</v>
      </c>
      <c r="B90" s="65">
        <v>6</v>
      </c>
      <c r="C90" s="40">
        <v>10206</v>
      </c>
      <c r="D90" s="81">
        <v>2</v>
      </c>
      <c r="E90" s="27">
        <v>2</v>
      </c>
      <c r="F90" s="28" t="s">
        <v>291</v>
      </c>
      <c r="G90" s="28" t="s">
        <v>314</v>
      </c>
      <c r="H90" s="27">
        <f t="shared" si="19"/>
        <v>9</v>
      </c>
      <c r="I90" s="27">
        <f t="shared" si="20"/>
        <v>2</v>
      </c>
      <c r="J90" s="27">
        <f t="shared" si="21"/>
        <v>1</v>
      </c>
      <c r="K90" s="62" t="s">
        <v>2284</v>
      </c>
      <c r="L90" s="59" t="s">
        <v>1672</v>
      </c>
      <c r="M90" s="27">
        <v>1</v>
      </c>
      <c r="N90" s="41">
        <v>0.8</v>
      </c>
      <c r="R90" s="79">
        <v>87</v>
      </c>
      <c r="S90" s="79">
        <f t="shared" si="23"/>
        <v>8</v>
      </c>
      <c r="T90" s="79">
        <f t="shared" si="24"/>
        <v>6</v>
      </c>
      <c r="U90" s="79">
        <f t="shared" si="27"/>
        <v>10806</v>
      </c>
      <c r="V90" s="79" t="str">
        <f t="shared" si="28"/>
        <v>普通8章6关</v>
      </c>
      <c r="W90" s="79">
        <v>71</v>
      </c>
      <c r="X90" s="79">
        <f t="shared" si="25"/>
        <v>8</v>
      </c>
      <c r="Y90" s="79">
        <v>2</v>
      </c>
      <c r="AF90" s="79">
        <v>87</v>
      </c>
      <c r="AG90" s="79">
        <v>8</v>
      </c>
      <c r="AH90" s="79">
        <v>6</v>
      </c>
      <c r="AI90" s="79">
        <f t="shared" si="29"/>
        <v>20806</v>
      </c>
      <c r="AJ90" s="79" t="str">
        <f t="shared" si="30"/>
        <v>困难8章6关</v>
      </c>
      <c r="AK90" s="79">
        <f t="shared" si="22"/>
        <v>78</v>
      </c>
      <c r="AL90" s="79">
        <f t="shared" si="26"/>
        <v>8</v>
      </c>
      <c r="AM90" s="79">
        <v>3</v>
      </c>
    </row>
    <row r="91" spans="1:48" s="17" customFormat="1" ht="16.5" x14ac:dyDescent="0.2">
      <c r="A91" s="65" t="s">
        <v>1222</v>
      </c>
      <c r="B91" s="65">
        <v>6</v>
      </c>
      <c r="C91" s="40">
        <v>10206</v>
      </c>
      <c r="D91" s="81">
        <v>2</v>
      </c>
      <c r="E91" s="27">
        <v>2</v>
      </c>
      <c r="F91" s="28" t="s">
        <v>292</v>
      </c>
      <c r="G91" s="28" t="s">
        <v>299</v>
      </c>
      <c r="H91" s="27">
        <f t="shared" si="19"/>
        <v>9</v>
      </c>
      <c r="I91" s="27">
        <f t="shared" si="20"/>
        <v>2</v>
      </c>
      <c r="J91" s="27">
        <f t="shared" si="21"/>
        <v>1</v>
      </c>
      <c r="K91" s="62" t="s">
        <v>2280</v>
      </c>
      <c r="L91" s="59" t="s">
        <v>1673</v>
      </c>
      <c r="M91" s="27">
        <v>1</v>
      </c>
      <c r="N91" s="41">
        <v>1</v>
      </c>
      <c r="R91" s="79">
        <v>88</v>
      </c>
      <c r="S91" s="79">
        <f t="shared" si="23"/>
        <v>8</v>
      </c>
      <c r="T91" s="79">
        <f t="shared" si="24"/>
        <v>7</v>
      </c>
      <c r="U91" s="79">
        <f t="shared" si="27"/>
        <v>10807</v>
      </c>
      <c r="V91" s="79" t="str">
        <f t="shared" si="28"/>
        <v>普通8章7关</v>
      </c>
      <c r="W91" s="79">
        <v>72</v>
      </c>
      <c r="X91" s="79">
        <f t="shared" si="25"/>
        <v>8</v>
      </c>
      <c r="Y91" s="79">
        <v>2</v>
      </c>
      <c r="AF91" s="79">
        <v>88</v>
      </c>
      <c r="AG91" s="79">
        <v>8</v>
      </c>
      <c r="AH91" s="79">
        <v>7</v>
      </c>
      <c r="AI91" s="79">
        <f t="shared" si="29"/>
        <v>20807</v>
      </c>
      <c r="AJ91" s="79" t="str">
        <f t="shared" si="30"/>
        <v>困难8章7关</v>
      </c>
      <c r="AK91" s="79">
        <f t="shared" si="22"/>
        <v>78</v>
      </c>
      <c r="AL91" s="79">
        <f t="shared" si="26"/>
        <v>8</v>
      </c>
      <c r="AM91" s="79">
        <v>3</v>
      </c>
    </row>
    <row r="92" spans="1:48" s="17" customFormat="1" ht="16.5" x14ac:dyDescent="0.2">
      <c r="A92" s="65" t="s">
        <v>1222</v>
      </c>
      <c r="B92" s="65">
        <v>6</v>
      </c>
      <c r="C92" s="40">
        <v>10206</v>
      </c>
      <c r="D92" s="81">
        <v>2</v>
      </c>
      <c r="E92" s="27">
        <v>3</v>
      </c>
      <c r="F92" s="28" t="s">
        <v>1127</v>
      </c>
      <c r="G92" s="28" t="s">
        <v>293</v>
      </c>
      <c r="H92" s="27">
        <f t="shared" si="19"/>
        <v>9</v>
      </c>
      <c r="I92" s="27">
        <f t="shared" si="20"/>
        <v>2</v>
      </c>
      <c r="J92" s="27">
        <f t="shared" si="21"/>
        <v>1</v>
      </c>
      <c r="K92" s="62" t="s">
        <v>2281</v>
      </c>
      <c r="L92" s="62" t="s">
        <v>1674</v>
      </c>
      <c r="M92" s="27">
        <v>1</v>
      </c>
      <c r="N92" s="41">
        <v>0.8</v>
      </c>
      <c r="R92" s="79">
        <v>89</v>
      </c>
      <c r="S92" s="79">
        <f t="shared" si="23"/>
        <v>8</v>
      </c>
      <c r="T92" s="79">
        <f t="shared" si="24"/>
        <v>8</v>
      </c>
      <c r="U92" s="79">
        <f t="shared" si="27"/>
        <v>10808</v>
      </c>
      <c r="V92" s="79" t="str">
        <f t="shared" si="28"/>
        <v>普通8章8关</v>
      </c>
      <c r="W92" s="79">
        <v>72</v>
      </c>
      <c r="X92" s="79">
        <f t="shared" si="25"/>
        <v>8</v>
      </c>
      <c r="Y92" s="79">
        <v>2</v>
      </c>
      <c r="Z92"/>
      <c r="AA92"/>
      <c r="AB92"/>
      <c r="AC92"/>
      <c r="AF92" s="79">
        <v>89</v>
      </c>
      <c r="AG92" s="79">
        <v>8</v>
      </c>
      <c r="AH92" s="79">
        <v>8</v>
      </c>
      <c r="AI92" s="79">
        <f t="shared" si="29"/>
        <v>20808</v>
      </c>
      <c r="AJ92" s="79" t="str">
        <f t="shared" si="30"/>
        <v>困难8章8关</v>
      </c>
      <c r="AK92" s="79">
        <f t="shared" si="22"/>
        <v>79</v>
      </c>
      <c r="AL92" s="79">
        <f t="shared" si="26"/>
        <v>8</v>
      </c>
      <c r="AM92" s="79">
        <v>3</v>
      </c>
      <c r="AN92"/>
      <c r="AO92"/>
      <c r="AP92"/>
      <c r="AQ92"/>
      <c r="AR92"/>
      <c r="AS92"/>
      <c r="AT92"/>
      <c r="AU92"/>
      <c r="AV92"/>
    </row>
    <row r="93" spans="1:48" s="17" customFormat="1" ht="17.25" thickBot="1" x14ac:dyDescent="0.25">
      <c r="A93" s="65" t="s">
        <v>1222</v>
      </c>
      <c r="B93" s="65">
        <v>6</v>
      </c>
      <c r="C93" s="42">
        <v>10206</v>
      </c>
      <c r="D93" s="82">
        <v>2</v>
      </c>
      <c r="E93" s="43">
        <v>3</v>
      </c>
      <c r="F93" s="44" t="s">
        <v>292</v>
      </c>
      <c r="G93" s="44" t="s">
        <v>294</v>
      </c>
      <c r="H93" s="43">
        <f t="shared" si="19"/>
        <v>9</v>
      </c>
      <c r="I93" s="43">
        <f t="shared" si="20"/>
        <v>2</v>
      </c>
      <c r="J93" s="43">
        <f t="shared" si="21"/>
        <v>1</v>
      </c>
      <c r="K93" s="44" t="s">
        <v>2282</v>
      </c>
      <c r="L93" s="44" t="s">
        <v>1675</v>
      </c>
      <c r="M93" s="43">
        <v>1</v>
      </c>
      <c r="N93" s="45">
        <v>1</v>
      </c>
      <c r="R93" s="79">
        <v>90</v>
      </c>
      <c r="S93" s="79">
        <f t="shared" si="23"/>
        <v>8</v>
      </c>
      <c r="T93" s="79">
        <f t="shared" si="24"/>
        <v>9</v>
      </c>
      <c r="U93" s="79">
        <f t="shared" si="27"/>
        <v>10809</v>
      </c>
      <c r="V93" s="79" t="str">
        <f t="shared" si="28"/>
        <v>普通8章9关</v>
      </c>
      <c r="W93" s="79">
        <v>72</v>
      </c>
      <c r="X93" s="79">
        <f t="shared" si="25"/>
        <v>8</v>
      </c>
      <c r="Y93" s="79">
        <v>2</v>
      </c>
      <c r="Z93"/>
      <c r="AA93"/>
      <c r="AB93"/>
      <c r="AC93"/>
      <c r="AF93" s="79">
        <v>90</v>
      </c>
      <c r="AG93" s="79">
        <v>8</v>
      </c>
      <c r="AH93" s="79">
        <v>9</v>
      </c>
      <c r="AI93" s="79">
        <f t="shared" si="29"/>
        <v>20809</v>
      </c>
      <c r="AJ93" s="79" t="str">
        <f t="shared" si="30"/>
        <v>困难8章9关</v>
      </c>
      <c r="AK93" s="79">
        <f t="shared" si="22"/>
        <v>80</v>
      </c>
      <c r="AL93" s="79">
        <f t="shared" si="26"/>
        <v>9</v>
      </c>
      <c r="AM93" s="79">
        <v>4</v>
      </c>
      <c r="AN93"/>
      <c r="AO93"/>
      <c r="AP93"/>
      <c r="AQ93"/>
      <c r="AR93"/>
      <c r="AS93"/>
      <c r="AT93"/>
      <c r="AU93"/>
      <c r="AV93"/>
    </row>
    <row r="94" spans="1:48" ht="16.5" x14ac:dyDescent="0.2">
      <c r="A94" s="65" t="s">
        <v>1222</v>
      </c>
      <c r="B94" s="65">
        <v>7</v>
      </c>
      <c r="C94" s="37">
        <v>10207</v>
      </c>
      <c r="D94" s="80">
        <v>2</v>
      </c>
      <c r="E94" s="38">
        <v>1</v>
      </c>
      <c r="F94" s="46" t="s">
        <v>291</v>
      </c>
      <c r="G94" s="46" t="s">
        <v>313</v>
      </c>
      <c r="H94" s="38">
        <f t="shared" si="19"/>
        <v>10</v>
      </c>
      <c r="I94" s="38">
        <f t="shared" si="20"/>
        <v>2</v>
      </c>
      <c r="J94" s="38">
        <f t="shared" si="21"/>
        <v>1</v>
      </c>
      <c r="K94" s="46" t="s">
        <v>2273</v>
      </c>
      <c r="L94" s="38" t="s">
        <v>1676</v>
      </c>
      <c r="M94" s="38">
        <v>1</v>
      </c>
      <c r="N94" s="39">
        <v>0.8</v>
      </c>
      <c r="R94" s="79">
        <v>91</v>
      </c>
      <c r="S94" s="79">
        <f t="shared" si="23"/>
        <v>8</v>
      </c>
      <c r="T94" s="79">
        <f t="shared" si="24"/>
        <v>10</v>
      </c>
      <c r="U94" s="79">
        <f t="shared" si="27"/>
        <v>10810</v>
      </c>
      <c r="V94" s="79" t="str">
        <f t="shared" si="28"/>
        <v>普通8章10关</v>
      </c>
      <c r="W94" s="79">
        <v>73</v>
      </c>
      <c r="X94" s="79">
        <f t="shared" si="25"/>
        <v>8</v>
      </c>
      <c r="Y94" s="79">
        <v>2</v>
      </c>
      <c r="AF94" s="79">
        <v>91</v>
      </c>
      <c r="AG94" s="79">
        <v>8</v>
      </c>
      <c r="AH94" s="79">
        <v>10</v>
      </c>
      <c r="AI94" s="79">
        <f t="shared" si="29"/>
        <v>20810</v>
      </c>
      <c r="AJ94" s="79" t="str">
        <f t="shared" si="30"/>
        <v>困难8章10关</v>
      </c>
      <c r="AK94" s="79">
        <f t="shared" si="22"/>
        <v>80</v>
      </c>
      <c r="AL94" s="79">
        <f t="shared" si="26"/>
        <v>9</v>
      </c>
      <c r="AM94" s="79">
        <v>4</v>
      </c>
    </row>
    <row r="95" spans="1:48" ht="16.5" x14ac:dyDescent="0.2">
      <c r="A95" s="65" t="s">
        <v>1222</v>
      </c>
      <c r="B95" s="65">
        <v>7</v>
      </c>
      <c r="C95" s="40">
        <v>10207</v>
      </c>
      <c r="D95" s="81">
        <v>2</v>
      </c>
      <c r="E95" s="27">
        <v>1</v>
      </c>
      <c r="F95" s="28" t="s">
        <v>1138</v>
      </c>
      <c r="G95" s="28" t="s">
        <v>295</v>
      </c>
      <c r="H95" s="27">
        <f t="shared" si="19"/>
        <v>10</v>
      </c>
      <c r="I95" s="27">
        <f t="shared" si="20"/>
        <v>2</v>
      </c>
      <c r="J95" s="27">
        <f t="shared" si="21"/>
        <v>1</v>
      </c>
      <c r="K95" s="28" t="s">
        <v>2274</v>
      </c>
      <c r="L95" s="27" t="s">
        <v>1677</v>
      </c>
      <c r="M95" s="27">
        <v>1</v>
      </c>
      <c r="N95" s="41">
        <v>1</v>
      </c>
      <c r="R95" s="79">
        <v>92</v>
      </c>
      <c r="S95" s="79">
        <f t="shared" si="23"/>
        <v>8</v>
      </c>
      <c r="T95" s="79">
        <f t="shared" si="24"/>
        <v>11</v>
      </c>
      <c r="U95" s="79">
        <f t="shared" si="27"/>
        <v>10811</v>
      </c>
      <c r="V95" s="79" t="str">
        <f t="shared" si="28"/>
        <v>普通8章11关</v>
      </c>
      <c r="W95" s="79">
        <v>73</v>
      </c>
      <c r="X95" s="79">
        <f t="shared" si="25"/>
        <v>8</v>
      </c>
      <c r="Y95" s="79">
        <v>2</v>
      </c>
      <c r="AF95" s="79">
        <v>92</v>
      </c>
      <c r="AG95" s="79">
        <v>8</v>
      </c>
      <c r="AH95" s="79">
        <v>11</v>
      </c>
      <c r="AI95" s="79">
        <f t="shared" si="29"/>
        <v>20811</v>
      </c>
      <c r="AJ95" s="79" t="str">
        <f t="shared" si="30"/>
        <v>困难8章11关</v>
      </c>
      <c r="AK95" s="79">
        <f t="shared" si="22"/>
        <v>80</v>
      </c>
      <c r="AL95" s="79">
        <f t="shared" si="26"/>
        <v>9</v>
      </c>
      <c r="AM95" s="79">
        <v>4</v>
      </c>
    </row>
    <row r="96" spans="1:48" ht="16.5" x14ac:dyDescent="0.2">
      <c r="A96" s="65" t="s">
        <v>1222</v>
      </c>
      <c r="B96" s="65">
        <v>7</v>
      </c>
      <c r="C96" s="40">
        <v>10207</v>
      </c>
      <c r="D96" s="81">
        <v>2</v>
      </c>
      <c r="E96" s="27">
        <v>2</v>
      </c>
      <c r="F96" s="28" t="s">
        <v>291</v>
      </c>
      <c r="G96" s="28" t="s">
        <v>314</v>
      </c>
      <c r="H96" s="27">
        <f t="shared" si="19"/>
        <v>10</v>
      </c>
      <c r="I96" s="27">
        <f t="shared" si="20"/>
        <v>2</v>
      </c>
      <c r="J96" s="27">
        <f t="shared" si="21"/>
        <v>1</v>
      </c>
      <c r="K96" s="62" t="s">
        <v>2275</v>
      </c>
      <c r="L96" s="59" t="s">
        <v>1678</v>
      </c>
      <c r="M96" s="27">
        <v>1</v>
      </c>
      <c r="N96" s="41">
        <v>0.8</v>
      </c>
      <c r="R96" s="79">
        <v>93</v>
      </c>
      <c r="S96" s="79">
        <f t="shared" si="23"/>
        <v>8</v>
      </c>
      <c r="T96" s="79">
        <f t="shared" si="24"/>
        <v>12</v>
      </c>
      <c r="U96" s="79">
        <f t="shared" si="27"/>
        <v>10812</v>
      </c>
      <c r="V96" s="79" t="str">
        <f t="shared" si="28"/>
        <v>普通8章12关</v>
      </c>
      <c r="W96" s="79">
        <v>73</v>
      </c>
      <c r="X96" s="79">
        <f t="shared" si="25"/>
        <v>8</v>
      </c>
      <c r="Y96" s="79">
        <v>2</v>
      </c>
      <c r="AF96" s="79">
        <v>93</v>
      </c>
      <c r="AG96" s="79">
        <v>8</v>
      </c>
      <c r="AH96" s="79">
        <v>12</v>
      </c>
      <c r="AI96" s="79">
        <f t="shared" si="29"/>
        <v>20812</v>
      </c>
      <c r="AJ96" s="79" t="str">
        <f t="shared" si="30"/>
        <v>困难8章12关</v>
      </c>
      <c r="AK96" s="79">
        <f t="shared" si="22"/>
        <v>81</v>
      </c>
      <c r="AL96" s="79">
        <f t="shared" si="26"/>
        <v>9</v>
      </c>
      <c r="AM96" s="79">
        <v>4</v>
      </c>
    </row>
    <row r="97" spans="1:39" ht="16.5" x14ac:dyDescent="0.2">
      <c r="A97" s="65" t="s">
        <v>1222</v>
      </c>
      <c r="B97" s="65">
        <v>7</v>
      </c>
      <c r="C97" s="40">
        <v>10207</v>
      </c>
      <c r="D97" s="81">
        <v>2</v>
      </c>
      <c r="E97" s="27">
        <v>2</v>
      </c>
      <c r="F97" s="28" t="s">
        <v>292</v>
      </c>
      <c r="G97" s="28" t="s">
        <v>299</v>
      </c>
      <c r="H97" s="27">
        <f t="shared" si="19"/>
        <v>10</v>
      </c>
      <c r="I97" s="27">
        <f t="shared" si="20"/>
        <v>2</v>
      </c>
      <c r="J97" s="27">
        <f t="shared" si="21"/>
        <v>1</v>
      </c>
      <c r="K97" s="62" t="s">
        <v>2276</v>
      </c>
      <c r="L97" s="59" t="s">
        <v>1679</v>
      </c>
      <c r="M97" s="27">
        <v>1</v>
      </c>
      <c r="N97" s="41">
        <v>1</v>
      </c>
      <c r="R97" s="79">
        <v>94</v>
      </c>
      <c r="S97" s="79">
        <f t="shared" si="23"/>
        <v>8</v>
      </c>
      <c r="T97" s="79">
        <f t="shared" si="24"/>
        <v>13</v>
      </c>
      <c r="U97" s="79">
        <f t="shared" si="27"/>
        <v>10813</v>
      </c>
      <c r="V97" s="79" t="str">
        <f t="shared" si="28"/>
        <v>普通8章13关</v>
      </c>
      <c r="W97" s="79">
        <v>74</v>
      </c>
      <c r="X97" s="79">
        <f t="shared" si="25"/>
        <v>8</v>
      </c>
      <c r="Y97" s="79">
        <v>2</v>
      </c>
      <c r="AF97" s="79">
        <v>94</v>
      </c>
      <c r="AG97" s="79">
        <v>8</v>
      </c>
      <c r="AH97" s="79">
        <v>13</v>
      </c>
      <c r="AI97" s="79">
        <f t="shared" si="29"/>
        <v>20813</v>
      </c>
      <c r="AJ97" s="79" t="str">
        <f t="shared" si="30"/>
        <v>困难8章13关</v>
      </c>
      <c r="AK97" s="79">
        <f t="shared" si="22"/>
        <v>82</v>
      </c>
      <c r="AL97" s="79">
        <f t="shared" si="26"/>
        <v>9</v>
      </c>
      <c r="AM97" s="79">
        <v>4</v>
      </c>
    </row>
    <row r="98" spans="1:39" ht="16.5" x14ac:dyDescent="0.2">
      <c r="A98" s="65" t="s">
        <v>1222</v>
      </c>
      <c r="B98" s="65">
        <v>7</v>
      </c>
      <c r="C98" s="40">
        <v>10207</v>
      </c>
      <c r="D98" s="81">
        <v>2</v>
      </c>
      <c r="E98" s="27">
        <v>3</v>
      </c>
      <c r="F98" s="28" t="s">
        <v>291</v>
      </c>
      <c r="G98" s="28" t="s">
        <v>1134</v>
      </c>
      <c r="H98" s="27">
        <f t="shared" si="19"/>
        <v>10</v>
      </c>
      <c r="I98" s="27">
        <f t="shared" si="20"/>
        <v>2</v>
      </c>
      <c r="J98" s="27">
        <f t="shared" si="21"/>
        <v>1</v>
      </c>
      <c r="K98" s="62" t="s">
        <v>2277</v>
      </c>
      <c r="L98" s="62" t="s">
        <v>1680</v>
      </c>
      <c r="M98" s="27">
        <v>1</v>
      </c>
      <c r="N98" s="41">
        <v>0.8</v>
      </c>
      <c r="R98" s="79">
        <v>95</v>
      </c>
      <c r="S98" s="79">
        <f t="shared" si="23"/>
        <v>8</v>
      </c>
      <c r="T98" s="79">
        <f t="shared" si="24"/>
        <v>14</v>
      </c>
      <c r="U98" s="79">
        <f t="shared" si="27"/>
        <v>10814</v>
      </c>
      <c r="V98" s="79" t="str">
        <f t="shared" si="28"/>
        <v>普通8章14关</v>
      </c>
      <c r="W98" s="79">
        <v>74</v>
      </c>
      <c r="X98" s="79">
        <f t="shared" si="25"/>
        <v>8</v>
      </c>
      <c r="Y98" s="79">
        <v>2</v>
      </c>
      <c r="AF98" s="79">
        <v>95</v>
      </c>
      <c r="AG98" s="79">
        <v>8</v>
      </c>
      <c r="AH98" s="79">
        <v>14</v>
      </c>
      <c r="AI98" s="79">
        <f t="shared" si="29"/>
        <v>20814</v>
      </c>
      <c r="AJ98" s="79" t="str">
        <f t="shared" si="30"/>
        <v>困难8章14关</v>
      </c>
      <c r="AK98" s="79">
        <f t="shared" si="22"/>
        <v>83</v>
      </c>
      <c r="AL98" s="79">
        <f t="shared" si="26"/>
        <v>9</v>
      </c>
      <c r="AM98" s="79">
        <v>4</v>
      </c>
    </row>
    <row r="99" spans="1:39" ht="17.25" thickBot="1" x14ac:dyDescent="0.25">
      <c r="A99" s="65" t="s">
        <v>1222</v>
      </c>
      <c r="B99" s="65">
        <v>7</v>
      </c>
      <c r="C99" s="42">
        <v>10207</v>
      </c>
      <c r="D99" s="82">
        <v>2</v>
      </c>
      <c r="E99" s="43">
        <v>3</v>
      </c>
      <c r="F99" s="44" t="s">
        <v>292</v>
      </c>
      <c r="G99" s="44" t="s">
        <v>294</v>
      </c>
      <c r="H99" s="43">
        <f t="shared" si="19"/>
        <v>10</v>
      </c>
      <c r="I99" s="43">
        <f t="shared" si="20"/>
        <v>2</v>
      </c>
      <c r="J99" s="43">
        <f t="shared" si="21"/>
        <v>1</v>
      </c>
      <c r="K99" s="44" t="s">
        <v>2278</v>
      </c>
      <c r="L99" s="44" t="s">
        <v>1681</v>
      </c>
      <c r="M99" s="43">
        <v>1</v>
      </c>
      <c r="N99" s="45">
        <v>1</v>
      </c>
      <c r="R99" s="79">
        <v>96</v>
      </c>
      <c r="S99" s="79">
        <f t="shared" si="23"/>
        <v>8</v>
      </c>
      <c r="T99" s="79">
        <f t="shared" si="24"/>
        <v>15</v>
      </c>
      <c r="U99" s="79">
        <f t="shared" si="27"/>
        <v>10815</v>
      </c>
      <c r="V99" s="79" t="str">
        <f t="shared" si="28"/>
        <v>普通8章15关</v>
      </c>
      <c r="W99" s="79">
        <v>74</v>
      </c>
      <c r="X99" s="79">
        <f t="shared" si="25"/>
        <v>8</v>
      </c>
      <c r="Y99" s="79">
        <v>2</v>
      </c>
      <c r="AF99" s="79">
        <v>96</v>
      </c>
      <c r="AG99" s="79">
        <v>8</v>
      </c>
      <c r="AH99" s="79">
        <v>15</v>
      </c>
      <c r="AI99" s="79">
        <f t="shared" si="29"/>
        <v>20815</v>
      </c>
      <c r="AJ99" s="79" t="str">
        <f t="shared" si="30"/>
        <v>困难8章15关</v>
      </c>
      <c r="AK99" s="79">
        <f t="shared" si="22"/>
        <v>84</v>
      </c>
      <c r="AL99" s="79">
        <f t="shared" si="26"/>
        <v>9</v>
      </c>
      <c r="AM99" s="79">
        <v>4</v>
      </c>
    </row>
    <row r="100" spans="1:39" ht="16.5" x14ac:dyDescent="0.2">
      <c r="A100" s="65" t="s">
        <v>1222</v>
      </c>
      <c r="B100" s="65">
        <v>8</v>
      </c>
      <c r="C100" s="37">
        <v>10208</v>
      </c>
      <c r="D100" s="80">
        <v>2</v>
      </c>
      <c r="E100" s="38">
        <v>1</v>
      </c>
      <c r="F100" s="46" t="s">
        <v>291</v>
      </c>
      <c r="G100" s="46" t="s">
        <v>313</v>
      </c>
      <c r="H100" s="38">
        <f t="shared" si="19"/>
        <v>11</v>
      </c>
      <c r="I100" s="38">
        <f t="shared" si="20"/>
        <v>2</v>
      </c>
      <c r="J100" s="38">
        <f t="shared" si="21"/>
        <v>1</v>
      </c>
      <c r="K100" s="46" t="s">
        <v>2279</v>
      </c>
      <c r="L100" s="38" t="s">
        <v>1682</v>
      </c>
      <c r="M100" s="38">
        <v>1</v>
      </c>
      <c r="N100" s="39">
        <v>0.8</v>
      </c>
      <c r="R100" s="79">
        <v>97</v>
      </c>
      <c r="S100" s="79">
        <f t="shared" si="23"/>
        <v>9</v>
      </c>
      <c r="T100" s="79">
        <f t="shared" si="24"/>
        <v>1</v>
      </c>
      <c r="U100" s="79">
        <f t="shared" si="27"/>
        <v>10901</v>
      </c>
      <c r="V100" s="79" t="str">
        <f t="shared" si="28"/>
        <v>普通9章1关</v>
      </c>
      <c r="W100" s="79">
        <v>80</v>
      </c>
      <c r="X100" s="79">
        <f t="shared" si="25"/>
        <v>9</v>
      </c>
      <c r="Y100" s="79">
        <v>3</v>
      </c>
      <c r="AF100" s="79">
        <v>97</v>
      </c>
      <c r="AG100" s="79">
        <v>9</v>
      </c>
      <c r="AH100" s="79">
        <v>1</v>
      </c>
      <c r="AI100" s="79">
        <f t="shared" si="29"/>
        <v>20901</v>
      </c>
      <c r="AJ100" s="79" t="str">
        <f t="shared" si="30"/>
        <v>困难9章1关</v>
      </c>
      <c r="AK100" s="79">
        <f t="shared" si="22"/>
        <v>85</v>
      </c>
      <c r="AL100" s="79">
        <f t="shared" si="26"/>
        <v>10</v>
      </c>
      <c r="AM100" s="79">
        <v>4</v>
      </c>
    </row>
    <row r="101" spans="1:39" ht="16.5" x14ac:dyDescent="0.2">
      <c r="A101" s="65" t="s">
        <v>1222</v>
      </c>
      <c r="B101" s="65">
        <v>8</v>
      </c>
      <c r="C101" s="40">
        <v>10208</v>
      </c>
      <c r="D101" s="81">
        <v>2</v>
      </c>
      <c r="E101" s="27">
        <v>1</v>
      </c>
      <c r="F101" s="28" t="s">
        <v>292</v>
      </c>
      <c r="G101" s="28" t="s">
        <v>1129</v>
      </c>
      <c r="H101" s="27">
        <f t="shared" si="19"/>
        <v>11</v>
      </c>
      <c r="I101" s="27">
        <f t="shared" si="20"/>
        <v>2</v>
      </c>
      <c r="J101" s="27">
        <f t="shared" si="21"/>
        <v>1</v>
      </c>
      <c r="K101" s="28" t="s">
        <v>786</v>
      </c>
      <c r="L101" s="27" t="s">
        <v>1683</v>
      </c>
      <c r="M101" s="27">
        <v>1</v>
      </c>
      <c r="N101" s="41">
        <v>1</v>
      </c>
      <c r="R101" s="79">
        <v>98</v>
      </c>
      <c r="S101" s="79">
        <f t="shared" si="23"/>
        <v>9</v>
      </c>
      <c r="T101" s="79">
        <f t="shared" si="24"/>
        <v>2</v>
      </c>
      <c r="U101" s="79">
        <f t="shared" si="27"/>
        <v>10902</v>
      </c>
      <c r="V101" s="79" t="str">
        <f t="shared" si="28"/>
        <v>普通9章2关</v>
      </c>
      <c r="W101" s="79">
        <v>80</v>
      </c>
      <c r="X101" s="79">
        <f t="shared" si="25"/>
        <v>9</v>
      </c>
      <c r="Y101" s="79">
        <v>3</v>
      </c>
      <c r="AF101" s="79">
        <v>98</v>
      </c>
      <c r="AG101" s="79">
        <v>9</v>
      </c>
      <c r="AH101" s="79">
        <v>2</v>
      </c>
      <c r="AI101" s="79">
        <f t="shared" si="29"/>
        <v>20902</v>
      </c>
      <c r="AJ101" s="79" t="str">
        <f t="shared" si="30"/>
        <v>困难9章2关</v>
      </c>
      <c r="AK101" s="79">
        <f t="shared" si="22"/>
        <v>86</v>
      </c>
      <c r="AL101" s="79">
        <f t="shared" si="26"/>
        <v>10</v>
      </c>
      <c r="AM101" s="79">
        <v>4</v>
      </c>
    </row>
    <row r="102" spans="1:39" ht="16.5" x14ac:dyDescent="0.2">
      <c r="A102" s="65" t="s">
        <v>1222</v>
      </c>
      <c r="B102" s="65">
        <v>8</v>
      </c>
      <c r="C102" s="40">
        <v>10208</v>
      </c>
      <c r="D102" s="81">
        <v>2</v>
      </c>
      <c r="E102" s="27">
        <v>2</v>
      </c>
      <c r="F102" s="28" t="s">
        <v>291</v>
      </c>
      <c r="G102" s="28" t="s">
        <v>314</v>
      </c>
      <c r="H102" s="27">
        <f t="shared" si="19"/>
        <v>11</v>
      </c>
      <c r="I102" s="27">
        <f t="shared" si="20"/>
        <v>2</v>
      </c>
      <c r="J102" s="27">
        <f t="shared" si="21"/>
        <v>1</v>
      </c>
      <c r="K102" s="62" t="s">
        <v>2284</v>
      </c>
      <c r="L102" s="59" t="s">
        <v>1684</v>
      </c>
      <c r="M102" s="27">
        <v>1</v>
      </c>
      <c r="N102" s="41">
        <v>0.8</v>
      </c>
      <c r="R102" s="79">
        <v>99</v>
      </c>
      <c r="S102" s="79">
        <f t="shared" si="23"/>
        <v>9</v>
      </c>
      <c r="T102" s="79">
        <f t="shared" si="24"/>
        <v>3</v>
      </c>
      <c r="U102" s="79">
        <f t="shared" si="27"/>
        <v>10903</v>
      </c>
      <c r="V102" s="79" t="str">
        <f t="shared" si="28"/>
        <v>普通9章3关</v>
      </c>
      <c r="W102" s="79">
        <v>80</v>
      </c>
      <c r="X102" s="79">
        <f t="shared" si="25"/>
        <v>9</v>
      </c>
      <c r="Y102" s="79">
        <v>3</v>
      </c>
      <c r="AF102" s="79">
        <v>99</v>
      </c>
      <c r="AG102" s="79">
        <v>9</v>
      </c>
      <c r="AH102" s="79">
        <v>3</v>
      </c>
      <c r="AI102" s="79">
        <f t="shared" si="29"/>
        <v>20903</v>
      </c>
      <c r="AJ102" s="79" t="str">
        <f t="shared" si="30"/>
        <v>困难9章3关</v>
      </c>
      <c r="AK102" s="79">
        <f t="shared" si="22"/>
        <v>86</v>
      </c>
      <c r="AL102" s="79">
        <f t="shared" si="26"/>
        <v>10</v>
      </c>
      <c r="AM102" s="79">
        <v>4</v>
      </c>
    </row>
    <row r="103" spans="1:39" ht="16.5" x14ac:dyDescent="0.2">
      <c r="A103" s="65" t="s">
        <v>1222</v>
      </c>
      <c r="B103" s="65">
        <v>8</v>
      </c>
      <c r="C103" s="40">
        <v>10208</v>
      </c>
      <c r="D103" s="81">
        <v>2</v>
      </c>
      <c r="E103" s="27">
        <v>2</v>
      </c>
      <c r="F103" s="28" t="s">
        <v>292</v>
      </c>
      <c r="G103" s="28" t="s">
        <v>299</v>
      </c>
      <c r="H103" s="27">
        <f t="shared" si="19"/>
        <v>11</v>
      </c>
      <c r="I103" s="27">
        <f t="shared" si="20"/>
        <v>2</v>
      </c>
      <c r="J103" s="27">
        <f t="shared" si="21"/>
        <v>1</v>
      </c>
      <c r="K103" s="62" t="s">
        <v>2280</v>
      </c>
      <c r="L103" s="59" t="s">
        <v>1685</v>
      </c>
      <c r="M103" s="27">
        <v>1</v>
      </c>
      <c r="N103" s="41">
        <v>1</v>
      </c>
      <c r="R103" s="79">
        <v>100</v>
      </c>
      <c r="S103" s="79">
        <f t="shared" si="23"/>
        <v>9</v>
      </c>
      <c r="T103" s="79">
        <f t="shared" si="24"/>
        <v>4</v>
      </c>
      <c r="U103" s="79">
        <f t="shared" si="27"/>
        <v>10904</v>
      </c>
      <c r="V103" s="79" t="str">
        <f t="shared" si="28"/>
        <v>普通9章4关</v>
      </c>
      <c r="W103" s="79">
        <v>81</v>
      </c>
      <c r="X103" s="79">
        <f t="shared" si="25"/>
        <v>9</v>
      </c>
      <c r="Y103" s="79">
        <v>3</v>
      </c>
      <c r="AF103" s="79">
        <v>100</v>
      </c>
      <c r="AG103" s="79">
        <v>9</v>
      </c>
      <c r="AH103" s="79">
        <v>4</v>
      </c>
      <c r="AI103" s="79">
        <f t="shared" si="29"/>
        <v>20904</v>
      </c>
      <c r="AJ103" s="79" t="str">
        <f t="shared" si="30"/>
        <v>困难9章4关</v>
      </c>
      <c r="AK103" s="79">
        <f t="shared" si="22"/>
        <v>87</v>
      </c>
      <c r="AL103" s="79">
        <f t="shared" si="26"/>
        <v>10</v>
      </c>
      <c r="AM103" s="79">
        <v>4</v>
      </c>
    </row>
    <row r="104" spans="1:39" ht="16.5" x14ac:dyDescent="0.2">
      <c r="A104" s="65" t="s">
        <v>1222</v>
      </c>
      <c r="B104" s="65">
        <v>8</v>
      </c>
      <c r="C104" s="40">
        <v>10208</v>
      </c>
      <c r="D104" s="81">
        <v>2</v>
      </c>
      <c r="E104" s="27">
        <v>3</v>
      </c>
      <c r="F104" s="28" t="s">
        <v>291</v>
      </c>
      <c r="G104" s="28" t="s">
        <v>293</v>
      </c>
      <c r="H104" s="27">
        <f t="shared" si="19"/>
        <v>11</v>
      </c>
      <c r="I104" s="27">
        <f t="shared" si="20"/>
        <v>2</v>
      </c>
      <c r="J104" s="27">
        <f t="shared" si="21"/>
        <v>1</v>
      </c>
      <c r="K104" s="62" t="s">
        <v>2281</v>
      </c>
      <c r="L104" s="62" t="s">
        <v>1686</v>
      </c>
      <c r="M104" s="27">
        <v>1</v>
      </c>
      <c r="N104" s="41">
        <v>0.8</v>
      </c>
      <c r="R104" s="79">
        <v>101</v>
      </c>
      <c r="S104" s="79">
        <f t="shared" si="23"/>
        <v>9</v>
      </c>
      <c r="T104" s="79">
        <f t="shared" si="24"/>
        <v>5</v>
      </c>
      <c r="U104" s="79">
        <f t="shared" si="27"/>
        <v>10905</v>
      </c>
      <c r="V104" s="79" t="str">
        <f t="shared" si="28"/>
        <v>普通9章5关</v>
      </c>
      <c r="W104" s="79">
        <v>81</v>
      </c>
      <c r="X104" s="79">
        <f t="shared" si="25"/>
        <v>9</v>
      </c>
      <c r="Y104" s="79">
        <v>3</v>
      </c>
      <c r="AF104" s="79">
        <v>101</v>
      </c>
      <c r="AG104" s="79">
        <v>9</v>
      </c>
      <c r="AH104" s="79">
        <v>5</v>
      </c>
      <c r="AI104" s="79">
        <f t="shared" si="29"/>
        <v>20905</v>
      </c>
      <c r="AJ104" s="79" t="str">
        <f t="shared" si="30"/>
        <v>困难9章5关</v>
      </c>
      <c r="AK104" s="79">
        <f t="shared" si="22"/>
        <v>87</v>
      </c>
      <c r="AL104" s="79">
        <f t="shared" si="26"/>
        <v>10</v>
      </c>
      <c r="AM104" s="79">
        <v>4</v>
      </c>
    </row>
    <row r="105" spans="1:39" ht="17.25" thickBot="1" x14ac:dyDescent="0.25">
      <c r="A105" s="65" t="s">
        <v>1222</v>
      </c>
      <c r="B105" s="65">
        <v>8</v>
      </c>
      <c r="C105" s="42">
        <v>10208</v>
      </c>
      <c r="D105" s="82">
        <v>2</v>
      </c>
      <c r="E105" s="43">
        <v>3</v>
      </c>
      <c r="F105" s="44" t="s">
        <v>292</v>
      </c>
      <c r="G105" s="44" t="s">
        <v>294</v>
      </c>
      <c r="H105" s="43">
        <f t="shared" si="19"/>
        <v>11</v>
      </c>
      <c r="I105" s="43">
        <f t="shared" si="20"/>
        <v>2</v>
      </c>
      <c r="J105" s="43">
        <f t="shared" si="21"/>
        <v>1</v>
      </c>
      <c r="K105" s="44" t="s">
        <v>2282</v>
      </c>
      <c r="L105" s="44" t="s">
        <v>1687</v>
      </c>
      <c r="M105" s="43">
        <v>1</v>
      </c>
      <c r="N105" s="45">
        <v>1</v>
      </c>
      <c r="R105" s="79">
        <v>102</v>
      </c>
      <c r="S105" s="79">
        <f t="shared" si="23"/>
        <v>9</v>
      </c>
      <c r="T105" s="79">
        <f t="shared" si="24"/>
        <v>6</v>
      </c>
      <c r="U105" s="79">
        <f t="shared" si="27"/>
        <v>10906</v>
      </c>
      <c r="V105" s="79" t="str">
        <f t="shared" si="28"/>
        <v>普通9章6关</v>
      </c>
      <c r="W105" s="79">
        <v>81</v>
      </c>
      <c r="X105" s="79">
        <f t="shared" si="25"/>
        <v>9</v>
      </c>
      <c r="Y105" s="79">
        <v>3</v>
      </c>
      <c r="AF105" s="79">
        <v>102</v>
      </c>
      <c r="AG105" s="79">
        <v>9</v>
      </c>
      <c r="AH105" s="79">
        <v>6</v>
      </c>
      <c r="AI105" s="79">
        <f t="shared" si="29"/>
        <v>20906</v>
      </c>
      <c r="AJ105" s="79" t="str">
        <f t="shared" si="30"/>
        <v>困难9章6关</v>
      </c>
      <c r="AK105" s="79">
        <f t="shared" si="22"/>
        <v>88</v>
      </c>
      <c r="AL105" s="79">
        <f t="shared" si="26"/>
        <v>10</v>
      </c>
      <c r="AM105" s="79">
        <v>4</v>
      </c>
    </row>
    <row r="106" spans="1:39" ht="16.5" x14ac:dyDescent="0.2">
      <c r="A106" s="65" t="s">
        <v>1222</v>
      </c>
      <c r="B106" s="65">
        <v>9</v>
      </c>
      <c r="C106" s="37">
        <v>10209</v>
      </c>
      <c r="D106" s="80">
        <v>2</v>
      </c>
      <c r="E106" s="38">
        <v>1</v>
      </c>
      <c r="F106" s="46" t="s">
        <v>291</v>
      </c>
      <c r="G106" s="46" t="s">
        <v>313</v>
      </c>
      <c r="H106" s="38">
        <f t="shared" si="19"/>
        <v>12</v>
      </c>
      <c r="I106" s="38">
        <f t="shared" si="20"/>
        <v>2</v>
      </c>
      <c r="J106" s="38">
        <f t="shared" si="21"/>
        <v>1</v>
      </c>
      <c r="K106" s="46" t="s">
        <v>2273</v>
      </c>
      <c r="L106" s="38" t="s">
        <v>1688</v>
      </c>
      <c r="M106" s="38">
        <v>1</v>
      </c>
      <c r="N106" s="39">
        <v>0.8</v>
      </c>
      <c r="R106" s="79">
        <v>103</v>
      </c>
      <c r="S106" s="79">
        <f t="shared" si="23"/>
        <v>9</v>
      </c>
      <c r="T106" s="79">
        <f t="shared" si="24"/>
        <v>7</v>
      </c>
      <c r="U106" s="79">
        <f t="shared" si="27"/>
        <v>10907</v>
      </c>
      <c r="V106" s="79" t="str">
        <f t="shared" si="28"/>
        <v>普通9章7关</v>
      </c>
      <c r="W106" s="79">
        <v>82</v>
      </c>
      <c r="X106" s="79">
        <f t="shared" si="25"/>
        <v>9</v>
      </c>
      <c r="Y106" s="79">
        <v>3</v>
      </c>
      <c r="AF106" s="79">
        <v>103</v>
      </c>
      <c r="AG106" s="79">
        <v>9</v>
      </c>
      <c r="AH106" s="79">
        <v>7</v>
      </c>
      <c r="AI106" s="79">
        <f t="shared" si="29"/>
        <v>20907</v>
      </c>
      <c r="AJ106" s="79" t="str">
        <f t="shared" si="30"/>
        <v>困难9章7关</v>
      </c>
      <c r="AK106" s="79">
        <f t="shared" si="22"/>
        <v>88</v>
      </c>
      <c r="AL106" s="79">
        <f t="shared" si="26"/>
        <v>10</v>
      </c>
      <c r="AM106" s="79">
        <v>4</v>
      </c>
    </row>
    <row r="107" spans="1:39" ht="16.5" x14ac:dyDescent="0.2">
      <c r="A107" s="65" t="s">
        <v>1222</v>
      </c>
      <c r="B107" s="65">
        <v>9</v>
      </c>
      <c r="C107" s="40">
        <v>10209</v>
      </c>
      <c r="D107" s="81">
        <v>2</v>
      </c>
      <c r="E107" s="27">
        <v>1</v>
      </c>
      <c r="F107" s="28" t="s">
        <v>292</v>
      </c>
      <c r="G107" s="28" t="s">
        <v>295</v>
      </c>
      <c r="H107" s="27">
        <f t="shared" si="19"/>
        <v>12</v>
      </c>
      <c r="I107" s="27">
        <f t="shared" si="20"/>
        <v>2</v>
      </c>
      <c r="J107" s="27">
        <f t="shared" si="21"/>
        <v>1</v>
      </c>
      <c r="K107" s="28" t="s">
        <v>2274</v>
      </c>
      <c r="L107" s="27" t="s">
        <v>1689</v>
      </c>
      <c r="M107" s="27">
        <v>1</v>
      </c>
      <c r="N107" s="41">
        <v>1</v>
      </c>
      <c r="R107" s="79">
        <v>104</v>
      </c>
      <c r="S107" s="79">
        <f t="shared" si="23"/>
        <v>9</v>
      </c>
      <c r="T107" s="79">
        <f t="shared" si="24"/>
        <v>8</v>
      </c>
      <c r="U107" s="79">
        <f t="shared" si="27"/>
        <v>10908</v>
      </c>
      <c r="V107" s="79" t="str">
        <f t="shared" si="28"/>
        <v>普通9章8关</v>
      </c>
      <c r="W107" s="79">
        <v>82</v>
      </c>
      <c r="X107" s="79">
        <f t="shared" si="25"/>
        <v>9</v>
      </c>
      <c r="Y107" s="79">
        <v>3</v>
      </c>
      <c r="AF107" s="79">
        <v>104</v>
      </c>
      <c r="AG107" s="79">
        <v>9</v>
      </c>
      <c r="AH107" s="79">
        <v>8</v>
      </c>
      <c r="AI107" s="79">
        <f t="shared" si="29"/>
        <v>20908</v>
      </c>
      <c r="AJ107" s="79" t="str">
        <f t="shared" si="30"/>
        <v>困难9章8关</v>
      </c>
      <c r="AK107" s="79">
        <f t="shared" si="22"/>
        <v>89</v>
      </c>
      <c r="AL107" s="79">
        <f t="shared" si="26"/>
        <v>10</v>
      </c>
      <c r="AM107" s="79">
        <v>4</v>
      </c>
    </row>
    <row r="108" spans="1:39" ht="16.5" x14ac:dyDescent="0.2">
      <c r="A108" s="65" t="s">
        <v>1222</v>
      </c>
      <c r="B108" s="65">
        <v>9</v>
      </c>
      <c r="C108" s="40">
        <v>10209</v>
      </c>
      <c r="D108" s="81">
        <v>2</v>
      </c>
      <c r="E108" s="27">
        <v>2</v>
      </c>
      <c r="F108" s="28" t="s">
        <v>291</v>
      </c>
      <c r="G108" s="28" t="s">
        <v>1130</v>
      </c>
      <c r="H108" s="27">
        <f t="shared" si="19"/>
        <v>12</v>
      </c>
      <c r="I108" s="27">
        <f t="shared" si="20"/>
        <v>2</v>
      </c>
      <c r="J108" s="27">
        <f t="shared" si="21"/>
        <v>1</v>
      </c>
      <c r="K108" s="62" t="s">
        <v>2275</v>
      </c>
      <c r="L108" s="59" t="s">
        <v>1690</v>
      </c>
      <c r="M108" s="27">
        <v>1</v>
      </c>
      <c r="N108" s="41">
        <v>0.8</v>
      </c>
      <c r="R108" s="79">
        <v>105</v>
      </c>
      <c r="S108" s="79">
        <f t="shared" si="23"/>
        <v>9</v>
      </c>
      <c r="T108" s="79">
        <f t="shared" si="24"/>
        <v>9</v>
      </c>
      <c r="U108" s="79">
        <f t="shared" si="27"/>
        <v>10909</v>
      </c>
      <c r="V108" s="79" t="str">
        <f t="shared" si="28"/>
        <v>普通9章9关</v>
      </c>
      <c r="W108" s="79">
        <v>82</v>
      </c>
      <c r="X108" s="79">
        <f t="shared" si="25"/>
        <v>9</v>
      </c>
      <c r="Y108" s="79">
        <v>3</v>
      </c>
      <c r="AF108" s="79">
        <v>105</v>
      </c>
      <c r="AG108" s="79">
        <v>9</v>
      </c>
      <c r="AH108" s="79">
        <v>9</v>
      </c>
      <c r="AI108" s="79">
        <f t="shared" si="29"/>
        <v>20909</v>
      </c>
      <c r="AJ108" s="79" t="str">
        <f t="shared" si="30"/>
        <v>困难9章9关</v>
      </c>
      <c r="AK108" s="79">
        <f t="shared" si="22"/>
        <v>90</v>
      </c>
      <c r="AL108" s="79">
        <f t="shared" si="26"/>
        <v>11</v>
      </c>
      <c r="AM108" s="79">
        <v>4</v>
      </c>
    </row>
    <row r="109" spans="1:39" ht="16.5" x14ac:dyDescent="0.2">
      <c r="A109" s="65" t="s">
        <v>1222</v>
      </c>
      <c r="B109" s="65">
        <v>9</v>
      </c>
      <c r="C109" s="40">
        <v>10209</v>
      </c>
      <c r="D109" s="81">
        <v>2</v>
      </c>
      <c r="E109" s="27">
        <v>2</v>
      </c>
      <c r="F109" s="28" t="s">
        <v>1133</v>
      </c>
      <c r="G109" s="28" t="s">
        <v>299</v>
      </c>
      <c r="H109" s="27">
        <f t="shared" si="19"/>
        <v>12</v>
      </c>
      <c r="I109" s="27">
        <f t="shared" si="20"/>
        <v>2</v>
      </c>
      <c r="J109" s="27">
        <f t="shared" si="21"/>
        <v>1</v>
      </c>
      <c r="K109" s="62" t="s">
        <v>2276</v>
      </c>
      <c r="L109" s="59" t="s">
        <v>1691</v>
      </c>
      <c r="M109" s="27">
        <v>1</v>
      </c>
      <c r="N109" s="41">
        <v>1</v>
      </c>
      <c r="R109" s="79">
        <v>106</v>
      </c>
      <c r="S109" s="79">
        <f t="shared" si="23"/>
        <v>9</v>
      </c>
      <c r="T109" s="79">
        <f t="shared" si="24"/>
        <v>10</v>
      </c>
      <c r="U109" s="79">
        <f t="shared" si="27"/>
        <v>10910</v>
      </c>
      <c r="V109" s="79" t="str">
        <f t="shared" si="28"/>
        <v>普通9章10关</v>
      </c>
      <c r="W109" s="79">
        <v>83</v>
      </c>
      <c r="X109" s="79">
        <f t="shared" si="25"/>
        <v>9</v>
      </c>
      <c r="Y109" s="79">
        <v>3</v>
      </c>
      <c r="AF109" s="79">
        <v>106</v>
      </c>
      <c r="AG109" s="79">
        <v>9</v>
      </c>
      <c r="AH109" s="79">
        <v>10</v>
      </c>
      <c r="AI109" s="79">
        <f t="shared" si="29"/>
        <v>20910</v>
      </c>
      <c r="AJ109" s="79" t="str">
        <f t="shared" si="30"/>
        <v>困难9章10关</v>
      </c>
      <c r="AK109" s="79">
        <f t="shared" si="22"/>
        <v>90</v>
      </c>
      <c r="AL109" s="79">
        <f t="shared" si="26"/>
        <v>11</v>
      </c>
      <c r="AM109" s="79">
        <v>4</v>
      </c>
    </row>
    <row r="110" spans="1:39" ht="16.5" x14ac:dyDescent="0.2">
      <c r="A110" s="65" t="s">
        <v>1222</v>
      </c>
      <c r="B110" s="65">
        <v>9</v>
      </c>
      <c r="C110" s="40">
        <v>10209</v>
      </c>
      <c r="D110" s="81">
        <v>2</v>
      </c>
      <c r="E110" s="27">
        <v>3</v>
      </c>
      <c r="F110" s="28" t="s">
        <v>291</v>
      </c>
      <c r="G110" s="28" t="s">
        <v>293</v>
      </c>
      <c r="H110" s="27">
        <f t="shared" ref="H110:H173" si="31">INDEX($W$4:$W$204,INDEX($AC$4:$AC$19,D110)+B110)</f>
        <v>12</v>
      </c>
      <c r="I110" s="27">
        <f t="shared" ref="I110:I173" si="32">INDEX($X$4:$X$204,INDEX($AC$4:$AC$19,D110)+B110)</f>
        <v>2</v>
      </c>
      <c r="J110" s="27">
        <f t="shared" ref="J110:J173" si="33">INDEX($Y$4:$Y$204,INDEX($AC$4:$AC$19,D110)+B110)</f>
        <v>1</v>
      </c>
      <c r="K110" s="62" t="s">
        <v>2277</v>
      </c>
      <c r="L110" s="62" t="s">
        <v>1692</v>
      </c>
      <c r="M110" s="27">
        <v>1</v>
      </c>
      <c r="N110" s="41">
        <v>0.8</v>
      </c>
      <c r="R110" s="79">
        <v>107</v>
      </c>
      <c r="S110" s="79">
        <f t="shared" si="23"/>
        <v>9</v>
      </c>
      <c r="T110" s="79">
        <f t="shared" si="24"/>
        <v>11</v>
      </c>
      <c r="U110" s="79">
        <f t="shared" si="27"/>
        <v>10911</v>
      </c>
      <c r="V110" s="79" t="str">
        <f t="shared" si="28"/>
        <v>普通9章11关</v>
      </c>
      <c r="W110" s="79">
        <v>83</v>
      </c>
      <c r="X110" s="79">
        <f t="shared" si="25"/>
        <v>9</v>
      </c>
      <c r="Y110" s="79">
        <v>3</v>
      </c>
      <c r="AF110" s="79">
        <v>107</v>
      </c>
      <c r="AG110" s="79">
        <v>9</v>
      </c>
      <c r="AH110" s="79">
        <v>11</v>
      </c>
      <c r="AI110" s="79">
        <f t="shared" si="29"/>
        <v>20911</v>
      </c>
      <c r="AJ110" s="79" t="str">
        <f t="shared" si="30"/>
        <v>困难9章11关</v>
      </c>
      <c r="AK110" s="79">
        <f t="shared" si="22"/>
        <v>90</v>
      </c>
      <c r="AL110" s="79">
        <f t="shared" si="26"/>
        <v>11</v>
      </c>
      <c r="AM110" s="79">
        <v>4</v>
      </c>
    </row>
    <row r="111" spans="1:39" ht="17.25" thickBot="1" x14ac:dyDescent="0.25">
      <c r="A111" s="65" t="s">
        <v>1222</v>
      </c>
      <c r="B111" s="65">
        <v>9</v>
      </c>
      <c r="C111" s="42">
        <v>10209</v>
      </c>
      <c r="D111" s="82">
        <v>2</v>
      </c>
      <c r="E111" s="43">
        <v>3</v>
      </c>
      <c r="F111" s="44" t="s">
        <v>1128</v>
      </c>
      <c r="G111" s="44" t="s">
        <v>1139</v>
      </c>
      <c r="H111" s="43">
        <f t="shared" si="31"/>
        <v>12</v>
      </c>
      <c r="I111" s="43">
        <f t="shared" si="32"/>
        <v>2</v>
      </c>
      <c r="J111" s="43">
        <f t="shared" si="33"/>
        <v>1</v>
      </c>
      <c r="K111" s="44" t="s">
        <v>2278</v>
      </c>
      <c r="L111" s="44" t="s">
        <v>1693</v>
      </c>
      <c r="M111" s="43">
        <v>1</v>
      </c>
      <c r="N111" s="45">
        <v>1</v>
      </c>
      <c r="R111" s="79">
        <v>108</v>
      </c>
      <c r="S111" s="79">
        <f t="shared" si="23"/>
        <v>9</v>
      </c>
      <c r="T111" s="79">
        <f t="shared" si="24"/>
        <v>12</v>
      </c>
      <c r="U111" s="79">
        <f t="shared" si="27"/>
        <v>10912</v>
      </c>
      <c r="V111" s="79" t="str">
        <f t="shared" si="28"/>
        <v>普通9章12关</v>
      </c>
      <c r="W111" s="79">
        <v>83</v>
      </c>
      <c r="X111" s="79">
        <f t="shared" si="25"/>
        <v>9</v>
      </c>
      <c r="Y111" s="79">
        <v>3</v>
      </c>
      <c r="AF111" s="79">
        <v>108</v>
      </c>
      <c r="AG111" s="79">
        <v>9</v>
      </c>
      <c r="AH111" s="79">
        <v>12</v>
      </c>
      <c r="AI111" s="79">
        <f t="shared" si="29"/>
        <v>20912</v>
      </c>
      <c r="AJ111" s="79" t="str">
        <f t="shared" si="30"/>
        <v>困难9章12关</v>
      </c>
      <c r="AK111" s="79">
        <f t="shared" si="22"/>
        <v>91</v>
      </c>
      <c r="AL111" s="79">
        <f t="shared" si="26"/>
        <v>11</v>
      </c>
      <c r="AM111" s="79">
        <v>4</v>
      </c>
    </row>
    <row r="112" spans="1:39" ht="16.5" x14ac:dyDescent="0.2">
      <c r="A112" s="65" t="s">
        <v>1223</v>
      </c>
      <c r="B112" s="65">
        <v>1</v>
      </c>
      <c r="C112" s="37">
        <v>10301</v>
      </c>
      <c r="D112" s="80">
        <v>3</v>
      </c>
      <c r="E112" s="38">
        <v>1</v>
      </c>
      <c r="F112" s="46" t="s">
        <v>291</v>
      </c>
      <c r="G112" s="46" t="s">
        <v>313</v>
      </c>
      <c r="H112" s="38">
        <f t="shared" si="31"/>
        <v>20</v>
      </c>
      <c r="I112" s="38">
        <f t="shared" si="32"/>
        <v>3</v>
      </c>
      <c r="J112" s="38">
        <f t="shared" si="33"/>
        <v>1</v>
      </c>
      <c r="K112" s="46" t="s">
        <v>2279</v>
      </c>
      <c r="L112" s="38" t="s">
        <v>1694</v>
      </c>
      <c r="M112" s="38">
        <v>1</v>
      </c>
      <c r="N112" s="39">
        <v>1</v>
      </c>
      <c r="R112" s="79">
        <v>109</v>
      </c>
      <c r="S112" s="79">
        <f t="shared" si="23"/>
        <v>9</v>
      </c>
      <c r="T112" s="79">
        <f t="shared" si="24"/>
        <v>13</v>
      </c>
      <c r="U112" s="79">
        <f t="shared" si="27"/>
        <v>10913</v>
      </c>
      <c r="V112" s="79" t="str">
        <f t="shared" si="28"/>
        <v>普通9章13关</v>
      </c>
      <c r="W112" s="79">
        <v>84</v>
      </c>
      <c r="X112" s="79">
        <f t="shared" si="25"/>
        <v>9</v>
      </c>
      <c r="Y112" s="79">
        <v>3</v>
      </c>
      <c r="AF112" s="79">
        <v>109</v>
      </c>
      <c r="AG112" s="79">
        <v>9</v>
      </c>
      <c r="AH112" s="79">
        <v>13</v>
      </c>
      <c r="AI112" s="79">
        <f t="shared" si="29"/>
        <v>20913</v>
      </c>
      <c r="AJ112" s="79" t="str">
        <f t="shared" si="30"/>
        <v>困难9章13关</v>
      </c>
      <c r="AK112" s="79">
        <f t="shared" si="22"/>
        <v>92</v>
      </c>
      <c r="AL112" s="79">
        <f t="shared" si="26"/>
        <v>11</v>
      </c>
      <c r="AM112" s="79">
        <v>4</v>
      </c>
    </row>
    <row r="113" spans="1:39" ht="16.5" x14ac:dyDescent="0.2">
      <c r="A113" s="65" t="s">
        <v>1223</v>
      </c>
      <c r="B113" s="65">
        <v>1</v>
      </c>
      <c r="C113" s="40">
        <v>10301</v>
      </c>
      <c r="D113" s="81">
        <v>3</v>
      </c>
      <c r="E113" s="27">
        <v>1</v>
      </c>
      <c r="F113" s="28" t="s">
        <v>292</v>
      </c>
      <c r="G113" s="28" t="s">
        <v>300</v>
      </c>
      <c r="H113" s="27">
        <f t="shared" si="31"/>
        <v>20</v>
      </c>
      <c r="I113" s="27">
        <f t="shared" si="32"/>
        <v>3</v>
      </c>
      <c r="J113" s="27">
        <f t="shared" si="33"/>
        <v>1</v>
      </c>
      <c r="K113" s="28" t="s">
        <v>786</v>
      </c>
      <c r="L113" s="27" t="s">
        <v>1695</v>
      </c>
      <c r="M113" s="27">
        <v>1</v>
      </c>
      <c r="N113" s="41">
        <v>1</v>
      </c>
      <c r="R113" s="79">
        <v>110</v>
      </c>
      <c r="S113" s="79">
        <f t="shared" si="23"/>
        <v>9</v>
      </c>
      <c r="T113" s="79">
        <f t="shared" si="24"/>
        <v>14</v>
      </c>
      <c r="U113" s="79">
        <f t="shared" si="27"/>
        <v>10914</v>
      </c>
      <c r="V113" s="79" t="str">
        <f t="shared" si="28"/>
        <v>普通9章14关</v>
      </c>
      <c r="W113" s="79">
        <v>84</v>
      </c>
      <c r="X113" s="79">
        <f t="shared" si="25"/>
        <v>9</v>
      </c>
      <c r="Y113" s="79">
        <v>3</v>
      </c>
      <c r="AF113" s="79">
        <v>110</v>
      </c>
      <c r="AG113" s="79">
        <v>9</v>
      </c>
      <c r="AH113" s="79">
        <v>14</v>
      </c>
      <c r="AI113" s="79">
        <f t="shared" si="29"/>
        <v>20914</v>
      </c>
      <c r="AJ113" s="79" t="str">
        <f t="shared" si="30"/>
        <v>困难9章14关</v>
      </c>
      <c r="AK113" s="79">
        <f t="shared" si="22"/>
        <v>93</v>
      </c>
      <c r="AL113" s="79">
        <f t="shared" si="26"/>
        <v>11</v>
      </c>
      <c r="AM113" s="79">
        <v>4</v>
      </c>
    </row>
    <row r="114" spans="1:39" ht="16.5" x14ac:dyDescent="0.2">
      <c r="A114" s="65" t="s">
        <v>1223</v>
      </c>
      <c r="B114" s="65">
        <v>1</v>
      </c>
      <c r="C114" s="40">
        <v>10301</v>
      </c>
      <c r="D114" s="81">
        <v>3</v>
      </c>
      <c r="E114" s="27">
        <v>2</v>
      </c>
      <c r="F114" s="28" t="s">
        <v>291</v>
      </c>
      <c r="G114" s="28" t="s">
        <v>314</v>
      </c>
      <c r="H114" s="27">
        <f t="shared" si="31"/>
        <v>20</v>
      </c>
      <c r="I114" s="27">
        <f t="shared" si="32"/>
        <v>3</v>
      </c>
      <c r="J114" s="27">
        <f t="shared" si="33"/>
        <v>1</v>
      </c>
      <c r="K114" s="62" t="s">
        <v>2284</v>
      </c>
      <c r="L114" s="59" t="s">
        <v>1696</v>
      </c>
      <c r="M114" s="27">
        <v>1</v>
      </c>
      <c r="N114" s="41">
        <v>1</v>
      </c>
      <c r="R114" s="79">
        <v>111</v>
      </c>
      <c r="S114" s="79">
        <f t="shared" si="23"/>
        <v>9</v>
      </c>
      <c r="T114" s="79">
        <f t="shared" si="24"/>
        <v>15</v>
      </c>
      <c r="U114" s="79">
        <f t="shared" si="27"/>
        <v>10915</v>
      </c>
      <c r="V114" s="79" t="str">
        <f t="shared" si="28"/>
        <v>普通9章15关</v>
      </c>
      <c r="W114" s="79">
        <v>84</v>
      </c>
      <c r="X114" s="79">
        <f t="shared" si="25"/>
        <v>9</v>
      </c>
      <c r="Y114" s="79">
        <v>3</v>
      </c>
      <c r="AF114" s="79">
        <v>111</v>
      </c>
      <c r="AG114" s="79">
        <v>9</v>
      </c>
      <c r="AH114" s="79">
        <v>15</v>
      </c>
      <c r="AI114" s="79">
        <f t="shared" si="29"/>
        <v>20915</v>
      </c>
      <c r="AJ114" s="79" t="str">
        <f t="shared" si="30"/>
        <v>困难9章15关</v>
      </c>
      <c r="AK114" s="79">
        <f t="shared" si="22"/>
        <v>94</v>
      </c>
      <c r="AL114" s="79">
        <f t="shared" si="26"/>
        <v>11</v>
      </c>
      <c r="AM114" s="79">
        <v>4</v>
      </c>
    </row>
    <row r="115" spans="1:39" ht="16.5" x14ac:dyDescent="0.2">
      <c r="A115" s="65" t="s">
        <v>1223</v>
      </c>
      <c r="B115" s="65">
        <v>1</v>
      </c>
      <c r="C115" s="40">
        <v>10301</v>
      </c>
      <c r="D115" s="81">
        <v>3</v>
      </c>
      <c r="E115" s="27">
        <v>2</v>
      </c>
      <c r="F115" s="28" t="s">
        <v>1133</v>
      </c>
      <c r="G115" s="28" t="s">
        <v>299</v>
      </c>
      <c r="H115" s="27">
        <f t="shared" si="31"/>
        <v>20</v>
      </c>
      <c r="I115" s="27">
        <f t="shared" si="32"/>
        <v>3</v>
      </c>
      <c r="J115" s="27">
        <f t="shared" si="33"/>
        <v>1</v>
      </c>
      <c r="K115" s="62" t="s">
        <v>2280</v>
      </c>
      <c r="L115" s="59" t="s">
        <v>1697</v>
      </c>
      <c r="M115" s="27">
        <v>1</v>
      </c>
      <c r="N115" s="41">
        <v>1</v>
      </c>
      <c r="R115" s="79">
        <v>112</v>
      </c>
      <c r="S115" s="79">
        <f t="shared" si="23"/>
        <v>10</v>
      </c>
      <c r="T115" s="79">
        <f t="shared" si="24"/>
        <v>1</v>
      </c>
      <c r="U115" s="79">
        <f t="shared" si="27"/>
        <v>11001</v>
      </c>
      <c r="V115" s="79" t="str">
        <f t="shared" si="28"/>
        <v>普通10章1关</v>
      </c>
      <c r="W115" s="79">
        <v>90</v>
      </c>
      <c r="X115" s="79">
        <f t="shared" si="25"/>
        <v>11</v>
      </c>
      <c r="Y115" s="79">
        <v>3</v>
      </c>
      <c r="AF115" s="79">
        <v>112</v>
      </c>
      <c r="AG115" s="79">
        <v>10</v>
      </c>
      <c r="AH115" s="79">
        <v>1</v>
      </c>
      <c r="AI115" s="79">
        <f t="shared" si="29"/>
        <v>21001</v>
      </c>
      <c r="AJ115" s="79" t="str">
        <f t="shared" si="30"/>
        <v>困难10章1关</v>
      </c>
      <c r="AK115" s="79">
        <f t="shared" si="22"/>
        <v>95</v>
      </c>
      <c r="AL115" s="79">
        <f t="shared" si="26"/>
        <v>12</v>
      </c>
      <c r="AM115" s="79">
        <v>4</v>
      </c>
    </row>
    <row r="116" spans="1:39" ht="16.5" x14ac:dyDescent="0.2">
      <c r="A116" s="65" t="s">
        <v>1223</v>
      </c>
      <c r="B116" s="65">
        <v>1</v>
      </c>
      <c r="C116" s="40">
        <v>10301</v>
      </c>
      <c r="D116" s="81">
        <v>3</v>
      </c>
      <c r="E116" s="27">
        <v>3</v>
      </c>
      <c r="F116" s="28" t="s">
        <v>1127</v>
      </c>
      <c r="G116" s="28" t="s">
        <v>293</v>
      </c>
      <c r="H116" s="27">
        <f t="shared" si="31"/>
        <v>20</v>
      </c>
      <c r="I116" s="27">
        <f t="shared" si="32"/>
        <v>3</v>
      </c>
      <c r="J116" s="27">
        <f t="shared" si="33"/>
        <v>1</v>
      </c>
      <c r="K116" s="62" t="s">
        <v>2281</v>
      </c>
      <c r="L116" s="62" t="s">
        <v>1698</v>
      </c>
      <c r="M116" s="27">
        <v>1</v>
      </c>
      <c r="N116" s="41">
        <v>1</v>
      </c>
      <c r="R116" s="79">
        <v>113</v>
      </c>
      <c r="S116" s="79">
        <f t="shared" si="23"/>
        <v>10</v>
      </c>
      <c r="T116" s="79">
        <f t="shared" si="24"/>
        <v>2</v>
      </c>
      <c r="U116" s="79">
        <f t="shared" si="27"/>
        <v>11002</v>
      </c>
      <c r="V116" s="79" t="str">
        <f t="shared" si="28"/>
        <v>普通10章2关</v>
      </c>
      <c r="W116" s="79">
        <v>90</v>
      </c>
      <c r="X116" s="79">
        <f t="shared" si="25"/>
        <v>11</v>
      </c>
      <c r="Y116" s="79">
        <v>3</v>
      </c>
      <c r="AF116" s="79">
        <v>113</v>
      </c>
      <c r="AG116" s="79">
        <v>10</v>
      </c>
      <c r="AH116" s="79">
        <v>2</v>
      </c>
      <c r="AI116" s="79">
        <f t="shared" si="29"/>
        <v>21002</v>
      </c>
      <c r="AJ116" s="79" t="str">
        <f t="shared" si="30"/>
        <v>困难10章2关</v>
      </c>
      <c r="AK116" s="79">
        <f t="shared" si="22"/>
        <v>96</v>
      </c>
      <c r="AL116" s="79">
        <f t="shared" si="26"/>
        <v>12</v>
      </c>
      <c r="AM116" s="79">
        <v>4</v>
      </c>
    </row>
    <row r="117" spans="1:39" ht="17.25" thickBot="1" x14ac:dyDescent="0.25">
      <c r="A117" s="65" t="s">
        <v>1223</v>
      </c>
      <c r="B117" s="65">
        <v>1</v>
      </c>
      <c r="C117" s="42">
        <v>10301</v>
      </c>
      <c r="D117" s="82">
        <v>3</v>
      </c>
      <c r="E117" s="43">
        <v>3</v>
      </c>
      <c r="F117" s="44" t="s">
        <v>292</v>
      </c>
      <c r="G117" s="44" t="s">
        <v>294</v>
      </c>
      <c r="H117" s="43">
        <f t="shared" si="31"/>
        <v>20</v>
      </c>
      <c r="I117" s="43">
        <f t="shared" si="32"/>
        <v>3</v>
      </c>
      <c r="J117" s="43">
        <f t="shared" si="33"/>
        <v>1</v>
      </c>
      <c r="K117" s="44" t="s">
        <v>2282</v>
      </c>
      <c r="L117" s="44" t="s">
        <v>1699</v>
      </c>
      <c r="M117" s="43">
        <v>1</v>
      </c>
      <c r="N117" s="45">
        <v>1</v>
      </c>
      <c r="R117" s="79">
        <v>114</v>
      </c>
      <c r="S117" s="79">
        <f t="shared" si="23"/>
        <v>10</v>
      </c>
      <c r="T117" s="79">
        <f t="shared" si="24"/>
        <v>3</v>
      </c>
      <c r="U117" s="79">
        <f t="shared" si="27"/>
        <v>11003</v>
      </c>
      <c r="V117" s="79" t="str">
        <f t="shared" si="28"/>
        <v>普通10章3关</v>
      </c>
      <c r="W117" s="79">
        <v>90</v>
      </c>
      <c r="X117" s="79">
        <f t="shared" si="25"/>
        <v>11</v>
      </c>
      <c r="Y117" s="79">
        <v>3</v>
      </c>
      <c r="AF117" s="79">
        <v>114</v>
      </c>
      <c r="AG117" s="79">
        <v>10</v>
      </c>
      <c r="AH117" s="79">
        <v>3</v>
      </c>
      <c r="AI117" s="79">
        <f t="shared" si="29"/>
        <v>21003</v>
      </c>
      <c r="AJ117" s="79" t="str">
        <f t="shared" si="30"/>
        <v>困难10章3关</v>
      </c>
      <c r="AK117" s="79">
        <f t="shared" si="22"/>
        <v>96</v>
      </c>
      <c r="AL117" s="79">
        <f t="shared" si="26"/>
        <v>12</v>
      </c>
      <c r="AM117" s="79">
        <v>4</v>
      </c>
    </row>
    <row r="118" spans="1:39" ht="16.5" x14ac:dyDescent="0.2">
      <c r="A118" s="65" t="s">
        <v>1223</v>
      </c>
      <c r="B118" s="65">
        <v>2</v>
      </c>
      <c r="C118" s="37">
        <v>10302</v>
      </c>
      <c r="D118" s="80">
        <v>3</v>
      </c>
      <c r="E118" s="38">
        <v>1</v>
      </c>
      <c r="F118" s="46" t="s">
        <v>291</v>
      </c>
      <c r="G118" s="46" t="s">
        <v>313</v>
      </c>
      <c r="H118" s="38">
        <f t="shared" si="31"/>
        <v>21</v>
      </c>
      <c r="I118" s="38">
        <f t="shared" si="32"/>
        <v>3</v>
      </c>
      <c r="J118" s="38">
        <f t="shared" si="33"/>
        <v>1</v>
      </c>
      <c r="K118" s="46" t="s">
        <v>2273</v>
      </c>
      <c r="L118" s="38" t="s">
        <v>1700</v>
      </c>
      <c r="M118" s="38">
        <v>1</v>
      </c>
      <c r="N118" s="39">
        <v>1</v>
      </c>
      <c r="R118" s="79">
        <v>115</v>
      </c>
      <c r="S118" s="79">
        <f t="shared" si="23"/>
        <v>10</v>
      </c>
      <c r="T118" s="79">
        <f t="shared" si="24"/>
        <v>4</v>
      </c>
      <c r="U118" s="79">
        <f t="shared" si="27"/>
        <v>11004</v>
      </c>
      <c r="V118" s="79" t="str">
        <f t="shared" si="28"/>
        <v>普通10章4关</v>
      </c>
      <c r="W118" s="79">
        <v>91</v>
      </c>
      <c r="X118" s="79">
        <f t="shared" si="25"/>
        <v>11</v>
      </c>
      <c r="Y118" s="79">
        <v>3</v>
      </c>
      <c r="AF118" s="79">
        <v>115</v>
      </c>
      <c r="AG118" s="79">
        <v>10</v>
      </c>
      <c r="AH118" s="79">
        <v>4</v>
      </c>
      <c r="AI118" s="79">
        <f t="shared" si="29"/>
        <v>21004</v>
      </c>
      <c r="AJ118" s="79" t="str">
        <f t="shared" si="30"/>
        <v>困难10章4关</v>
      </c>
      <c r="AK118" s="79">
        <f t="shared" si="22"/>
        <v>97</v>
      </c>
      <c r="AL118" s="79">
        <f t="shared" si="26"/>
        <v>12</v>
      </c>
      <c r="AM118" s="79">
        <v>4</v>
      </c>
    </row>
    <row r="119" spans="1:39" ht="16.5" x14ac:dyDescent="0.2">
      <c r="A119" s="65" t="s">
        <v>1223</v>
      </c>
      <c r="B119" s="65">
        <v>2</v>
      </c>
      <c r="C119" s="40">
        <v>10302</v>
      </c>
      <c r="D119" s="81">
        <v>3</v>
      </c>
      <c r="E119" s="27">
        <v>1</v>
      </c>
      <c r="F119" s="28" t="s">
        <v>292</v>
      </c>
      <c r="G119" s="28" t="s">
        <v>300</v>
      </c>
      <c r="H119" s="27">
        <f t="shared" si="31"/>
        <v>21</v>
      </c>
      <c r="I119" s="27">
        <f t="shared" si="32"/>
        <v>3</v>
      </c>
      <c r="J119" s="27">
        <f t="shared" si="33"/>
        <v>1</v>
      </c>
      <c r="K119" s="28" t="s">
        <v>2274</v>
      </c>
      <c r="L119" s="27" t="s">
        <v>1701</v>
      </c>
      <c r="M119" s="27">
        <v>1</v>
      </c>
      <c r="N119" s="41">
        <v>1</v>
      </c>
      <c r="R119" s="79">
        <v>116</v>
      </c>
      <c r="S119" s="79">
        <f t="shared" si="23"/>
        <v>10</v>
      </c>
      <c r="T119" s="79">
        <f t="shared" si="24"/>
        <v>5</v>
      </c>
      <c r="U119" s="79">
        <f t="shared" si="27"/>
        <v>11005</v>
      </c>
      <c r="V119" s="79" t="str">
        <f t="shared" si="28"/>
        <v>普通10章5关</v>
      </c>
      <c r="W119" s="79">
        <v>91</v>
      </c>
      <c r="X119" s="79">
        <f t="shared" si="25"/>
        <v>11</v>
      </c>
      <c r="Y119" s="79">
        <v>3</v>
      </c>
      <c r="AF119" s="79">
        <v>116</v>
      </c>
      <c r="AG119" s="79">
        <v>10</v>
      </c>
      <c r="AH119" s="79">
        <v>5</v>
      </c>
      <c r="AI119" s="79">
        <f t="shared" si="29"/>
        <v>21005</v>
      </c>
      <c r="AJ119" s="79" t="str">
        <f t="shared" si="30"/>
        <v>困难10章5关</v>
      </c>
      <c r="AK119" s="79">
        <f t="shared" si="22"/>
        <v>97</v>
      </c>
      <c r="AL119" s="79">
        <f t="shared" si="26"/>
        <v>12</v>
      </c>
      <c r="AM119" s="79">
        <v>4</v>
      </c>
    </row>
    <row r="120" spans="1:39" ht="16.5" x14ac:dyDescent="0.2">
      <c r="A120" s="65" t="s">
        <v>1223</v>
      </c>
      <c r="B120" s="65">
        <v>2</v>
      </c>
      <c r="C120" s="40">
        <v>10302</v>
      </c>
      <c r="D120" s="81">
        <v>3</v>
      </c>
      <c r="E120" s="27">
        <v>2</v>
      </c>
      <c r="F120" s="28" t="s">
        <v>1140</v>
      </c>
      <c r="G120" s="28" t="s">
        <v>314</v>
      </c>
      <c r="H120" s="27">
        <f t="shared" si="31"/>
        <v>21</v>
      </c>
      <c r="I120" s="27">
        <f t="shared" si="32"/>
        <v>3</v>
      </c>
      <c r="J120" s="27">
        <f t="shared" si="33"/>
        <v>1</v>
      </c>
      <c r="K120" s="62" t="s">
        <v>2275</v>
      </c>
      <c r="L120" s="59" t="s">
        <v>1702</v>
      </c>
      <c r="M120" s="27">
        <v>1</v>
      </c>
      <c r="N120" s="41">
        <v>1</v>
      </c>
      <c r="R120" s="79">
        <v>117</v>
      </c>
      <c r="S120" s="79">
        <f t="shared" si="23"/>
        <v>10</v>
      </c>
      <c r="T120" s="79">
        <f t="shared" si="24"/>
        <v>6</v>
      </c>
      <c r="U120" s="79">
        <f t="shared" si="27"/>
        <v>11006</v>
      </c>
      <c r="V120" s="79" t="str">
        <f t="shared" si="28"/>
        <v>普通10章6关</v>
      </c>
      <c r="W120" s="79">
        <v>91</v>
      </c>
      <c r="X120" s="79">
        <f t="shared" si="25"/>
        <v>11</v>
      </c>
      <c r="Y120" s="79">
        <v>3</v>
      </c>
      <c r="AF120" s="79">
        <v>117</v>
      </c>
      <c r="AG120" s="79">
        <v>10</v>
      </c>
      <c r="AH120" s="79">
        <v>6</v>
      </c>
      <c r="AI120" s="79">
        <f t="shared" si="29"/>
        <v>21006</v>
      </c>
      <c r="AJ120" s="79" t="str">
        <f t="shared" si="30"/>
        <v>困难10章6关</v>
      </c>
      <c r="AK120" s="79">
        <f t="shared" ref="AK120:AK183" si="34">AK105+10</f>
        <v>98</v>
      </c>
      <c r="AL120" s="79">
        <f t="shared" si="26"/>
        <v>12</v>
      </c>
      <c r="AM120" s="79">
        <v>4</v>
      </c>
    </row>
    <row r="121" spans="1:39" ht="16.5" x14ac:dyDescent="0.2">
      <c r="A121" s="65" t="s">
        <v>1223</v>
      </c>
      <c r="B121" s="65">
        <v>2</v>
      </c>
      <c r="C121" s="40">
        <v>10302</v>
      </c>
      <c r="D121" s="81">
        <v>3</v>
      </c>
      <c r="E121" s="27">
        <v>2</v>
      </c>
      <c r="F121" s="28" t="s">
        <v>292</v>
      </c>
      <c r="G121" s="28" t="s">
        <v>299</v>
      </c>
      <c r="H121" s="27">
        <f t="shared" si="31"/>
        <v>21</v>
      </c>
      <c r="I121" s="27">
        <f t="shared" si="32"/>
        <v>3</v>
      </c>
      <c r="J121" s="27">
        <f t="shared" si="33"/>
        <v>1</v>
      </c>
      <c r="K121" s="62" t="s">
        <v>2276</v>
      </c>
      <c r="L121" s="59" t="s">
        <v>1703</v>
      </c>
      <c r="M121" s="27">
        <v>1</v>
      </c>
      <c r="N121" s="41">
        <v>1</v>
      </c>
      <c r="R121" s="79">
        <v>118</v>
      </c>
      <c r="S121" s="79">
        <f t="shared" si="23"/>
        <v>10</v>
      </c>
      <c r="T121" s="79">
        <f t="shared" si="24"/>
        <v>7</v>
      </c>
      <c r="U121" s="79">
        <f t="shared" si="27"/>
        <v>11007</v>
      </c>
      <c r="V121" s="79" t="str">
        <f t="shared" si="28"/>
        <v>普通10章7关</v>
      </c>
      <c r="W121" s="79">
        <v>92</v>
      </c>
      <c r="X121" s="79">
        <f t="shared" si="25"/>
        <v>11</v>
      </c>
      <c r="Y121" s="79">
        <v>3</v>
      </c>
      <c r="AF121" s="79">
        <v>118</v>
      </c>
      <c r="AG121" s="79">
        <v>10</v>
      </c>
      <c r="AH121" s="79">
        <v>7</v>
      </c>
      <c r="AI121" s="79">
        <f t="shared" si="29"/>
        <v>21007</v>
      </c>
      <c r="AJ121" s="79" t="str">
        <f t="shared" si="30"/>
        <v>困难10章7关</v>
      </c>
      <c r="AK121" s="79">
        <f t="shared" si="34"/>
        <v>98</v>
      </c>
      <c r="AL121" s="79">
        <f t="shared" si="26"/>
        <v>12</v>
      </c>
      <c r="AM121" s="79">
        <v>4</v>
      </c>
    </row>
    <row r="122" spans="1:39" ht="16.5" x14ac:dyDescent="0.2">
      <c r="A122" s="65" t="s">
        <v>1223</v>
      </c>
      <c r="B122" s="65">
        <v>2</v>
      </c>
      <c r="C122" s="40">
        <v>10302</v>
      </c>
      <c r="D122" s="81">
        <v>3</v>
      </c>
      <c r="E122" s="27">
        <v>3</v>
      </c>
      <c r="F122" s="28" t="s">
        <v>291</v>
      </c>
      <c r="G122" s="28" t="s">
        <v>293</v>
      </c>
      <c r="H122" s="27">
        <f t="shared" si="31"/>
        <v>21</v>
      </c>
      <c r="I122" s="27">
        <f t="shared" si="32"/>
        <v>3</v>
      </c>
      <c r="J122" s="27">
        <f t="shared" si="33"/>
        <v>1</v>
      </c>
      <c r="K122" s="62" t="s">
        <v>2277</v>
      </c>
      <c r="L122" s="62" t="s">
        <v>1704</v>
      </c>
      <c r="M122" s="27">
        <v>1</v>
      </c>
      <c r="N122" s="41">
        <v>1</v>
      </c>
      <c r="R122" s="79">
        <v>119</v>
      </c>
      <c r="S122" s="79">
        <f t="shared" si="23"/>
        <v>10</v>
      </c>
      <c r="T122" s="79">
        <f t="shared" si="24"/>
        <v>8</v>
      </c>
      <c r="U122" s="79">
        <f t="shared" si="27"/>
        <v>11008</v>
      </c>
      <c r="V122" s="79" t="str">
        <f t="shared" si="28"/>
        <v>普通10章8关</v>
      </c>
      <c r="W122" s="79">
        <v>92</v>
      </c>
      <c r="X122" s="79">
        <f t="shared" si="25"/>
        <v>11</v>
      </c>
      <c r="Y122" s="79">
        <v>3</v>
      </c>
      <c r="AF122" s="79">
        <v>119</v>
      </c>
      <c r="AG122" s="79">
        <v>10</v>
      </c>
      <c r="AH122" s="79">
        <v>8</v>
      </c>
      <c r="AI122" s="79">
        <f t="shared" si="29"/>
        <v>21008</v>
      </c>
      <c r="AJ122" s="79" t="str">
        <f t="shared" si="30"/>
        <v>困难10章8关</v>
      </c>
      <c r="AK122" s="79">
        <f t="shared" si="34"/>
        <v>99</v>
      </c>
      <c r="AL122" s="79">
        <f t="shared" si="26"/>
        <v>12</v>
      </c>
      <c r="AM122" s="79">
        <v>4</v>
      </c>
    </row>
    <row r="123" spans="1:39" ht="17.25" thickBot="1" x14ac:dyDescent="0.25">
      <c r="A123" s="65" t="s">
        <v>1223</v>
      </c>
      <c r="B123" s="65">
        <v>2</v>
      </c>
      <c r="C123" s="42">
        <v>10302</v>
      </c>
      <c r="D123" s="82">
        <v>3</v>
      </c>
      <c r="E123" s="43">
        <v>3</v>
      </c>
      <c r="F123" s="44" t="s">
        <v>292</v>
      </c>
      <c r="G123" s="44" t="s">
        <v>294</v>
      </c>
      <c r="H123" s="43">
        <f t="shared" si="31"/>
        <v>21</v>
      </c>
      <c r="I123" s="43">
        <f t="shared" si="32"/>
        <v>3</v>
      </c>
      <c r="J123" s="43">
        <f t="shared" si="33"/>
        <v>1</v>
      </c>
      <c r="K123" s="44" t="s">
        <v>2278</v>
      </c>
      <c r="L123" s="44" t="s">
        <v>1705</v>
      </c>
      <c r="M123" s="43">
        <v>1</v>
      </c>
      <c r="N123" s="45">
        <v>1</v>
      </c>
      <c r="R123" s="79">
        <v>120</v>
      </c>
      <c r="S123" s="79">
        <f t="shared" si="23"/>
        <v>10</v>
      </c>
      <c r="T123" s="79">
        <f t="shared" si="24"/>
        <v>9</v>
      </c>
      <c r="U123" s="79">
        <f t="shared" si="27"/>
        <v>11009</v>
      </c>
      <c r="V123" s="79" t="str">
        <f t="shared" si="28"/>
        <v>普通10章9关</v>
      </c>
      <c r="W123" s="79">
        <v>92</v>
      </c>
      <c r="X123" s="79">
        <f t="shared" si="25"/>
        <v>11</v>
      </c>
      <c r="Y123" s="79">
        <v>3</v>
      </c>
      <c r="AF123" s="79">
        <v>120</v>
      </c>
      <c r="AG123" s="79">
        <v>10</v>
      </c>
      <c r="AH123" s="79">
        <v>9</v>
      </c>
      <c r="AI123" s="79">
        <f t="shared" si="29"/>
        <v>21009</v>
      </c>
      <c r="AJ123" s="79" t="str">
        <f t="shared" si="30"/>
        <v>困难10章9关</v>
      </c>
      <c r="AK123" s="79">
        <f t="shared" si="34"/>
        <v>100</v>
      </c>
      <c r="AL123" s="79">
        <f t="shared" si="26"/>
        <v>13</v>
      </c>
      <c r="AM123" s="79">
        <v>4</v>
      </c>
    </row>
    <row r="124" spans="1:39" ht="16.5" x14ac:dyDescent="0.2">
      <c r="A124" s="65" t="s">
        <v>1223</v>
      </c>
      <c r="B124" s="65">
        <v>3</v>
      </c>
      <c r="C124" s="37">
        <v>10303</v>
      </c>
      <c r="D124" s="80">
        <v>3</v>
      </c>
      <c r="E124" s="38">
        <v>1</v>
      </c>
      <c r="F124" s="46" t="s">
        <v>291</v>
      </c>
      <c r="G124" s="46" t="s">
        <v>1141</v>
      </c>
      <c r="H124" s="38">
        <f t="shared" si="31"/>
        <v>21</v>
      </c>
      <c r="I124" s="38">
        <f t="shared" si="32"/>
        <v>3</v>
      </c>
      <c r="J124" s="38">
        <f t="shared" si="33"/>
        <v>1</v>
      </c>
      <c r="K124" s="46" t="s">
        <v>2279</v>
      </c>
      <c r="L124" s="38" t="s">
        <v>1706</v>
      </c>
      <c r="M124" s="38">
        <v>1</v>
      </c>
      <c r="N124" s="39">
        <v>1</v>
      </c>
      <c r="R124" s="79">
        <v>121</v>
      </c>
      <c r="S124" s="79">
        <f t="shared" si="23"/>
        <v>10</v>
      </c>
      <c r="T124" s="79">
        <f t="shared" si="24"/>
        <v>10</v>
      </c>
      <c r="U124" s="79">
        <f t="shared" si="27"/>
        <v>11010</v>
      </c>
      <c r="V124" s="79" t="str">
        <f t="shared" si="28"/>
        <v>普通10章10关</v>
      </c>
      <c r="W124" s="79">
        <v>93</v>
      </c>
      <c r="X124" s="79">
        <f t="shared" si="25"/>
        <v>11</v>
      </c>
      <c r="Y124" s="79">
        <v>3</v>
      </c>
      <c r="AF124" s="79">
        <v>121</v>
      </c>
      <c r="AG124" s="79">
        <v>10</v>
      </c>
      <c r="AH124" s="79">
        <v>10</v>
      </c>
      <c r="AI124" s="79">
        <f t="shared" si="29"/>
        <v>21010</v>
      </c>
      <c r="AJ124" s="79" t="str">
        <f t="shared" si="30"/>
        <v>困难10章10关</v>
      </c>
      <c r="AK124" s="79">
        <f t="shared" si="34"/>
        <v>100</v>
      </c>
      <c r="AL124" s="79">
        <f t="shared" si="26"/>
        <v>13</v>
      </c>
      <c r="AM124" s="79">
        <v>4</v>
      </c>
    </row>
    <row r="125" spans="1:39" ht="16.5" x14ac:dyDescent="0.2">
      <c r="A125" s="65" t="s">
        <v>1223</v>
      </c>
      <c r="B125" s="65">
        <v>3</v>
      </c>
      <c r="C125" s="40">
        <v>10303</v>
      </c>
      <c r="D125" s="81">
        <v>3</v>
      </c>
      <c r="E125" s="27">
        <v>1</v>
      </c>
      <c r="F125" s="28" t="s">
        <v>1128</v>
      </c>
      <c r="G125" s="28" t="s">
        <v>300</v>
      </c>
      <c r="H125" s="27">
        <f t="shared" si="31"/>
        <v>21</v>
      </c>
      <c r="I125" s="27">
        <f t="shared" si="32"/>
        <v>3</v>
      </c>
      <c r="J125" s="27">
        <f t="shared" si="33"/>
        <v>1</v>
      </c>
      <c r="K125" s="28" t="s">
        <v>786</v>
      </c>
      <c r="L125" s="27" t="s">
        <v>1707</v>
      </c>
      <c r="M125" s="27">
        <v>1</v>
      </c>
      <c r="N125" s="41">
        <v>1</v>
      </c>
      <c r="R125" s="79">
        <v>122</v>
      </c>
      <c r="S125" s="79">
        <f t="shared" si="23"/>
        <v>10</v>
      </c>
      <c r="T125" s="79">
        <f t="shared" si="24"/>
        <v>11</v>
      </c>
      <c r="U125" s="79">
        <f t="shared" si="27"/>
        <v>11011</v>
      </c>
      <c r="V125" s="79" t="str">
        <f t="shared" si="28"/>
        <v>普通10章11关</v>
      </c>
      <c r="W125" s="79">
        <v>93</v>
      </c>
      <c r="X125" s="79">
        <f t="shared" si="25"/>
        <v>11</v>
      </c>
      <c r="Y125" s="79">
        <v>3</v>
      </c>
      <c r="AF125" s="79">
        <v>122</v>
      </c>
      <c r="AG125" s="79">
        <v>10</v>
      </c>
      <c r="AH125" s="79">
        <v>11</v>
      </c>
      <c r="AI125" s="79">
        <f t="shared" si="29"/>
        <v>21011</v>
      </c>
      <c r="AJ125" s="79" t="str">
        <f t="shared" si="30"/>
        <v>困难10章11关</v>
      </c>
      <c r="AK125" s="79">
        <f t="shared" si="34"/>
        <v>100</v>
      </c>
      <c r="AL125" s="79">
        <f t="shared" si="26"/>
        <v>13</v>
      </c>
      <c r="AM125" s="79">
        <v>4</v>
      </c>
    </row>
    <row r="126" spans="1:39" ht="16.5" x14ac:dyDescent="0.2">
      <c r="A126" s="65" t="s">
        <v>1223</v>
      </c>
      <c r="B126" s="65">
        <v>3</v>
      </c>
      <c r="C126" s="40">
        <v>10303</v>
      </c>
      <c r="D126" s="81">
        <v>3</v>
      </c>
      <c r="E126" s="27">
        <v>2</v>
      </c>
      <c r="F126" s="28" t="s">
        <v>291</v>
      </c>
      <c r="G126" s="28" t="s">
        <v>314</v>
      </c>
      <c r="H126" s="27">
        <f t="shared" si="31"/>
        <v>21</v>
      </c>
      <c r="I126" s="27">
        <f t="shared" si="32"/>
        <v>3</v>
      </c>
      <c r="J126" s="27">
        <f t="shared" si="33"/>
        <v>1</v>
      </c>
      <c r="K126" s="62" t="s">
        <v>2284</v>
      </c>
      <c r="L126" s="59" t="s">
        <v>1708</v>
      </c>
      <c r="M126" s="27">
        <v>1</v>
      </c>
      <c r="N126" s="41">
        <v>1</v>
      </c>
      <c r="R126" s="79">
        <v>123</v>
      </c>
      <c r="S126" s="79">
        <f t="shared" si="23"/>
        <v>10</v>
      </c>
      <c r="T126" s="79">
        <f t="shared" si="24"/>
        <v>12</v>
      </c>
      <c r="U126" s="79">
        <f t="shared" si="27"/>
        <v>11012</v>
      </c>
      <c r="V126" s="79" t="str">
        <f t="shared" si="28"/>
        <v>普通10章12关</v>
      </c>
      <c r="W126" s="79">
        <v>93</v>
      </c>
      <c r="X126" s="79">
        <f t="shared" si="25"/>
        <v>11</v>
      </c>
      <c r="Y126" s="79">
        <v>3</v>
      </c>
      <c r="AF126" s="79">
        <v>123</v>
      </c>
      <c r="AG126" s="79">
        <v>10</v>
      </c>
      <c r="AH126" s="79">
        <v>12</v>
      </c>
      <c r="AI126" s="79">
        <f t="shared" si="29"/>
        <v>21012</v>
      </c>
      <c r="AJ126" s="79" t="str">
        <f t="shared" si="30"/>
        <v>困难10章12关</v>
      </c>
      <c r="AK126" s="79">
        <f t="shared" si="34"/>
        <v>101</v>
      </c>
      <c r="AL126" s="79">
        <f t="shared" si="26"/>
        <v>13</v>
      </c>
      <c r="AM126" s="79">
        <v>4</v>
      </c>
    </row>
    <row r="127" spans="1:39" ht="16.5" x14ac:dyDescent="0.2">
      <c r="A127" s="65" t="s">
        <v>1223</v>
      </c>
      <c r="B127" s="65">
        <v>3</v>
      </c>
      <c r="C127" s="40">
        <v>10303</v>
      </c>
      <c r="D127" s="81">
        <v>3</v>
      </c>
      <c r="E127" s="27">
        <v>2</v>
      </c>
      <c r="F127" s="28" t="s">
        <v>292</v>
      </c>
      <c r="G127" s="28" t="s">
        <v>299</v>
      </c>
      <c r="H127" s="27">
        <f t="shared" si="31"/>
        <v>21</v>
      </c>
      <c r="I127" s="27">
        <f t="shared" si="32"/>
        <v>3</v>
      </c>
      <c r="J127" s="27">
        <f t="shared" si="33"/>
        <v>1</v>
      </c>
      <c r="K127" s="62" t="s">
        <v>2280</v>
      </c>
      <c r="L127" s="59" t="s">
        <v>1709</v>
      </c>
      <c r="M127" s="27">
        <v>1</v>
      </c>
      <c r="N127" s="41">
        <v>1</v>
      </c>
      <c r="R127" s="79">
        <v>124</v>
      </c>
      <c r="S127" s="79">
        <f t="shared" si="23"/>
        <v>10</v>
      </c>
      <c r="T127" s="79">
        <f t="shared" si="24"/>
        <v>13</v>
      </c>
      <c r="U127" s="79">
        <f t="shared" si="27"/>
        <v>11013</v>
      </c>
      <c r="V127" s="79" t="str">
        <f t="shared" si="28"/>
        <v>普通10章13关</v>
      </c>
      <c r="W127" s="79">
        <v>94</v>
      </c>
      <c r="X127" s="79">
        <f t="shared" si="25"/>
        <v>11</v>
      </c>
      <c r="Y127" s="79">
        <v>3</v>
      </c>
      <c r="AF127" s="79">
        <v>124</v>
      </c>
      <c r="AG127" s="79">
        <v>10</v>
      </c>
      <c r="AH127" s="79">
        <v>13</v>
      </c>
      <c r="AI127" s="79">
        <f t="shared" si="29"/>
        <v>21013</v>
      </c>
      <c r="AJ127" s="79" t="str">
        <f t="shared" si="30"/>
        <v>困难10章13关</v>
      </c>
      <c r="AK127" s="79">
        <f t="shared" si="34"/>
        <v>102</v>
      </c>
      <c r="AL127" s="79">
        <f t="shared" si="26"/>
        <v>13</v>
      </c>
      <c r="AM127" s="79">
        <v>4</v>
      </c>
    </row>
    <row r="128" spans="1:39" ht="16.5" x14ac:dyDescent="0.2">
      <c r="A128" s="65" t="s">
        <v>1223</v>
      </c>
      <c r="B128" s="65">
        <v>3</v>
      </c>
      <c r="C128" s="40">
        <v>10303</v>
      </c>
      <c r="D128" s="81">
        <v>3</v>
      </c>
      <c r="E128" s="27">
        <v>3</v>
      </c>
      <c r="F128" s="28" t="s">
        <v>291</v>
      </c>
      <c r="G128" s="28" t="s">
        <v>293</v>
      </c>
      <c r="H128" s="27">
        <f t="shared" si="31"/>
        <v>21</v>
      </c>
      <c r="I128" s="27">
        <f t="shared" si="32"/>
        <v>3</v>
      </c>
      <c r="J128" s="27">
        <f t="shared" si="33"/>
        <v>1</v>
      </c>
      <c r="K128" s="62" t="s">
        <v>2281</v>
      </c>
      <c r="L128" s="62" t="s">
        <v>1710</v>
      </c>
      <c r="M128" s="27">
        <v>1</v>
      </c>
      <c r="N128" s="41">
        <v>1</v>
      </c>
      <c r="R128" s="79">
        <v>125</v>
      </c>
      <c r="S128" s="79">
        <f t="shared" si="23"/>
        <v>10</v>
      </c>
      <c r="T128" s="79">
        <f t="shared" si="24"/>
        <v>14</v>
      </c>
      <c r="U128" s="79">
        <f t="shared" si="27"/>
        <v>11014</v>
      </c>
      <c r="V128" s="79" t="str">
        <f t="shared" si="28"/>
        <v>普通10章14关</v>
      </c>
      <c r="W128" s="79">
        <v>94</v>
      </c>
      <c r="X128" s="79">
        <f t="shared" si="25"/>
        <v>11</v>
      </c>
      <c r="Y128" s="79">
        <v>3</v>
      </c>
      <c r="AF128" s="79">
        <v>125</v>
      </c>
      <c r="AG128" s="79">
        <v>10</v>
      </c>
      <c r="AH128" s="79">
        <v>14</v>
      </c>
      <c r="AI128" s="79">
        <f t="shared" si="29"/>
        <v>21014</v>
      </c>
      <c r="AJ128" s="79" t="str">
        <f t="shared" si="30"/>
        <v>困难10章14关</v>
      </c>
      <c r="AK128" s="79">
        <f t="shared" si="34"/>
        <v>103</v>
      </c>
      <c r="AL128" s="79">
        <f t="shared" si="26"/>
        <v>13</v>
      </c>
      <c r="AM128" s="79">
        <v>4</v>
      </c>
    </row>
    <row r="129" spans="1:39" ht="17.25" thickBot="1" x14ac:dyDescent="0.25">
      <c r="A129" s="65" t="s">
        <v>1223</v>
      </c>
      <c r="B129" s="65">
        <v>3</v>
      </c>
      <c r="C129" s="42">
        <v>10303</v>
      </c>
      <c r="D129" s="82">
        <v>3</v>
      </c>
      <c r="E129" s="43">
        <v>3</v>
      </c>
      <c r="F129" s="44" t="s">
        <v>292</v>
      </c>
      <c r="G129" s="44" t="s">
        <v>294</v>
      </c>
      <c r="H129" s="43">
        <f t="shared" si="31"/>
        <v>21</v>
      </c>
      <c r="I129" s="43">
        <f t="shared" si="32"/>
        <v>3</v>
      </c>
      <c r="J129" s="43">
        <f t="shared" si="33"/>
        <v>1</v>
      </c>
      <c r="K129" s="44" t="s">
        <v>2282</v>
      </c>
      <c r="L129" s="44" t="s">
        <v>1711</v>
      </c>
      <c r="M129" s="43">
        <v>1</v>
      </c>
      <c r="N129" s="45">
        <v>1</v>
      </c>
      <c r="R129" s="79">
        <v>126</v>
      </c>
      <c r="S129" s="79">
        <f t="shared" si="23"/>
        <v>10</v>
      </c>
      <c r="T129" s="79">
        <f t="shared" si="24"/>
        <v>15</v>
      </c>
      <c r="U129" s="79">
        <f t="shared" si="27"/>
        <v>11015</v>
      </c>
      <c r="V129" s="79" t="str">
        <f t="shared" si="28"/>
        <v>普通10章15关</v>
      </c>
      <c r="W129" s="79">
        <v>94</v>
      </c>
      <c r="X129" s="79">
        <f t="shared" si="25"/>
        <v>11</v>
      </c>
      <c r="Y129" s="79">
        <v>3</v>
      </c>
      <c r="AF129" s="79">
        <v>126</v>
      </c>
      <c r="AG129" s="79">
        <v>10</v>
      </c>
      <c r="AH129" s="79">
        <v>15</v>
      </c>
      <c r="AI129" s="79">
        <f t="shared" si="29"/>
        <v>21015</v>
      </c>
      <c r="AJ129" s="79" t="str">
        <f t="shared" si="30"/>
        <v>困难10章15关</v>
      </c>
      <c r="AK129" s="79">
        <f t="shared" si="34"/>
        <v>104</v>
      </c>
      <c r="AL129" s="79">
        <f t="shared" si="26"/>
        <v>13</v>
      </c>
      <c r="AM129" s="79">
        <v>4</v>
      </c>
    </row>
    <row r="130" spans="1:39" ht="16.5" x14ac:dyDescent="0.2">
      <c r="A130" s="65" t="s">
        <v>1223</v>
      </c>
      <c r="B130" s="65">
        <v>4</v>
      </c>
      <c r="C130" s="37">
        <v>10304</v>
      </c>
      <c r="D130" s="80">
        <v>3</v>
      </c>
      <c r="E130" s="38">
        <v>1</v>
      </c>
      <c r="F130" s="46" t="s">
        <v>291</v>
      </c>
      <c r="G130" s="46" t="s">
        <v>313</v>
      </c>
      <c r="H130" s="38">
        <f t="shared" si="31"/>
        <v>22</v>
      </c>
      <c r="I130" s="38">
        <f t="shared" si="32"/>
        <v>3</v>
      </c>
      <c r="J130" s="38">
        <f t="shared" si="33"/>
        <v>1</v>
      </c>
      <c r="K130" s="46" t="s">
        <v>2273</v>
      </c>
      <c r="L130" s="38" t="s">
        <v>1712</v>
      </c>
      <c r="M130" s="38">
        <v>1</v>
      </c>
      <c r="N130" s="39">
        <v>1</v>
      </c>
      <c r="R130" s="79">
        <v>127</v>
      </c>
      <c r="S130" s="79">
        <f t="shared" si="23"/>
        <v>11</v>
      </c>
      <c r="T130" s="79">
        <f t="shared" si="24"/>
        <v>1</v>
      </c>
      <c r="U130" s="79">
        <f t="shared" si="27"/>
        <v>11101</v>
      </c>
      <c r="V130" s="79" t="str">
        <f t="shared" si="28"/>
        <v>普通11章1关</v>
      </c>
      <c r="W130" s="79">
        <v>100</v>
      </c>
      <c r="X130" s="79">
        <f t="shared" si="25"/>
        <v>13</v>
      </c>
      <c r="Y130" s="79">
        <v>3</v>
      </c>
      <c r="AF130" s="79">
        <v>127</v>
      </c>
      <c r="AG130" s="79">
        <v>11</v>
      </c>
      <c r="AH130" s="79">
        <v>1</v>
      </c>
      <c r="AI130" s="79">
        <f t="shared" si="29"/>
        <v>21101</v>
      </c>
      <c r="AJ130" s="79" t="str">
        <f t="shared" si="30"/>
        <v>困难11章1关</v>
      </c>
      <c r="AK130" s="79">
        <f t="shared" si="34"/>
        <v>105</v>
      </c>
      <c r="AL130" s="79">
        <f t="shared" si="26"/>
        <v>14</v>
      </c>
      <c r="AM130" s="79">
        <v>4</v>
      </c>
    </row>
    <row r="131" spans="1:39" ht="16.5" x14ac:dyDescent="0.2">
      <c r="A131" s="65" t="s">
        <v>1223</v>
      </c>
      <c r="B131" s="65">
        <v>4</v>
      </c>
      <c r="C131" s="40">
        <v>10304</v>
      </c>
      <c r="D131" s="81">
        <v>3</v>
      </c>
      <c r="E131" s="27">
        <v>1</v>
      </c>
      <c r="F131" s="28" t="s">
        <v>292</v>
      </c>
      <c r="G131" s="28" t="s">
        <v>300</v>
      </c>
      <c r="H131" s="27">
        <f t="shared" si="31"/>
        <v>22</v>
      </c>
      <c r="I131" s="27">
        <f t="shared" si="32"/>
        <v>3</v>
      </c>
      <c r="J131" s="27">
        <f t="shared" si="33"/>
        <v>1</v>
      </c>
      <c r="K131" s="28" t="s">
        <v>2274</v>
      </c>
      <c r="L131" s="27" t="s">
        <v>1713</v>
      </c>
      <c r="M131" s="27">
        <v>1</v>
      </c>
      <c r="N131" s="41">
        <v>1</v>
      </c>
      <c r="R131" s="79">
        <v>128</v>
      </c>
      <c r="S131" s="79">
        <f t="shared" si="23"/>
        <v>11</v>
      </c>
      <c r="T131" s="79">
        <f t="shared" si="24"/>
        <v>2</v>
      </c>
      <c r="U131" s="79">
        <f t="shared" si="27"/>
        <v>11102</v>
      </c>
      <c r="V131" s="79" t="str">
        <f t="shared" si="28"/>
        <v>普通11章2关</v>
      </c>
      <c r="W131" s="79">
        <v>100</v>
      </c>
      <c r="X131" s="79">
        <f t="shared" si="25"/>
        <v>13</v>
      </c>
      <c r="Y131" s="79">
        <v>3</v>
      </c>
      <c r="AF131" s="79">
        <v>128</v>
      </c>
      <c r="AG131" s="79">
        <v>11</v>
      </c>
      <c r="AH131" s="79">
        <v>2</v>
      </c>
      <c r="AI131" s="79">
        <f t="shared" si="29"/>
        <v>21102</v>
      </c>
      <c r="AJ131" s="79" t="str">
        <f t="shared" si="30"/>
        <v>困难11章2关</v>
      </c>
      <c r="AK131" s="79">
        <f t="shared" si="34"/>
        <v>106</v>
      </c>
      <c r="AL131" s="79">
        <f t="shared" si="26"/>
        <v>14</v>
      </c>
      <c r="AM131" s="79">
        <v>4</v>
      </c>
    </row>
    <row r="132" spans="1:39" ht="16.5" x14ac:dyDescent="0.2">
      <c r="A132" s="65" t="s">
        <v>1223</v>
      </c>
      <c r="B132" s="65">
        <v>4</v>
      </c>
      <c r="C132" s="40">
        <v>10304</v>
      </c>
      <c r="D132" s="81">
        <v>3</v>
      </c>
      <c r="E132" s="27">
        <v>2</v>
      </c>
      <c r="F132" s="28" t="s">
        <v>291</v>
      </c>
      <c r="G132" s="28" t="s">
        <v>314</v>
      </c>
      <c r="H132" s="27">
        <f t="shared" si="31"/>
        <v>22</v>
      </c>
      <c r="I132" s="27">
        <f t="shared" si="32"/>
        <v>3</v>
      </c>
      <c r="J132" s="27">
        <f t="shared" si="33"/>
        <v>1</v>
      </c>
      <c r="K132" s="62" t="s">
        <v>2275</v>
      </c>
      <c r="L132" s="59" t="s">
        <v>1714</v>
      </c>
      <c r="M132" s="27">
        <v>1</v>
      </c>
      <c r="N132" s="41">
        <v>1</v>
      </c>
      <c r="R132" s="79">
        <v>129</v>
      </c>
      <c r="S132" s="79">
        <f t="shared" ref="S132:S195" si="35">MATCH(R132-1,$AC$4:$AC$19,1)</f>
        <v>11</v>
      </c>
      <c r="T132" s="79">
        <f t="shared" ref="T132:T195" si="36">R132-INDEX($AC$4:$AC$19,S132)</f>
        <v>3</v>
      </c>
      <c r="U132" s="79">
        <f t="shared" si="27"/>
        <v>11103</v>
      </c>
      <c r="V132" s="79" t="str">
        <f t="shared" si="28"/>
        <v>普通11章3关</v>
      </c>
      <c r="W132" s="79">
        <v>100</v>
      </c>
      <c r="X132" s="79">
        <f t="shared" ref="X132:X195" si="37">INDEX($AT$4:$AT$24,MATCH(W132,$AU$4:$AU$24,1))</f>
        <v>13</v>
      </c>
      <c r="Y132" s="79">
        <v>3</v>
      </c>
      <c r="AF132" s="79">
        <v>129</v>
      </c>
      <c r="AG132" s="79">
        <v>11</v>
      </c>
      <c r="AH132" s="79">
        <v>3</v>
      </c>
      <c r="AI132" s="79">
        <f t="shared" si="29"/>
        <v>21103</v>
      </c>
      <c r="AJ132" s="79" t="str">
        <f t="shared" si="30"/>
        <v>困难11章3关</v>
      </c>
      <c r="AK132" s="79">
        <f t="shared" si="34"/>
        <v>106</v>
      </c>
      <c r="AL132" s="79">
        <f t="shared" ref="AL132:AL195" si="38">INDEX($AT$4:$AT$24,MATCH(AK132,$AU$4:$AU$24,1))</f>
        <v>14</v>
      </c>
      <c r="AM132" s="79">
        <v>4</v>
      </c>
    </row>
    <row r="133" spans="1:39" ht="16.5" x14ac:dyDescent="0.2">
      <c r="A133" s="65" t="s">
        <v>1223</v>
      </c>
      <c r="B133" s="65">
        <v>4</v>
      </c>
      <c r="C133" s="40">
        <v>10304</v>
      </c>
      <c r="D133" s="81">
        <v>3</v>
      </c>
      <c r="E133" s="27">
        <v>2</v>
      </c>
      <c r="F133" s="28" t="s">
        <v>292</v>
      </c>
      <c r="G133" s="28" t="s">
        <v>1142</v>
      </c>
      <c r="H133" s="27">
        <f t="shared" si="31"/>
        <v>22</v>
      </c>
      <c r="I133" s="27">
        <f t="shared" si="32"/>
        <v>3</v>
      </c>
      <c r="J133" s="27">
        <f t="shared" si="33"/>
        <v>1</v>
      </c>
      <c r="K133" s="62" t="s">
        <v>2276</v>
      </c>
      <c r="L133" s="59" t="s">
        <v>1715</v>
      </c>
      <c r="M133" s="27">
        <v>1</v>
      </c>
      <c r="N133" s="41">
        <v>1</v>
      </c>
      <c r="R133" s="79">
        <v>130</v>
      </c>
      <c r="S133" s="79">
        <f t="shared" si="35"/>
        <v>11</v>
      </c>
      <c r="T133" s="79">
        <f t="shared" si="36"/>
        <v>4</v>
      </c>
      <c r="U133" s="79">
        <f t="shared" ref="U133:U196" si="39">(100+S133)*100+T133</f>
        <v>11104</v>
      </c>
      <c r="V133" s="79" t="str">
        <f t="shared" ref="V133:V196" si="40">"普通"&amp;S133&amp;"章"&amp;T133&amp;"关"</f>
        <v>普通11章4关</v>
      </c>
      <c r="W133" s="79">
        <v>101</v>
      </c>
      <c r="X133" s="79">
        <f t="shared" si="37"/>
        <v>13</v>
      </c>
      <c r="Y133" s="79">
        <v>3</v>
      </c>
      <c r="AF133" s="79">
        <v>130</v>
      </c>
      <c r="AG133" s="79">
        <v>11</v>
      </c>
      <c r="AH133" s="79">
        <v>4</v>
      </c>
      <c r="AI133" s="79">
        <f t="shared" ref="AI133:AI196" si="41">(200+AG133)*100+AH133</f>
        <v>21104</v>
      </c>
      <c r="AJ133" s="79" t="str">
        <f t="shared" ref="AJ133:AJ196" si="42">"困难"&amp;AG133&amp;"章"&amp;AH133&amp;"关"</f>
        <v>困难11章4关</v>
      </c>
      <c r="AK133" s="79">
        <f t="shared" si="34"/>
        <v>107</v>
      </c>
      <c r="AL133" s="79">
        <f t="shared" si="38"/>
        <v>14</v>
      </c>
      <c r="AM133" s="79">
        <v>4</v>
      </c>
    </row>
    <row r="134" spans="1:39" ht="16.5" x14ac:dyDescent="0.2">
      <c r="A134" s="65" t="s">
        <v>1223</v>
      </c>
      <c r="B134" s="65">
        <v>4</v>
      </c>
      <c r="C134" s="40">
        <v>10304</v>
      </c>
      <c r="D134" s="81">
        <v>3</v>
      </c>
      <c r="E134" s="27">
        <v>3</v>
      </c>
      <c r="F134" s="28" t="s">
        <v>291</v>
      </c>
      <c r="G134" s="28" t="s">
        <v>293</v>
      </c>
      <c r="H134" s="27">
        <f t="shared" si="31"/>
        <v>22</v>
      </c>
      <c r="I134" s="27">
        <f t="shared" si="32"/>
        <v>3</v>
      </c>
      <c r="J134" s="27">
        <f t="shared" si="33"/>
        <v>1</v>
      </c>
      <c r="K134" s="62" t="s">
        <v>2277</v>
      </c>
      <c r="L134" s="62" t="s">
        <v>1716</v>
      </c>
      <c r="M134" s="27">
        <v>1</v>
      </c>
      <c r="N134" s="41">
        <v>1</v>
      </c>
      <c r="R134" s="79">
        <v>131</v>
      </c>
      <c r="S134" s="79">
        <f t="shared" si="35"/>
        <v>11</v>
      </c>
      <c r="T134" s="79">
        <f t="shared" si="36"/>
        <v>5</v>
      </c>
      <c r="U134" s="79">
        <f t="shared" si="39"/>
        <v>11105</v>
      </c>
      <c r="V134" s="79" t="str">
        <f t="shared" si="40"/>
        <v>普通11章5关</v>
      </c>
      <c r="W134" s="79">
        <v>101</v>
      </c>
      <c r="X134" s="79">
        <f t="shared" si="37"/>
        <v>13</v>
      </c>
      <c r="Y134" s="79">
        <v>3</v>
      </c>
      <c r="AF134" s="79">
        <v>131</v>
      </c>
      <c r="AG134" s="79">
        <v>11</v>
      </c>
      <c r="AH134" s="79">
        <v>5</v>
      </c>
      <c r="AI134" s="79">
        <f t="shared" si="41"/>
        <v>21105</v>
      </c>
      <c r="AJ134" s="79" t="str">
        <f t="shared" si="42"/>
        <v>困难11章5关</v>
      </c>
      <c r="AK134" s="79">
        <f t="shared" si="34"/>
        <v>107</v>
      </c>
      <c r="AL134" s="79">
        <f t="shared" si="38"/>
        <v>14</v>
      </c>
      <c r="AM134" s="79">
        <v>4</v>
      </c>
    </row>
    <row r="135" spans="1:39" ht="17.25" thickBot="1" x14ac:dyDescent="0.25">
      <c r="A135" s="65" t="s">
        <v>1223</v>
      </c>
      <c r="B135" s="65">
        <v>4</v>
      </c>
      <c r="C135" s="42">
        <v>10304</v>
      </c>
      <c r="D135" s="82">
        <v>3</v>
      </c>
      <c r="E135" s="43">
        <v>3</v>
      </c>
      <c r="F135" s="44" t="s">
        <v>292</v>
      </c>
      <c r="G135" s="44" t="s">
        <v>294</v>
      </c>
      <c r="H135" s="43">
        <f t="shared" si="31"/>
        <v>22</v>
      </c>
      <c r="I135" s="43">
        <f t="shared" si="32"/>
        <v>3</v>
      </c>
      <c r="J135" s="43">
        <f t="shared" si="33"/>
        <v>1</v>
      </c>
      <c r="K135" s="44" t="s">
        <v>2278</v>
      </c>
      <c r="L135" s="44" t="s">
        <v>1717</v>
      </c>
      <c r="M135" s="43">
        <v>1</v>
      </c>
      <c r="N135" s="45">
        <v>1</v>
      </c>
      <c r="R135" s="79">
        <v>132</v>
      </c>
      <c r="S135" s="79">
        <f t="shared" si="35"/>
        <v>11</v>
      </c>
      <c r="T135" s="79">
        <f t="shared" si="36"/>
        <v>6</v>
      </c>
      <c r="U135" s="79">
        <f t="shared" si="39"/>
        <v>11106</v>
      </c>
      <c r="V135" s="79" t="str">
        <f t="shared" si="40"/>
        <v>普通11章6关</v>
      </c>
      <c r="W135" s="79">
        <v>101</v>
      </c>
      <c r="X135" s="79">
        <f t="shared" si="37"/>
        <v>13</v>
      </c>
      <c r="Y135" s="79">
        <v>3</v>
      </c>
      <c r="AF135" s="79">
        <v>132</v>
      </c>
      <c r="AG135" s="79">
        <v>11</v>
      </c>
      <c r="AH135" s="79">
        <v>6</v>
      </c>
      <c r="AI135" s="79">
        <f t="shared" si="41"/>
        <v>21106</v>
      </c>
      <c r="AJ135" s="79" t="str">
        <f t="shared" si="42"/>
        <v>困难11章6关</v>
      </c>
      <c r="AK135" s="79">
        <f t="shared" si="34"/>
        <v>108</v>
      </c>
      <c r="AL135" s="79">
        <f t="shared" si="38"/>
        <v>14</v>
      </c>
      <c r="AM135" s="79">
        <v>4</v>
      </c>
    </row>
    <row r="136" spans="1:39" ht="16.5" x14ac:dyDescent="0.2">
      <c r="A136" s="65" t="s">
        <v>1223</v>
      </c>
      <c r="B136" s="65">
        <v>5</v>
      </c>
      <c r="C136" s="37">
        <v>10305</v>
      </c>
      <c r="D136" s="80">
        <v>3</v>
      </c>
      <c r="E136" s="38">
        <v>1</v>
      </c>
      <c r="F136" s="46" t="s">
        <v>291</v>
      </c>
      <c r="G136" s="46" t="s">
        <v>313</v>
      </c>
      <c r="H136" s="38">
        <f t="shared" si="31"/>
        <v>22</v>
      </c>
      <c r="I136" s="38">
        <f t="shared" si="32"/>
        <v>3</v>
      </c>
      <c r="J136" s="38">
        <f t="shared" si="33"/>
        <v>1</v>
      </c>
      <c r="K136" s="46" t="s">
        <v>2279</v>
      </c>
      <c r="L136" s="38" t="s">
        <v>1718</v>
      </c>
      <c r="M136" s="38">
        <v>1</v>
      </c>
      <c r="N136" s="39">
        <v>1</v>
      </c>
      <c r="R136" s="79">
        <v>133</v>
      </c>
      <c r="S136" s="79">
        <f t="shared" si="35"/>
        <v>11</v>
      </c>
      <c r="T136" s="79">
        <f t="shared" si="36"/>
        <v>7</v>
      </c>
      <c r="U136" s="79">
        <f t="shared" si="39"/>
        <v>11107</v>
      </c>
      <c r="V136" s="79" t="str">
        <f t="shared" si="40"/>
        <v>普通11章7关</v>
      </c>
      <c r="W136" s="79">
        <v>102</v>
      </c>
      <c r="X136" s="79">
        <f t="shared" si="37"/>
        <v>13</v>
      </c>
      <c r="Y136" s="79">
        <v>3</v>
      </c>
      <c r="AF136" s="79">
        <v>133</v>
      </c>
      <c r="AG136" s="79">
        <v>11</v>
      </c>
      <c r="AH136" s="79">
        <v>7</v>
      </c>
      <c r="AI136" s="79">
        <f t="shared" si="41"/>
        <v>21107</v>
      </c>
      <c r="AJ136" s="79" t="str">
        <f t="shared" si="42"/>
        <v>困难11章7关</v>
      </c>
      <c r="AK136" s="79">
        <f t="shared" si="34"/>
        <v>108</v>
      </c>
      <c r="AL136" s="79">
        <f t="shared" si="38"/>
        <v>14</v>
      </c>
      <c r="AM136" s="79">
        <v>4</v>
      </c>
    </row>
    <row r="137" spans="1:39" ht="16.5" x14ac:dyDescent="0.2">
      <c r="A137" s="65" t="s">
        <v>1223</v>
      </c>
      <c r="B137" s="65">
        <v>5</v>
      </c>
      <c r="C137" s="40">
        <v>10305</v>
      </c>
      <c r="D137" s="81">
        <v>3</v>
      </c>
      <c r="E137" s="27">
        <v>1</v>
      </c>
      <c r="F137" s="28" t="s">
        <v>1128</v>
      </c>
      <c r="G137" s="28" t="s">
        <v>300</v>
      </c>
      <c r="H137" s="27">
        <f t="shared" si="31"/>
        <v>22</v>
      </c>
      <c r="I137" s="27">
        <f t="shared" si="32"/>
        <v>3</v>
      </c>
      <c r="J137" s="27">
        <f t="shared" si="33"/>
        <v>1</v>
      </c>
      <c r="K137" s="28" t="s">
        <v>786</v>
      </c>
      <c r="L137" s="27" t="s">
        <v>1719</v>
      </c>
      <c r="M137" s="27">
        <v>1</v>
      </c>
      <c r="N137" s="41">
        <v>1</v>
      </c>
      <c r="R137" s="79">
        <v>134</v>
      </c>
      <c r="S137" s="79">
        <f t="shared" si="35"/>
        <v>11</v>
      </c>
      <c r="T137" s="79">
        <f t="shared" si="36"/>
        <v>8</v>
      </c>
      <c r="U137" s="79">
        <f t="shared" si="39"/>
        <v>11108</v>
      </c>
      <c r="V137" s="79" t="str">
        <f t="shared" si="40"/>
        <v>普通11章8关</v>
      </c>
      <c r="W137" s="79">
        <v>102</v>
      </c>
      <c r="X137" s="79">
        <f t="shared" si="37"/>
        <v>13</v>
      </c>
      <c r="Y137" s="79">
        <v>3</v>
      </c>
      <c r="AF137" s="79">
        <v>134</v>
      </c>
      <c r="AG137" s="79">
        <v>11</v>
      </c>
      <c r="AH137" s="79">
        <v>8</v>
      </c>
      <c r="AI137" s="79">
        <f t="shared" si="41"/>
        <v>21108</v>
      </c>
      <c r="AJ137" s="79" t="str">
        <f t="shared" si="42"/>
        <v>困难11章8关</v>
      </c>
      <c r="AK137" s="79">
        <f t="shared" si="34"/>
        <v>109</v>
      </c>
      <c r="AL137" s="79">
        <f t="shared" si="38"/>
        <v>14</v>
      </c>
      <c r="AM137" s="79">
        <v>4</v>
      </c>
    </row>
    <row r="138" spans="1:39" ht="16.5" x14ac:dyDescent="0.2">
      <c r="A138" s="65" t="s">
        <v>1223</v>
      </c>
      <c r="B138" s="65">
        <v>5</v>
      </c>
      <c r="C138" s="40">
        <v>10305</v>
      </c>
      <c r="D138" s="81">
        <v>3</v>
      </c>
      <c r="E138" s="27">
        <v>2</v>
      </c>
      <c r="F138" s="28" t="s">
        <v>291</v>
      </c>
      <c r="G138" s="28" t="s">
        <v>314</v>
      </c>
      <c r="H138" s="27">
        <f t="shared" si="31"/>
        <v>22</v>
      </c>
      <c r="I138" s="27">
        <f t="shared" si="32"/>
        <v>3</v>
      </c>
      <c r="J138" s="27">
        <f t="shared" si="33"/>
        <v>1</v>
      </c>
      <c r="K138" s="62" t="s">
        <v>2284</v>
      </c>
      <c r="L138" s="59" t="s">
        <v>1720</v>
      </c>
      <c r="M138" s="27">
        <v>1</v>
      </c>
      <c r="N138" s="41">
        <v>1</v>
      </c>
      <c r="R138" s="79">
        <v>135</v>
      </c>
      <c r="S138" s="79">
        <f t="shared" si="35"/>
        <v>11</v>
      </c>
      <c r="T138" s="79">
        <f t="shared" si="36"/>
        <v>9</v>
      </c>
      <c r="U138" s="79">
        <f t="shared" si="39"/>
        <v>11109</v>
      </c>
      <c r="V138" s="79" t="str">
        <f t="shared" si="40"/>
        <v>普通11章9关</v>
      </c>
      <c r="W138" s="79">
        <v>102</v>
      </c>
      <c r="X138" s="79">
        <f t="shared" si="37"/>
        <v>13</v>
      </c>
      <c r="Y138" s="79">
        <v>3</v>
      </c>
      <c r="AF138" s="79">
        <v>135</v>
      </c>
      <c r="AG138" s="79">
        <v>11</v>
      </c>
      <c r="AH138" s="79">
        <v>9</v>
      </c>
      <c r="AI138" s="79">
        <f t="shared" si="41"/>
        <v>21109</v>
      </c>
      <c r="AJ138" s="79" t="str">
        <f t="shared" si="42"/>
        <v>困难11章9关</v>
      </c>
      <c r="AK138" s="79">
        <f t="shared" si="34"/>
        <v>110</v>
      </c>
      <c r="AL138" s="79">
        <f t="shared" si="38"/>
        <v>15</v>
      </c>
      <c r="AM138" s="79">
        <v>4</v>
      </c>
    </row>
    <row r="139" spans="1:39" ht="16.5" x14ac:dyDescent="0.2">
      <c r="A139" s="65" t="s">
        <v>1223</v>
      </c>
      <c r="B139" s="65">
        <v>5</v>
      </c>
      <c r="C139" s="40">
        <v>10305</v>
      </c>
      <c r="D139" s="81">
        <v>3</v>
      </c>
      <c r="E139" s="27">
        <v>2</v>
      </c>
      <c r="F139" s="28" t="s">
        <v>292</v>
      </c>
      <c r="G139" s="28" t="s">
        <v>299</v>
      </c>
      <c r="H139" s="27">
        <f t="shared" si="31"/>
        <v>22</v>
      </c>
      <c r="I139" s="27">
        <f t="shared" si="32"/>
        <v>3</v>
      </c>
      <c r="J139" s="27">
        <f t="shared" si="33"/>
        <v>1</v>
      </c>
      <c r="K139" s="62" t="s">
        <v>2280</v>
      </c>
      <c r="L139" s="59" t="s">
        <v>1721</v>
      </c>
      <c r="M139" s="27">
        <v>1</v>
      </c>
      <c r="N139" s="41">
        <v>1</v>
      </c>
      <c r="R139" s="79">
        <v>136</v>
      </c>
      <c r="S139" s="79">
        <f t="shared" si="35"/>
        <v>11</v>
      </c>
      <c r="T139" s="79">
        <f t="shared" si="36"/>
        <v>10</v>
      </c>
      <c r="U139" s="79">
        <f t="shared" si="39"/>
        <v>11110</v>
      </c>
      <c r="V139" s="79" t="str">
        <f t="shared" si="40"/>
        <v>普通11章10关</v>
      </c>
      <c r="W139" s="79">
        <v>103</v>
      </c>
      <c r="X139" s="79">
        <f t="shared" si="37"/>
        <v>13</v>
      </c>
      <c r="Y139" s="79">
        <v>3</v>
      </c>
      <c r="AF139" s="79">
        <v>136</v>
      </c>
      <c r="AG139" s="79">
        <v>11</v>
      </c>
      <c r="AH139" s="79">
        <v>10</v>
      </c>
      <c r="AI139" s="79">
        <f t="shared" si="41"/>
        <v>21110</v>
      </c>
      <c r="AJ139" s="79" t="str">
        <f t="shared" si="42"/>
        <v>困难11章10关</v>
      </c>
      <c r="AK139" s="79">
        <f t="shared" si="34"/>
        <v>110</v>
      </c>
      <c r="AL139" s="79">
        <f t="shared" si="38"/>
        <v>15</v>
      </c>
      <c r="AM139" s="79">
        <v>4</v>
      </c>
    </row>
    <row r="140" spans="1:39" ht="16.5" x14ac:dyDescent="0.2">
      <c r="A140" s="65" t="s">
        <v>1223</v>
      </c>
      <c r="B140" s="65">
        <v>5</v>
      </c>
      <c r="C140" s="40">
        <v>10305</v>
      </c>
      <c r="D140" s="81">
        <v>3</v>
      </c>
      <c r="E140" s="27">
        <v>3</v>
      </c>
      <c r="F140" s="28" t="s">
        <v>291</v>
      </c>
      <c r="G140" s="28" t="s">
        <v>293</v>
      </c>
      <c r="H140" s="27">
        <f t="shared" si="31"/>
        <v>22</v>
      </c>
      <c r="I140" s="27">
        <f t="shared" si="32"/>
        <v>3</v>
      </c>
      <c r="J140" s="27">
        <f t="shared" si="33"/>
        <v>1</v>
      </c>
      <c r="K140" s="62" t="s">
        <v>2281</v>
      </c>
      <c r="L140" s="62" t="s">
        <v>1722</v>
      </c>
      <c r="M140" s="27">
        <v>1</v>
      </c>
      <c r="N140" s="41">
        <v>1</v>
      </c>
      <c r="R140" s="79">
        <v>137</v>
      </c>
      <c r="S140" s="79">
        <f t="shared" si="35"/>
        <v>11</v>
      </c>
      <c r="T140" s="79">
        <f t="shared" si="36"/>
        <v>11</v>
      </c>
      <c r="U140" s="79">
        <f t="shared" si="39"/>
        <v>11111</v>
      </c>
      <c r="V140" s="79" t="str">
        <f t="shared" si="40"/>
        <v>普通11章11关</v>
      </c>
      <c r="W140" s="79">
        <v>103</v>
      </c>
      <c r="X140" s="79">
        <f t="shared" si="37"/>
        <v>13</v>
      </c>
      <c r="Y140" s="79">
        <v>3</v>
      </c>
      <c r="AF140" s="79">
        <v>137</v>
      </c>
      <c r="AG140" s="79">
        <v>11</v>
      </c>
      <c r="AH140" s="79">
        <v>11</v>
      </c>
      <c r="AI140" s="79">
        <f t="shared" si="41"/>
        <v>21111</v>
      </c>
      <c r="AJ140" s="79" t="str">
        <f t="shared" si="42"/>
        <v>困难11章11关</v>
      </c>
      <c r="AK140" s="79">
        <f t="shared" si="34"/>
        <v>110</v>
      </c>
      <c r="AL140" s="79">
        <f t="shared" si="38"/>
        <v>15</v>
      </c>
      <c r="AM140" s="79">
        <v>4</v>
      </c>
    </row>
    <row r="141" spans="1:39" ht="17.25" thickBot="1" x14ac:dyDescent="0.25">
      <c r="A141" s="65" t="s">
        <v>1223</v>
      </c>
      <c r="B141" s="65">
        <v>5</v>
      </c>
      <c r="C141" s="42">
        <v>10305</v>
      </c>
      <c r="D141" s="82">
        <v>3</v>
      </c>
      <c r="E141" s="43">
        <v>3</v>
      </c>
      <c r="F141" s="44" t="s">
        <v>292</v>
      </c>
      <c r="G141" s="44" t="s">
        <v>294</v>
      </c>
      <c r="H141" s="43">
        <f t="shared" si="31"/>
        <v>22</v>
      </c>
      <c r="I141" s="43">
        <f t="shared" si="32"/>
        <v>3</v>
      </c>
      <c r="J141" s="43">
        <f t="shared" si="33"/>
        <v>1</v>
      </c>
      <c r="K141" s="44" t="s">
        <v>2282</v>
      </c>
      <c r="L141" s="44" t="s">
        <v>1723</v>
      </c>
      <c r="M141" s="43">
        <v>1</v>
      </c>
      <c r="N141" s="45">
        <v>1</v>
      </c>
      <c r="R141" s="79">
        <v>138</v>
      </c>
      <c r="S141" s="79">
        <f t="shared" si="35"/>
        <v>11</v>
      </c>
      <c r="T141" s="79">
        <f t="shared" si="36"/>
        <v>12</v>
      </c>
      <c r="U141" s="79">
        <f t="shared" si="39"/>
        <v>11112</v>
      </c>
      <c r="V141" s="79" t="str">
        <f t="shared" si="40"/>
        <v>普通11章12关</v>
      </c>
      <c r="W141" s="79">
        <v>103</v>
      </c>
      <c r="X141" s="79">
        <f t="shared" si="37"/>
        <v>13</v>
      </c>
      <c r="Y141" s="79">
        <v>3</v>
      </c>
      <c r="AF141" s="79">
        <v>138</v>
      </c>
      <c r="AG141" s="79">
        <v>11</v>
      </c>
      <c r="AH141" s="79">
        <v>12</v>
      </c>
      <c r="AI141" s="79">
        <f t="shared" si="41"/>
        <v>21112</v>
      </c>
      <c r="AJ141" s="79" t="str">
        <f t="shared" si="42"/>
        <v>困难11章12关</v>
      </c>
      <c r="AK141" s="79">
        <f t="shared" si="34"/>
        <v>111</v>
      </c>
      <c r="AL141" s="79">
        <f t="shared" si="38"/>
        <v>15</v>
      </c>
      <c r="AM141" s="79">
        <v>4</v>
      </c>
    </row>
    <row r="142" spans="1:39" ht="16.5" x14ac:dyDescent="0.2">
      <c r="A142" s="65" t="s">
        <v>1223</v>
      </c>
      <c r="B142" s="65">
        <v>6</v>
      </c>
      <c r="C142" s="37">
        <v>10306</v>
      </c>
      <c r="D142" s="80">
        <v>3</v>
      </c>
      <c r="E142" s="38">
        <v>1</v>
      </c>
      <c r="F142" s="46" t="s">
        <v>291</v>
      </c>
      <c r="G142" s="46" t="s">
        <v>313</v>
      </c>
      <c r="H142" s="38">
        <f t="shared" si="31"/>
        <v>23</v>
      </c>
      <c r="I142" s="38">
        <f t="shared" si="32"/>
        <v>3</v>
      </c>
      <c r="J142" s="38">
        <f t="shared" si="33"/>
        <v>1</v>
      </c>
      <c r="K142" s="46" t="s">
        <v>2273</v>
      </c>
      <c r="L142" s="38" t="s">
        <v>1724</v>
      </c>
      <c r="M142" s="38">
        <v>1</v>
      </c>
      <c r="N142" s="39">
        <v>1</v>
      </c>
      <c r="R142" s="79">
        <v>139</v>
      </c>
      <c r="S142" s="79">
        <f t="shared" si="35"/>
        <v>11</v>
      </c>
      <c r="T142" s="79">
        <f t="shared" si="36"/>
        <v>13</v>
      </c>
      <c r="U142" s="79">
        <f t="shared" si="39"/>
        <v>11113</v>
      </c>
      <c r="V142" s="79" t="str">
        <f t="shared" si="40"/>
        <v>普通11章13关</v>
      </c>
      <c r="W142" s="79">
        <v>104</v>
      </c>
      <c r="X142" s="79">
        <f t="shared" si="37"/>
        <v>13</v>
      </c>
      <c r="Y142" s="79">
        <v>3</v>
      </c>
      <c r="AF142" s="79">
        <v>139</v>
      </c>
      <c r="AG142" s="79">
        <v>11</v>
      </c>
      <c r="AH142" s="79">
        <v>13</v>
      </c>
      <c r="AI142" s="79">
        <f t="shared" si="41"/>
        <v>21113</v>
      </c>
      <c r="AJ142" s="79" t="str">
        <f t="shared" si="42"/>
        <v>困难11章13关</v>
      </c>
      <c r="AK142" s="79">
        <f t="shared" si="34"/>
        <v>112</v>
      </c>
      <c r="AL142" s="79">
        <f t="shared" si="38"/>
        <v>15</v>
      </c>
      <c r="AM142" s="79">
        <v>4</v>
      </c>
    </row>
    <row r="143" spans="1:39" ht="16.5" x14ac:dyDescent="0.2">
      <c r="A143" s="65" t="s">
        <v>1223</v>
      </c>
      <c r="B143" s="65">
        <v>6</v>
      </c>
      <c r="C143" s="40">
        <v>10306</v>
      </c>
      <c r="D143" s="81">
        <v>3</v>
      </c>
      <c r="E143" s="27">
        <v>1</v>
      </c>
      <c r="F143" s="28" t="s">
        <v>292</v>
      </c>
      <c r="G143" s="28" t="s">
        <v>1143</v>
      </c>
      <c r="H143" s="27">
        <f t="shared" si="31"/>
        <v>23</v>
      </c>
      <c r="I143" s="27">
        <f t="shared" si="32"/>
        <v>3</v>
      </c>
      <c r="J143" s="27">
        <f t="shared" si="33"/>
        <v>1</v>
      </c>
      <c r="K143" s="28" t="s">
        <v>2274</v>
      </c>
      <c r="L143" s="27" t="s">
        <v>1725</v>
      </c>
      <c r="M143" s="27">
        <v>1</v>
      </c>
      <c r="N143" s="41">
        <v>1</v>
      </c>
      <c r="R143" s="79">
        <v>140</v>
      </c>
      <c r="S143" s="79">
        <f t="shared" si="35"/>
        <v>11</v>
      </c>
      <c r="T143" s="79">
        <f t="shared" si="36"/>
        <v>14</v>
      </c>
      <c r="U143" s="79">
        <f t="shared" si="39"/>
        <v>11114</v>
      </c>
      <c r="V143" s="79" t="str">
        <f t="shared" si="40"/>
        <v>普通11章14关</v>
      </c>
      <c r="W143" s="79">
        <v>104</v>
      </c>
      <c r="X143" s="79">
        <f t="shared" si="37"/>
        <v>13</v>
      </c>
      <c r="Y143" s="79">
        <v>3</v>
      </c>
      <c r="AF143" s="79">
        <v>140</v>
      </c>
      <c r="AG143" s="79">
        <v>11</v>
      </c>
      <c r="AH143" s="79">
        <v>14</v>
      </c>
      <c r="AI143" s="79">
        <f t="shared" si="41"/>
        <v>21114</v>
      </c>
      <c r="AJ143" s="79" t="str">
        <f t="shared" si="42"/>
        <v>困难11章14关</v>
      </c>
      <c r="AK143" s="79">
        <f t="shared" si="34"/>
        <v>113</v>
      </c>
      <c r="AL143" s="79">
        <f t="shared" si="38"/>
        <v>15</v>
      </c>
      <c r="AM143" s="79">
        <v>4</v>
      </c>
    </row>
    <row r="144" spans="1:39" ht="16.5" x14ac:dyDescent="0.2">
      <c r="A144" s="65" t="s">
        <v>1223</v>
      </c>
      <c r="B144" s="65">
        <v>6</v>
      </c>
      <c r="C144" s="40">
        <v>10306</v>
      </c>
      <c r="D144" s="81">
        <v>3</v>
      </c>
      <c r="E144" s="27">
        <v>2</v>
      </c>
      <c r="F144" s="28" t="s">
        <v>291</v>
      </c>
      <c r="G144" s="28" t="s">
        <v>314</v>
      </c>
      <c r="H144" s="27">
        <f t="shared" si="31"/>
        <v>23</v>
      </c>
      <c r="I144" s="27">
        <f t="shared" si="32"/>
        <v>3</v>
      </c>
      <c r="J144" s="27">
        <f t="shared" si="33"/>
        <v>1</v>
      </c>
      <c r="K144" s="62" t="s">
        <v>2275</v>
      </c>
      <c r="L144" s="59" t="s">
        <v>1726</v>
      </c>
      <c r="M144" s="27">
        <v>1</v>
      </c>
      <c r="N144" s="41">
        <v>1</v>
      </c>
      <c r="R144" s="79">
        <v>141</v>
      </c>
      <c r="S144" s="79">
        <f t="shared" si="35"/>
        <v>11</v>
      </c>
      <c r="T144" s="79">
        <f t="shared" si="36"/>
        <v>15</v>
      </c>
      <c r="U144" s="79">
        <f t="shared" si="39"/>
        <v>11115</v>
      </c>
      <c r="V144" s="79" t="str">
        <f t="shared" si="40"/>
        <v>普通11章15关</v>
      </c>
      <c r="W144" s="79">
        <v>104</v>
      </c>
      <c r="X144" s="79">
        <f t="shared" si="37"/>
        <v>13</v>
      </c>
      <c r="Y144" s="79">
        <v>3</v>
      </c>
      <c r="AF144" s="79">
        <v>141</v>
      </c>
      <c r="AG144" s="79">
        <v>11</v>
      </c>
      <c r="AH144" s="79">
        <v>15</v>
      </c>
      <c r="AI144" s="79">
        <f t="shared" si="41"/>
        <v>21115</v>
      </c>
      <c r="AJ144" s="79" t="str">
        <f t="shared" si="42"/>
        <v>困难11章15关</v>
      </c>
      <c r="AK144" s="79">
        <f t="shared" si="34"/>
        <v>114</v>
      </c>
      <c r="AL144" s="79">
        <f t="shared" si="38"/>
        <v>15</v>
      </c>
      <c r="AM144" s="79">
        <v>4</v>
      </c>
    </row>
    <row r="145" spans="1:39" ht="16.5" x14ac:dyDescent="0.2">
      <c r="A145" s="65" t="s">
        <v>1223</v>
      </c>
      <c r="B145" s="65">
        <v>6</v>
      </c>
      <c r="C145" s="40">
        <v>10306</v>
      </c>
      <c r="D145" s="81">
        <v>3</v>
      </c>
      <c r="E145" s="27">
        <v>2</v>
      </c>
      <c r="F145" s="28" t="s">
        <v>292</v>
      </c>
      <c r="G145" s="28" t="s">
        <v>299</v>
      </c>
      <c r="H145" s="27">
        <f t="shared" si="31"/>
        <v>23</v>
      </c>
      <c r="I145" s="27">
        <f t="shared" si="32"/>
        <v>3</v>
      </c>
      <c r="J145" s="27">
        <f t="shared" si="33"/>
        <v>1</v>
      </c>
      <c r="K145" s="62" t="s">
        <v>2276</v>
      </c>
      <c r="L145" s="59" t="s">
        <v>1727</v>
      </c>
      <c r="M145" s="27">
        <v>1</v>
      </c>
      <c r="N145" s="41">
        <v>1</v>
      </c>
      <c r="R145" s="79">
        <v>142</v>
      </c>
      <c r="S145" s="79">
        <f t="shared" si="35"/>
        <v>12</v>
      </c>
      <c r="T145" s="79">
        <f t="shared" si="36"/>
        <v>1</v>
      </c>
      <c r="U145" s="79">
        <f t="shared" si="39"/>
        <v>11201</v>
      </c>
      <c r="V145" s="79" t="str">
        <f t="shared" si="40"/>
        <v>普通12章1关</v>
      </c>
      <c r="W145" s="79">
        <v>110</v>
      </c>
      <c r="X145" s="79">
        <f t="shared" si="37"/>
        <v>15</v>
      </c>
      <c r="Y145" s="79">
        <v>3</v>
      </c>
      <c r="AF145" s="79">
        <v>142</v>
      </c>
      <c r="AG145" s="79">
        <v>12</v>
      </c>
      <c r="AH145" s="79">
        <v>1</v>
      </c>
      <c r="AI145" s="79">
        <f t="shared" si="41"/>
        <v>21201</v>
      </c>
      <c r="AJ145" s="79" t="str">
        <f t="shared" si="42"/>
        <v>困难12章1关</v>
      </c>
      <c r="AK145" s="79">
        <f t="shared" si="34"/>
        <v>115</v>
      </c>
      <c r="AL145" s="79">
        <f t="shared" si="38"/>
        <v>16</v>
      </c>
      <c r="AM145" s="79">
        <v>4</v>
      </c>
    </row>
    <row r="146" spans="1:39" ht="16.5" x14ac:dyDescent="0.2">
      <c r="A146" s="65" t="s">
        <v>1223</v>
      </c>
      <c r="B146" s="65">
        <v>6</v>
      </c>
      <c r="C146" s="40">
        <v>10306</v>
      </c>
      <c r="D146" s="81">
        <v>3</v>
      </c>
      <c r="E146" s="27">
        <v>3</v>
      </c>
      <c r="F146" s="28" t="s">
        <v>291</v>
      </c>
      <c r="G146" s="28" t="s">
        <v>1144</v>
      </c>
      <c r="H146" s="27">
        <f t="shared" si="31"/>
        <v>23</v>
      </c>
      <c r="I146" s="27">
        <f t="shared" si="32"/>
        <v>3</v>
      </c>
      <c r="J146" s="27">
        <f t="shared" si="33"/>
        <v>1</v>
      </c>
      <c r="K146" s="62" t="s">
        <v>2277</v>
      </c>
      <c r="L146" s="62" t="s">
        <v>1728</v>
      </c>
      <c r="M146" s="27">
        <v>1</v>
      </c>
      <c r="N146" s="41">
        <v>1</v>
      </c>
      <c r="R146" s="79">
        <v>143</v>
      </c>
      <c r="S146" s="79">
        <f t="shared" si="35"/>
        <v>12</v>
      </c>
      <c r="T146" s="79">
        <f t="shared" si="36"/>
        <v>2</v>
      </c>
      <c r="U146" s="79">
        <f t="shared" si="39"/>
        <v>11202</v>
      </c>
      <c r="V146" s="79" t="str">
        <f t="shared" si="40"/>
        <v>普通12章2关</v>
      </c>
      <c r="W146" s="79">
        <v>110</v>
      </c>
      <c r="X146" s="79">
        <f t="shared" si="37"/>
        <v>15</v>
      </c>
      <c r="Y146" s="79">
        <v>3</v>
      </c>
      <c r="AF146" s="79">
        <v>143</v>
      </c>
      <c r="AG146" s="79">
        <v>12</v>
      </c>
      <c r="AH146" s="79">
        <v>2</v>
      </c>
      <c r="AI146" s="79">
        <f t="shared" si="41"/>
        <v>21202</v>
      </c>
      <c r="AJ146" s="79" t="str">
        <f t="shared" si="42"/>
        <v>困难12章2关</v>
      </c>
      <c r="AK146" s="79">
        <f t="shared" si="34"/>
        <v>116</v>
      </c>
      <c r="AL146" s="79">
        <f t="shared" si="38"/>
        <v>16</v>
      </c>
      <c r="AM146" s="79">
        <v>4</v>
      </c>
    </row>
    <row r="147" spans="1:39" ht="17.25" thickBot="1" x14ac:dyDescent="0.25">
      <c r="A147" s="65" t="s">
        <v>1223</v>
      </c>
      <c r="B147" s="65">
        <v>6</v>
      </c>
      <c r="C147" s="42">
        <v>10306</v>
      </c>
      <c r="D147" s="82">
        <v>3</v>
      </c>
      <c r="E147" s="43">
        <v>3</v>
      </c>
      <c r="F147" s="44" t="s">
        <v>292</v>
      </c>
      <c r="G147" s="44" t="s">
        <v>294</v>
      </c>
      <c r="H147" s="43">
        <f t="shared" si="31"/>
        <v>23</v>
      </c>
      <c r="I147" s="43">
        <f t="shared" si="32"/>
        <v>3</v>
      </c>
      <c r="J147" s="43">
        <f t="shared" si="33"/>
        <v>1</v>
      </c>
      <c r="K147" s="44" t="s">
        <v>2278</v>
      </c>
      <c r="L147" s="44" t="s">
        <v>1729</v>
      </c>
      <c r="M147" s="43">
        <v>1</v>
      </c>
      <c r="N147" s="45">
        <v>1</v>
      </c>
      <c r="R147" s="79">
        <v>144</v>
      </c>
      <c r="S147" s="79">
        <f t="shared" si="35"/>
        <v>12</v>
      </c>
      <c r="T147" s="79">
        <f t="shared" si="36"/>
        <v>3</v>
      </c>
      <c r="U147" s="79">
        <f t="shared" si="39"/>
        <v>11203</v>
      </c>
      <c r="V147" s="79" t="str">
        <f t="shared" si="40"/>
        <v>普通12章3关</v>
      </c>
      <c r="W147" s="79">
        <v>110</v>
      </c>
      <c r="X147" s="79">
        <f t="shared" si="37"/>
        <v>15</v>
      </c>
      <c r="Y147" s="79">
        <v>3</v>
      </c>
      <c r="AF147" s="79">
        <v>144</v>
      </c>
      <c r="AG147" s="79">
        <v>12</v>
      </c>
      <c r="AH147" s="79">
        <v>3</v>
      </c>
      <c r="AI147" s="79">
        <f t="shared" si="41"/>
        <v>21203</v>
      </c>
      <c r="AJ147" s="79" t="str">
        <f t="shared" si="42"/>
        <v>困难12章3关</v>
      </c>
      <c r="AK147" s="79">
        <f t="shared" si="34"/>
        <v>116</v>
      </c>
      <c r="AL147" s="79">
        <f t="shared" si="38"/>
        <v>16</v>
      </c>
      <c r="AM147" s="79">
        <v>4</v>
      </c>
    </row>
    <row r="148" spans="1:39" ht="16.5" x14ac:dyDescent="0.2">
      <c r="A148" s="65" t="s">
        <v>1223</v>
      </c>
      <c r="B148" s="65">
        <v>7</v>
      </c>
      <c r="C148" s="37">
        <v>10307</v>
      </c>
      <c r="D148" s="80">
        <v>3</v>
      </c>
      <c r="E148" s="38">
        <v>1</v>
      </c>
      <c r="F148" s="46" t="s">
        <v>291</v>
      </c>
      <c r="G148" s="46" t="s">
        <v>313</v>
      </c>
      <c r="H148" s="38">
        <f t="shared" si="31"/>
        <v>23</v>
      </c>
      <c r="I148" s="38">
        <f t="shared" si="32"/>
        <v>3</v>
      </c>
      <c r="J148" s="38">
        <f t="shared" si="33"/>
        <v>1</v>
      </c>
      <c r="K148" s="46" t="s">
        <v>2279</v>
      </c>
      <c r="L148" s="38" t="s">
        <v>1730</v>
      </c>
      <c r="M148" s="38">
        <v>1</v>
      </c>
      <c r="N148" s="39">
        <v>1</v>
      </c>
      <c r="R148" s="79">
        <v>145</v>
      </c>
      <c r="S148" s="79">
        <f t="shared" si="35"/>
        <v>12</v>
      </c>
      <c r="T148" s="79">
        <f t="shared" si="36"/>
        <v>4</v>
      </c>
      <c r="U148" s="79">
        <f t="shared" si="39"/>
        <v>11204</v>
      </c>
      <c r="V148" s="79" t="str">
        <f t="shared" si="40"/>
        <v>普通12章4关</v>
      </c>
      <c r="W148" s="79">
        <v>111</v>
      </c>
      <c r="X148" s="79">
        <f t="shared" si="37"/>
        <v>15</v>
      </c>
      <c r="Y148" s="79">
        <v>3</v>
      </c>
      <c r="AF148" s="79">
        <v>145</v>
      </c>
      <c r="AG148" s="79">
        <v>12</v>
      </c>
      <c r="AH148" s="79">
        <v>4</v>
      </c>
      <c r="AI148" s="79">
        <f t="shared" si="41"/>
        <v>21204</v>
      </c>
      <c r="AJ148" s="79" t="str">
        <f t="shared" si="42"/>
        <v>困难12章4关</v>
      </c>
      <c r="AK148" s="79">
        <f t="shared" si="34"/>
        <v>117</v>
      </c>
      <c r="AL148" s="79">
        <f t="shared" si="38"/>
        <v>16</v>
      </c>
      <c r="AM148" s="79">
        <v>4</v>
      </c>
    </row>
    <row r="149" spans="1:39" ht="16.5" x14ac:dyDescent="0.2">
      <c r="A149" s="65" t="s">
        <v>1223</v>
      </c>
      <c r="B149" s="65">
        <v>7</v>
      </c>
      <c r="C149" s="40">
        <v>10307</v>
      </c>
      <c r="D149" s="81">
        <v>3</v>
      </c>
      <c r="E149" s="27">
        <v>1</v>
      </c>
      <c r="F149" s="28" t="s">
        <v>292</v>
      </c>
      <c r="G149" s="28" t="s">
        <v>300</v>
      </c>
      <c r="H149" s="27">
        <f t="shared" si="31"/>
        <v>23</v>
      </c>
      <c r="I149" s="27">
        <f t="shared" si="32"/>
        <v>3</v>
      </c>
      <c r="J149" s="27">
        <f t="shared" si="33"/>
        <v>1</v>
      </c>
      <c r="K149" s="28" t="s">
        <v>786</v>
      </c>
      <c r="L149" s="27" t="s">
        <v>1731</v>
      </c>
      <c r="M149" s="27">
        <v>1</v>
      </c>
      <c r="N149" s="41">
        <v>1</v>
      </c>
      <c r="R149" s="79">
        <v>146</v>
      </c>
      <c r="S149" s="79">
        <f t="shared" si="35"/>
        <v>12</v>
      </c>
      <c r="T149" s="79">
        <f t="shared" si="36"/>
        <v>5</v>
      </c>
      <c r="U149" s="79">
        <f t="shared" si="39"/>
        <v>11205</v>
      </c>
      <c r="V149" s="79" t="str">
        <f t="shared" si="40"/>
        <v>普通12章5关</v>
      </c>
      <c r="W149" s="79">
        <v>111</v>
      </c>
      <c r="X149" s="79">
        <f t="shared" si="37"/>
        <v>15</v>
      </c>
      <c r="Y149" s="79">
        <v>3</v>
      </c>
      <c r="AF149" s="79">
        <v>146</v>
      </c>
      <c r="AG149" s="79">
        <v>12</v>
      </c>
      <c r="AH149" s="79">
        <v>5</v>
      </c>
      <c r="AI149" s="79">
        <f t="shared" si="41"/>
        <v>21205</v>
      </c>
      <c r="AJ149" s="79" t="str">
        <f t="shared" si="42"/>
        <v>困难12章5关</v>
      </c>
      <c r="AK149" s="79">
        <f t="shared" si="34"/>
        <v>117</v>
      </c>
      <c r="AL149" s="79">
        <f t="shared" si="38"/>
        <v>16</v>
      </c>
      <c r="AM149" s="79">
        <v>4</v>
      </c>
    </row>
    <row r="150" spans="1:39" ht="16.5" x14ac:dyDescent="0.2">
      <c r="A150" s="65" t="s">
        <v>1223</v>
      </c>
      <c r="B150" s="65">
        <v>7</v>
      </c>
      <c r="C150" s="40">
        <v>10307</v>
      </c>
      <c r="D150" s="81">
        <v>3</v>
      </c>
      <c r="E150" s="27">
        <v>2</v>
      </c>
      <c r="F150" s="28" t="s">
        <v>291</v>
      </c>
      <c r="G150" s="28" t="s">
        <v>314</v>
      </c>
      <c r="H150" s="27">
        <f t="shared" si="31"/>
        <v>23</v>
      </c>
      <c r="I150" s="27">
        <f t="shared" si="32"/>
        <v>3</v>
      </c>
      <c r="J150" s="27">
        <f t="shared" si="33"/>
        <v>1</v>
      </c>
      <c r="K150" s="62" t="s">
        <v>2284</v>
      </c>
      <c r="L150" s="59" t="s">
        <v>1732</v>
      </c>
      <c r="M150" s="27">
        <v>1</v>
      </c>
      <c r="N150" s="41">
        <v>1</v>
      </c>
      <c r="R150" s="79">
        <v>147</v>
      </c>
      <c r="S150" s="79">
        <f t="shared" si="35"/>
        <v>12</v>
      </c>
      <c r="T150" s="79">
        <f t="shared" si="36"/>
        <v>6</v>
      </c>
      <c r="U150" s="79">
        <f t="shared" si="39"/>
        <v>11206</v>
      </c>
      <c r="V150" s="79" t="str">
        <f t="shared" si="40"/>
        <v>普通12章6关</v>
      </c>
      <c r="W150" s="79">
        <v>111</v>
      </c>
      <c r="X150" s="79">
        <f t="shared" si="37"/>
        <v>15</v>
      </c>
      <c r="Y150" s="79">
        <v>3</v>
      </c>
      <c r="AF150" s="79">
        <v>147</v>
      </c>
      <c r="AG150" s="79">
        <v>12</v>
      </c>
      <c r="AH150" s="79">
        <v>6</v>
      </c>
      <c r="AI150" s="79">
        <f t="shared" si="41"/>
        <v>21206</v>
      </c>
      <c r="AJ150" s="79" t="str">
        <f t="shared" si="42"/>
        <v>困难12章6关</v>
      </c>
      <c r="AK150" s="79">
        <f t="shared" si="34"/>
        <v>118</v>
      </c>
      <c r="AL150" s="79">
        <f t="shared" si="38"/>
        <v>16</v>
      </c>
      <c r="AM150" s="79">
        <v>4</v>
      </c>
    </row>
    <row r="151" spans="1:39" ht="16.5" x14ac:dyDescent="0.2">
      <c r="A151" s="65" t="s">
        <v>1223</v>
      </c>
      <c r="B151" s="65">
        <v>7</v>
      </c>
      <c r="C151" s="40">
        <v>10307</v>
      </c>
      <c r="D151" s="81">
        <v>3</v>
      </c>
      <c r="E151" s="27">
        <v>2</v>
      </c>
      <c r="F151" s="28" t="s">
        <v>292</v>
      </c>
      <c r="G151" s="28" t="s">
        <v>299</v>
      </c>
      <c r="H151" s="27">
        <f t="shared" si="31"/>
        <v>23</v>
      </c>
      <c r="I151" s="27">
        <f t="shared" si="32"/>
        <v>3</v>
      </c>
      <c r="J151" s="27">
        <f t="shared" si="33"/>
        <v>1</v>
      </c>
      <c r="K151" s="62" t="s">
        <v>2280</v>
      </c>
      <c r="L151" s="59" t="s">
        <v>1733</v>
      </c>
      <c r="M151" s="27">
        <v>1</v>
      </c>
      <c r="N151" s="41">
        <v>1</v>
      </c>
      <c r="R151" s="79">
        <v>148</v>
      </c>
      <c r="S151" s="79">
        <f t="shared" si="35"/>
        <v>12</v>
      </c>
      <c r="T151" s="79">
        <f t="shared" si="36"/>
        <v>7</v>
      </c>
      <c r="U151" s="79">
        <f t="shared" si="39"/>
        <v>11207</v>
      </c>
      <c r="V151" s="79" t="str">
        <f t="shared" si="40"/>
        <v>普通12章7关</v>
      </c>
      <c r="W151" s="79">
        <v>112</v>
      </c>
      <c r="X151" s="79">
        <f t="shared" si="37"/>
        <v>15</v>
      </c>
      <c r="Y151" s="79">
        <v>3</v>
      </c>
      <c r="AF151" s="79">
        <v>148</v>
      </c>
      <c r="AG151" s="79">
        <v>12</v>
      </c>
      <c r="AH151" s="79">
        <v>7</v>
      </c>
      <c r="AI151" s="79">
        <f t="shared" si="41"/>
        <v>21207</v>
      </c>
      <c r="AJ151" s="79" t="str">
        <f t="shared" si="42"/>
        <v>困难12章7关</v>
      </c>
      <c r="AK151" s="79">
        <f t="shared" si="34"/>
        <v>118</v>
      </c>
      <c r="AL151" s="79">
        <f t="shared" si="38"/>
        <v>16</v>
      </c>
      <c r="AM151" s="79">
        <v>4</v>
      </c>
    </row>
    <row r="152" spans="1:39" ht="16.5" x14ac:dyDescent="0.2">
      <c r="A152" s="65" t="s">
        <v>1223</v>
      </c>
      <c r="B152" s="65">
        <v>7</v>
      </c>
      <c r="C152" s="40">
        <v>10307</v>
      </c>
      <c r="D152" s="81">
        <v>3</v>
      </c>
      <c r="E152" s="27">
        <v>3</v>
      </c>
      <c r="F152" s="28" t="s">
        <v>291</v>
      </c>
      <c r="G152" s="28" t="s">
        <v>293</v>
      </c>
      <c r="H152" s="27">
        <f t="shared" si="31"/>
        <v>23</v>
      </c>
      <c r="I152" s="27">
        <f t="shared" si="32"/>
        <v>3</v>
      </c>
      <c r="J152" s="27">
        <f t="shared" si="33"/>
        <v>1</v>
      </c>
      <c r="K152" s="62" t="s">
        <v>2281</v>
      </c>
      <c r="L152" s="62" t="s">
        <v>1734</v>
      </c>
      <c r="M152" s="27">
        <v>1</v>
      </c>
      <c r="N152" s="41">
        <v>1</v>
      </c>
      <c r="R152" s="79">
        <v>149</v>
      </c>
      <c r="S152" s="79">
        <f t="shared" si="35"/>
        <v>12</v>
      </c>
      <c r="T152" s="79">
        <f t="shared" si="36"/>
        <v>8</v>
      </c>
      <c r="U152" s="79">
        <f t="shared" si="39"/>
        <v>11208</v>
      </c>
      <c r="V152" s="79" t="str">
        <f t="shared" si="40"/>
        <v>普通12章8关</v>
      </c>
      <c r="W152" s="79">
        <v>112</v>
      </c>
      <c r="X152" s="79">
        <f t="shared" si="37"/>
        <v>15</v>
      </c>
      <c r="Y152" s="79">
        <v>3</v>
      </c>
      <c r="AF152" s="79">
        <v>149</v>
      </c>
      <c r="AG152" s="79">
        <v>12</v>
      </c>
      <c r="AH152" s="79">
        <v>8</v>
      </c>
      <c r="AI152" s="79">
        <f t="shared" si="41"/>
        <v>21208</v>
      </c>
      <c r="AJ152" s="79" t="str">
        <f t="shared" si="42"/>
        <v>困难12章8关</v>
      </c>
      <c r="AK152" s="79">
        <f t="shared" si="34"/>
        <v>119</v>
      </c>
      <c r="AL152" s="79">
        <f t="shared" si="38"/>
        <v>16</v>
      </c>
      <c r="AM152" s="79">
        <v>4</v>
      </c>
    </row>
    <row r="153" spans="1:39" ht="17.25" thickBot="1" x14ac:dyDescent="0.25">
      <c r="A153" s="65" t="s">
        <v>1223</v>
      </c>
      <c r="B153" s="65">
        <v>7</v>
      </c>
      <c r="C153" s="42">
        <v>10307</v>
      </c>
      <c r="D153" s="82">
        <v>3</v>
      </c>
      <c r="E153" s="43">
        <v>3</v>
      </c>
      <c r="F153" s="44" t="s">
        <v>292</v>
      </c>
      <c r="G153" s="44" t="s">
        <v>294</v>
      </c>
      <c r="H153" s="43">
        <f t="shared" si="31"/>
        <v>23</v>
      </c>
      <c r="I153" s="43">
        <f t="shared" si="32"/>
        <v>3</v>
      </c>
      <c r="J153" s="43">
        <f t="shared" si="33"/>
        <v>1</v>
      </c>
      <c r="K153" s="44" t="s">
        <v>2282</v>
      </c>
      <c r="L153" s="44" t="s">
        <v>1735</v>
      </c>
      <c r="M153" s="43">
        <v>1</v>
      </c>
      <c r="N153" s="45">
        <v>1</v>
      </c>
      <c r="R153" s="79">
        <v>150</v>
      </c>
      <c r="S153" s="79">
        <f t="shared" si="35"/>
        <v>12</v>
      </c>
      <c r="T153" s="79">
        <f t="shared" si="36"/>
        <v>9</v>
      </c>
      <c r="U153" s="79">
        <f t="shared" si="39"/>
        <v>11209</v>
      </c>
      <c r="V153" s="79" t="str">
        <f t="shared" si="40"/>
        <v>普通12章9关</v>
      </c>
      <c r="W153" s="79">
        <v>112</v>
      </c>
      <c r="X153" s="79">
        <f t="shared" si="37"/>
        <v>15</v>
      </c>
      <c r="Y153" s="79">
        <v>3</v>
      </c>
      <c r="AF153" s="79">
        <v>150</v>
      </c>
      <c r="AG153" s="79">
        <v>12</v>
      </c>
      <c r="AH153" s="79">
        <v>9</v>
      </c>
      <c r="AI153" s="79">
        <f t="shared" si="41"/>
        <v>21209</v>
      </c>
      <c r="AJ153" s="79" t="str">
        <f t="shared" si="42"/>
        <v>困难12章9关</v>
      </c>
      <c r="AK153" s="79">
        <f t="shared" si="34"/>
        <v>120</v>
      </c>
      <c r="AL153" s="79">
        <f t="shared" si="38"/>
        <v>17</v>
      </c>
      <c r="AM153" s="79">
        <v>4</v>
      </c>
    </row>
    <row r="154" spans="1:39" ht="16.5" x14ac:dyDescent="0.2">
      <c r="A154" s="65" t="s">
        <v>1223</v>
      </c>
      <c r="B154" s="65">
        <v>8</v>
      </c>
      <c r="C154" s="37">
        <v>10308</v>
      </c>
      <c r="D154" s="80">
        <v>3</v>
      </c>
      <c r="E154" s="38">
        <v>1</v>
      </c>
      <c r="F154" s="46" t="s">
        <v>291</v>
      </c>
      <c r="G154" s="46" t="s">
        <v>313</v>
      </c>
      <c r="H154" s="38">
        <f t="shared" si="31"/>
        <v>24</v>
      </c>
      <c r="I154" s="38">
        <f t="shared" si="32"/>
        <v>3</v>
      </c>
      <c r="J154" s="38">
        <f t="shared" si="33"/>
        <v>1</v>
      </c>
      <c r="K154" s="46" t="s">
        <v>2273</v>
      </c>
      <c r="L154" s="38" t="s">
        <v>1736</v>
      </c>
      <c r="M154" s="38">
        <v>1</v>
      </c>
      <c r="N154" s="39">
        <v>1</v>
      </c>
      <c r="R154" s="79">
        <v>151</v>
      </c>
      <c r="S154" s="79">
        <f t="shared" si="35"/>
        <v>12</v>
      </c>
      <c r="T154" s="79">
        <f t="shared" si="36"/>
        <v>10</v>
      </c>
      <c r="U154" s="79">
        <f t="shared" si="39"/>
        <v>11210</v>
      </c>
      <c r="V154" s="79" t="str">
        <f t="shared" si="40"/>
        <v>普通12章10关</v>
      </c>
      <c r="W154" s="79">
        <v>113</v>
      </c>
      <c r="X154" s="79">
        <f t="shared" si="37"/>
        <v>15</v>
      </c>
      <c r="Y154" s="79">
        <v>3</v>
      </c>
      <c r="AF154" s="79">
        <v>151</v>
      </c>
      <c r="AG154" s="79">
        <v>12</v>
      </c>
      <c r="AH154" s="79">
        <v>10</v>
      </c>
      <c r="AI154" s="79">
        <f t="shared" si="41"/>
        <v>21210</v>
      </c>
      <c r="AJ154" s="79" t="str">
        <f t="shared" si="42"/>
        <v>困难12章10关</v>
      </c>
      <c r="AK154" s="79">
        <f t="shared" si="34"/>
        <v>120</v>
      </c>
      <c r="AL154" s="79">
        <f t="shared" si="38"/>
        <v>17</v>
      </c>
      <c r="AM154" s="79">
        <v>4</v>
      </c>
    </row>
    <row r="155" spans="1:39" ht="16.5" x14ac:dyDescent="0.2">
      <c r="A155" s="65" t="s">
        <v>1223</v>
      </c>
      <c r="B155" s="65">
        <v>8</v>
      </c>
      <c r="C155" s="40">
        <v>10308</v>
      </c>
      <c r="D155" s="81">
        <v>3</v>
      </c>
      <c r="E155" s="27">
        <v>1</v>
      </c>
      <c r="F155" s="28" t="s">
        <v>1133</v>
      </c>
      <c r="G155" s="28" t="s">
        <v>300</v>
      </c>
      <c r="H155" s="27">
        <f t="shared" si="31"/>
        <v>24</v>
      </c>
      <c r="I155" s="27">
        <f t="shared" si="32"/>
        <v>3</v>
      </c>
      <c r="J155" s="27">
        <f t="shared" si="33"/>
        <v>1</v>
      </c>
      <c r="K155" s="28" t="s">
        <v>2274</v>
      </c>
      <c r="L155" s="27" t="s">
        <v>1737</v>
      </c>
      <c r="M155" s="27">
        <v>1</v>
      </c>
      <c r="N155" s="41">
        <v>1</v>
      </c>
      <c r="R155" s="79">
        <v>152</v>
      </c>
      <c r="S155" s="79">
        <f t="shared" si="35"/>
        <v>12</v>
      </c>
      <c r="T155" s="79">
        <f t="shared" si="36"/>
        <v>11</v>
      </c>
      <c r="U155" s="79">
        <f t="shared" si="39"/>
        <v>11211</v>
      </c>
      <c r="V155" s="79" t="str">
        <f t="shared" si="40"/>
        <v>普通12章11关</v>
      </c>
      <c r="W155" s="79">
        <v>113</v>
      </c>
      <c r="X155" s="79">
        <f t="shared" si="37"/>
        <v>15</v>
      </c>
      <c r="Y155" s="79">
        <v>3</v>
      </c>
      <c r="AF155" s="79">
        <v>152</v>
      </c>
      <c r="AG155" s="79">
        <v>12</v>
      </c>
      <c r="AH155" s="79">
        <v>11</v>
      </c>
      <c r="AI155" s="79">
        <f t="shared" si="41"/>
        <v>21211</v>
      </c>
      <c r="AJ155" s="79" t="str">
        <f t="shared" si="42"/>
        <v>困难12章11关</v>
      </c>
      <c r="AK155" s="79">
        <f t="shared" si="34"/>
        <v>120</v>
      </c>
      <c r="AL155" s="79">
        <f t="shared" si="38"/>
        <v>17</v>
      </c>
      <c r="AM155" s="79">
        <v>4</v>
      </c>
    </row>
    <row r="156" spans="1:39" ht="16.5" x14ac:dyDescent="0.2">
      <c r="A156" s="65" t="s">
        <v>1223</v>
      </c>
      <c r="B156" s="65">
        <v>8</v>
      </c>
      <c r="C156" s="40">
        <v>10308</v>
      </c>
      <c r="D156" s="81">
        <v>3</v>
      </c>
      <c r="E156" s="27">
        <v>2</v>
      </c>
      <c r="F156" s="28" t="s">
        <v>1127</v>
      </c>
      <c r="G156" s="28" t="s">
        <v>314</v>
      </c>
      <c r="H156" s="27">
        <f t="shared" si="31"/>
        <v>24</v>
      </c>
      <c r="I156" s="27">
        <f t="shared" si="32"/>
        <v>3</v>
      </c>
      <c r="J156" s="27">
        <f t="shared" si="33"/>
        <v>1</v>
      </c>
      <c r="K156" s="62" t="s">
        <v>2275</v>
      </c>
      <c r="L156" s="59" t="s">
        <v>1738</v>
      </c>
      <c r="M156" s="27">
        <v>1</v>
      </c>
      <c r="N156" s="41">
        <v>1</v>
      </c>
      <c r="R156" s="79">
        <v>153</v>
      </c>
      <c r="S156" s="79">
        <f t="shared" si="35"/>
        <v>12</v>
      </c>
      <c r="T156" s="79">
        <f t="shared" si="36"/>
        <v>12</v>
      </c>
      <c r="U156" s="79">
        <f t="shared" si="39"/>
        <v>11212</v>
      </c>
      <c r="V156" s="79" t="str">
        <f t="shared" si="40"/>
        <v>普通12章12关</v>
      </c>
      <c r="W156" s="79">
        <v>113</v>
      </c>
      <c r="X156" s="79">
        <f t="shared" si="37"/>
        <v>15</v>
      </c>
      <c r="Y156" s="79">
        <v>3</v>
      </c>
      <c r="AF156" s="79">
        <v>153</v>
      </c>
      <c r="AG156" s="79">
        <v>12</v>
      </c>
      <c r="AH156" s="79">
        <v>12</v>
      </c>
      <c r="AI156" s="79">
        <f t="shared" si="41"/>
        <v>21212</v>
      </c>
      <c r="AJ156" s="79" t="str">
        <f t="shared" si="42"/>
        <v>困难12章12关</v>
      </c>
      <c r="AK156" s="79">
        <f t="shared" si="34"/>
        <v>121</v>
      </c>
      <c r="AL156" s="79">
        <f t="shared" si="38"/>
        <v>17</v>
      </c>
      <c r="AM156" s="79">
        <v>4</v>
      </c>
    </row>
    <row r="157" spans="1:39" ht="16.5" x14ac:dyDescent="0.2">
      <c r="A157" s="65" t="s">
        <v>1223</v>
      </c>
      <c r="B157" s="65">
        <v>8</v>
      </c>
      <c r="C157" s="40">
        <v>10308</v>
      </c>
      <c r="D157" s="81">
        <v>3</v>
      </c>
      <c r="E157" s="27">
        <v>2</v>
      </c>
      <c r="F157" s="28" t="s">
        <v>292</v>
      </c>
      <c r="G157" s="28" t="s">
        <v>299</v>
      </c>
      <c r="H157" s="27">
        <f t="shared" si="31"/>
        <v>24</v>
      </c>
      <c r="I157" s="27">
        <f t="shared" si="32"/>
        <v>3</v>
      </c>
      <c r="J157" s="27">
        <f t="shared" si="33"/>
        <v>1</v>
      </c>
      <c r="K157" s="62" t="s">
        <v>2276</v>
      </c>
      <c r="L157" s="59" t="s">
        <v>1739</v>
      </c>
      <c r="M157" s="27">
        <v>1</v>
      </c>
      <c r="N157" s="41">
        <v>1</v>
      </c>
      <c r="R157" s="79">
        <v>154</v>
      </c>
      <c r="S157" s="79">
        <f t="shared" si="35"/>
        <v>12</v>
      </c>
      <c r="T157" s="79">
        <f t="shared" si="36"/>
        <v>13</v>
      </c>
      <c r="U157" s="79">
        <f t="shared" si="39"/>
        <v>11213</v>
      </c>
      <c r="V157" s="79" t="str">
        <f t="shared" si="40"/>
        <v>普通12章13关</v>
      </c>
      <c r="W157" s="79">
        <v>114</v>
      </c>
      <c r="X157" s="79">
        <f t="shared" si="37"/>
        <v>15</v>
      </c>
      <c r="Y157" s="79">
        <v>3</v>
      </c>
      <c r="AF157" s="79">
        <v>154</v>
      </c>
      <c r="AG157" s="79">
        <v>12</v>
      </c>
      <c r="AH157" s="79">
        <v>13</v>
      </c>
      <c r="AI157" s="79">
        <f t="shared" si="41"/>
        <v>21213</v>
      </c>
      <c r="AJ157" s="79" t="str">
        <f t="shared" si="42"/>
        <v>困难12章13关</v>
      </c>
      <c r="AK157" s="79">
        <f t="shared" si="34"/>
        <v>122</v>
      </c>
      <c r="AL157" s="79">
        <f t="shared" si="38"/>
        <v>17</v>
      </c>
      <c r="AM157" s="79">
        <v>4</v>
      </c>
    </row>
    <row r="158" spans="1:39" ht="16.5" x14ac:dyDescent="0.2">
      <c r="A158" s="65" t="s">
        <v>1223</v>
      </c>
      <c r="B158" s="65">
        <v>8</v>
      </c>
      <c r="C158" s="40">
        <v>10308</v>
      </c>
      <c r="D158" s="81">
        <v>3</v>
      </c>
      <c r="E158" s="27">
        <v>3</v>
      </c>
      <c r="F158" s="28" t="s">
        <v>291</v>
      </c>
      <c r="G158" s="28" t="s">
        <v>293</v>
      </c>
      <c r="H158" s="27">
        <f t="shared" si="31"/>
        <v>24</v>
      </c>
      <c r="I158" s="27">
        <f t="shared" si="32"/>
        <v>3</v>
      </c>
      <c r="J158" s="27">
        <f t="shared" si="33"/>
        <v>1</v>
      </c>
      <c r="K158" s="62" t="s">
        <v>2277</v>
      </c>
      <c r="L158" s="62" t="s">
        <v>1740</v>
      </c>
      <c r="M158" s="27">
        <v>1</v>
      </c>
      <c r="N158" s="41">
        <v>1</v>
      </c>
      <c r="R158" s="79">
        <v>155</v>
      </c>
      <c r="S158" s="79">
        <f t="shared" si="35"/>
        <v>12</v>
      </c>
      <c r="T158" s="79">
        <f t="shared" si="36"/>
        <v>14</v>
      </c>
      <c r="U158" s="79">
        <f t="shared" si="39"/>
        <v>11214</v>
      </c>
      <c r="V158" s="79" t="str">
        <f t="shared" si="40"/>
        <v>普通12章14关</v>
      </c>
      <c r="W158" s="79">
        <v>114</v>
      </c>
      <c r="X158" s="79">
        <f t="shared" si="37"/>
        <v>15</v>
      </c>
      <c r="Y158" s="79">
        <v>3</v>
      </c>
      <c r="AF158" s="79">
        <v>155</v>
      </c>
      <c r="AG158" s="79">
        <v>12</v>
      </c>
      <c r="AH158" s="79">
        <v>14</v>
      </c>
      <c r="AI158" s="79">
        <f t="shared" si="41"/>
        <v>21214</v>
      </c>
      <c r="AJ158" s="79" t="str">
        <f t="shared" si="42"/>
        <v>困难12章14关</v>
      </c>
      <c r="AK158" s="79">
        <f t="shared" si="34"/>
        <v>123</v>
      </c>
      <c r="AL158" s="79">
        <f t="shared" si="38"/>
        <v>17</v>
      </c>
      <c r="AM158" s="79">
        <v>4</v>
      </c>
    </row>
    <row r="159" spans="1:39" ht="17.25" thickBot="1" x14ac:dyDescent="0.25">
      <c r="A159" s="65" t="s">
        <v>1223</v>
      </c>
      <c r="B159" s="65">
        <v>8</v>
      </c>
      <c r="C159" s="42">
        <v>10308</v>
      </c>
      <c r="D159" s="82">
        <v>3</v>
      </c>
      <c r="E159" s="43">
        <v>3</v>
      </c>
      <c r="F159" s="44" t="s">
        <v>292</v>
      </c>
      <c r="G159" s="44" t="s">
        <v>294</v>
      </c>
      <c r="H159" s="43">
        <f t="shared" si="31"/>
        <v>24</v>
      </c>
      <c r="I159" s="43">
        <f t="shared" si="32"/>
        <v>3</v>
      </c>
      <c r="J159" s="43">
        <f t="shared" si="33"/>
        <v>1</v>
      </c>
      <c r="K159" s="44" t="s">
        <v>2278</v>
      </c>
      <c r="L159" s="44" t="s">
        <v>1741</v>
      </c>
      <c r="M159" s="43">
        <v>1</v>
      </c>
      <c r="N159" s="45">
        <v>1</v>
      </c>
      <c r="R159" s="79">
        <v>156</v>
      </c>
      <c r="S159" s="79">
        <f t="shared" si="35"/>
        <v>12</v>
      </c>
      <c r="T159" s="79">
        <f t="shared" si="36"/>
        <v>15</v>
      </c>
      <c r="U159" s="79">
        <f t="shared" si="39"/>
        <v>11215</v>
      </c>
      <c r="V159" s="79" t="str">
        <f t="shared" si="40"/>
        <v>普通12章15关</v>
      </c>
      <c r="W159" s="79">
        <v>114</v>
      </c>
      <c r="X159" s="79">
        <f t="shared" si="37"/>
        <v>15</v>
      </c>
      <c r="Y159" s="79">
        <v>3</v>
      </c>
      <c r="AF159" s="79">
        <v>156</v>
      </c>
      <c r="AG159" s="79">
        <v>12</v>
      </c>
      <c r="AH159" s="79">
        <v>15</v>
      </c>
      <c r="AI159" s="79">
        <f t="shared" si="41"/>
        <v>21215</v>
      </c>
      <c r="AJ159" s="79" t="str">
        <f t="shared" si="42"/>
        <v>困难12章15关</v>
      </c>
      <c r="AK159" s="79">
        <f t="shared" si="34"/>
        <v>124</v>
      </c>
      <c r="AL159" s="79">
        <f t="shared" si="38"/>
        <v>17</v>
      </c>
      <c r="AM159" s="79">
        <v>4</v>
      </c>
    </row>
    <row r="160" spans="1:39" ht="16.5" x14ac:dyDescent="0.2">
      <c r="A160" s="65" t="s">
        <v>1223</v>
      </c>
      <c r="B160" s="65">
        <v>9</v>
      </c>
      <c r="C160" s="37">
        <v>10309</v>
      </c>
      <c r="D160" s="80">
        <v>3</v>
      </c>
      <c r="E160" s="38">
        <v>1</v>
      </c>
      <c r="F160" s="46" t="s">
        <v>1140</v>
      </c>
      <c r="G160" s="46" t="s">
        <v>313</v>
      </c>
      <c r="H160" s="38">
        <f t="shared" si="31"/>
        <v>24</v>
      </c>
      <c r="I160" s="38">
        <f t="shared" si="32"/>
        <v>3</v>
      </c>
      <c r="J160" s="38">
        <f t="shared" si="33"/>
        <v>1</v>
      </c>
      <c r="K160" s="46" t="s">
        <v>2279</v>
      </c>
      <c r="L160" s="38" t="s">
        <v>1742</v>
      </c>
      <c r="M160" s="38">
        <v>1</v>
      </c>
      <c r="N160" s="39">
        <v>1</v>
      </c>
      <c r="R160" s="79">
        <v>157</v>
      </c>
      <c r="S160" s="79">
        <f t="shared" si="35"/>
        <v>13</v>
      </c>
      <c r="T160" s="79">
        <f t="shared" si="36"/>
        <v>1</v>
      </c>
      <c r="U160" s="79">
        <f t="shared" si="39"/>
        <v>11301</v>
      </c>
      <c r="V160" s="79" t="str">
        <f t="shared" si="40"/>
        <v>普通13章1关</v>
      </c>
      <c r="W160" s="79">
        <v>120</v>
      </c>
      <c r="X160" s="79">
        <f t="shared" si="37"/>
        <v>17</v>
      </c>
      <c r="Y160" s="79">
        <v>4</v>
      </c>
      <c r="AF160" s="79">
        <v>157</v>
      </c>
      <c r="AG160" s="79">
        <v>13</v>
      </c>
      <c r="AH160" s="79">
        <v>1</v>
      </c>
      <c r="AI160" s="79">
        <f t="shared" si="41"/>
        <v>21301</v>
      </c>
      <c r="AJ160" s="79" t="str">
        <f t="shared" si="42"/>
        <v>困难13章1关</v>
      </c>
      <c r="AK160" s="79">
        <f t="shared" si="34"/>
        <v>125</v>
      </c>
      <c r="AL160" s="79">
        <f t="shared" si="38"/>
        <v>18</v>
      </c>
      <c r="AM160" s="79">
        <v>5</v>
      </c>
    </row>
    <row r="161" spans="1:39" ht="16.5" x14ac:dyDescent="0.2">
      <c r="A161" s="65" t="s">
        <v>1223</v>
      </c>
      <c r="B161" s="65">
        <v>9</v>
      </c>
      <c r="C161" s="40">
        <v>10309</v>
      </c>
      <c r="D161" s="81">
        <v>3</v>
      </c>
      <c r="E161" s="27">
        <v>1</v>
      </c>
      <c r="F161" s="28" t="s">
        <v>292</v>
      </c>
      <c r="G161" s="28" t="s">
        <v>300</v>
      </c>
      <c r="H161" s="27">
        <f t="shared" si="31"/>
        <v>24</v>
      </c>
      <c r="I161" s="27">
        <f t="shared" si="32"/>
        <v>3</v>
      </c>
      <c r="J161" s="27">
        <f t="shared" si="33"/>
        <v>1</v>
      </c>
      <c r="K161" s="28" t="s">
        <v>786</v>
      </c>
      <c r="L161" s="27" t="s">
        <v>1743</v>
      </c>
      <c r="M161" s="27">
        <v>1</v>
      </c>
      <c r="N161" s="41">
        <v>1</v>
      </c>
      <c r="R161" s="79">
        <v>158</v>
      </c>
      <c r="S161" s="79">
        <f t="shared" si="35"/>
        <v>13</v>
      </c>
      <c r="T161" s="79">
        <f t="shared" si="36"/>
        <v>2</v>
      </c>
      <c r="U161" s="79">
        <f t="shared" si="39"/>
        <v>11302</v>
      </c>
      <c r="V161" s="79" t="str">
        <f t="shared" si="40"/>
        <v>普通13章2关</v>
      </c>
      <c r="W161" s="79">
        <v>120</v>
      </c>
      <c r="X161" s="79">
        <f t="shared" si="37"/>
        <v>17</v>
      </c>
      <c r="Y161" s="79">
        <v>4</v>
      </c>
      <c r="AF161" s="79">
        <v>158</v>
      </c>
      <c r="AG161" s="79">
        <v>13</v>
      </c>
      <c r="AH161" s="79">
        <v>2</v>
      </c>
      <c r="AI161" s="79">
        <f t="shared" si="41"/>
        <v>21302</v>
      </c>
      <c r="AJ161" s="79" t="str">
        <f t="shared" si="42"/>
        <v>困难13章2关</v>
      </c>
      <c r="AK161" s="79">
        <f t="shared" si="34"/>
        <v>126</v>
      </c>
      <c r="AL161" s="79">
        <f t="shared" si="38"/>
        <v>18</v>
      </c>
      <c r="AM161" s="79">
        <v>5</v>
      </c>
    </row>
    <row r="162" spans="1:39" ht="16.5" x14ac:dyDescent="0.2">
      <c r="A162" s="65" t="s">
        <v>1223</v>
      </c>
      <c r="B162" s="65">
        <v>9</v>
      </c>
      <c r="C162" s="40">
        <v>10309</v>
      </c>
      <c r="D162" s="81">
        <v>3</v>
      </c>
      <c r="E162" s="27">
        <v>2</v>
      </c>
      <c r="F162" s="28" t="s">
        <v>291</v>
      </c>
      <c r="G162" s="28" t="s">
        <v>314</v>
      </c>
      <c r="H162" s="27">
        <f t="shared" si="31"/>
        <v>24</v>
      </c>
      <c r="I162" s="27">
        <f t="shared" si="32"/>
        <v>3</v>
      </c>
      <c r="J162" s="27">
        <f t="shared" si="33"/>
        <v>1</v>
      </c>
      <c r="K162" s="62" t="s">
        <v>2284</v>
      </c>
      <c r="L162" s="59" t="s">
        <v>1744</v>
      </c>
      <c r="M162" s="27">
        <v>1</v>
      </c>
      <c r="N162" s="41">
        <v>1</v>
      </c>
      <c r="R162" s="79">
        <v>159</v>
      </c>
      <c r="S162" s="79">
        <f t="shared" si="35"/>
        <v>13</v>
      </c>
      <c r="T162" s="79">
        <f t="shared" si="36"/>
        <v>3</v>
      </c>
      <c r="U162" s="79">
        <f t="shared" si="39"/>
        <v>11303</v>
      </c>
      <c r="V162" s="79" t="str">
        <f t="shared" si="40"/>
        <v>普通13章3关</v>
      </c>
      <c r="W162" s="79">
        <v>120</v>
      </c>
      <c r="X162" s="79">
        <f t="shared" si="37"/>
        <v>17</v>
      </c>
      <c r="Y162" s="79">
        <v>4</v>
      </c>
      <c r="AF162" s="79">
        <v>159</v>
      </c>
      <c r="AG162" s="79">
        <v>13</v>
      </c>
      <c r="AH162" s="79">
        <v>3</v>
      </c>
      <c r="AI162" s="79">
        <f t="shared" si="41"/>
        <v>21303</v>
      </c>
      <c r="AJ162" s="79" t="str">
        <f t="shared" si="42"/>
        <v>困难13章3关</v>
      </c>
      <c r="AK162" s="79">
        <f t="shared" si="34"/>
        <v>126</v>
      </c>
      <c r="AL162" s="79">
        <f t="shared" si="38"/>
        <v>18</v>
      </c>
      <c r="AM162" s="79">
        <v>5</v>
      </c>
    </row>
    <row r="163" spans="1:39" ht="16.5" x14ac:dyDescent="0.2">
      <c r="A163" s="65" t="s">
        <v>1223</v>
      </c>
      <c r="B163" s="65">
        <v>9</v>
      </c>
      <c r="C163" s="40">
        <v>10309</v>
      </c>
      <c r="D163" s="81">
        <v>3</v>
      </c>
      <c r="E163" s="27">
        <v>2</v>
      </c>
      <c r="F163" s="28" t="s">
        <v>292</v>
      </c>
      <c r="G163" s="28" t="s">
        <v>299</v>
      </c>
      <c r="H163" s="27">
        <f t="shared" si="31"/>
        <v>24</v>
      </c>
      <c r="I163" s="27">
        <f t="shared" si="32"/>
        <v>3</v>
      </c>
      <c r="J163" s="27">
        <f t="shared" si="33"/>
        <v>1</v>
      </c>
      <c r="K163" s="62" t="s">
        <v>2280</v>
      </c>
      <c r="L163" s="59" t="s">
        <v>1745</v>
      </c>
      <c r="M163" s="27">
        <v>1</v>
      </c>
      <c r="N163" s="41">
        <v>1</v>
      </c>
      <c r="R163" s="79">
        <v>160</v>
      </c>
      <c r="S163" s="79">
        <f t="shared" si="35"/>
        <v>13</v>
      </c>
      <c r="T163" s="79">
        <f t="shared" si="36"/>
        <v>4</v>
      </c>
      <c r="U163" s="79">
        <f t="shared" si="39"/>
        <v>11304</v>
      </c>
      <c r="V163" s="79" t="str">
        <f t="shared" si="40"/>
        <v>普通13章4关</v>
      </c>
      <c r="W163" s="79">
        <v>121</v>
      </c>
      <c r="X163" s="79">
        <f t="shared" si="37"/>
        <v>17</v>
      </c>
      <c r="Y163" s="79">
        <v>4</v>
      </c>
      <c r="AF163" s="79">
        <v>160</v>
      </c>
      <c r="AG163" s="79">
        <v>13</v>
      </c>
      <c r="AH163" s="79">
        <v>4</v>
      </c>
      <c r="AI163" s="79">
        <f t="shared" si="41"/>
        <v>21304</v>
      </c>
      <c r="AJ163" s="79" t="str">
        <f t="shared" si="42"/>
        <v>困难13章4关</v>
      </c>
      <c r="AK163" s="79">
        <f t="shared" si="34"/>
        <v>127</v>
      </c>
      <c r="AL163" s="79">
        <f t="shared" si="38"/>
        <v>18</v>
      </c>
      <c r="AM163" s="79">
        <v>5</v>
      </c>
    </row>
    <row r="164" spans="1:39" ht="16.5" x14ac:dyDescent="0.2">
      <c r="A164" s="65" t="s">
        <v>1223</v>
      </c>
      <c r="B164" s="65">
        <v>9</v>
      </c>
      <c r="C164" s="40">
        <v>10309</v>
      </c>
      <c r="D164" s="81">
        <v>3</v>
      </c>
      <c r="E164" s="27">
        <v>3</v>
      </c>
      <c r="F164" s="28" t="s">
        <v>291</v>
      </c>
      <c r="G164" s="28" t="s">
        <v>1134</v>
      </c>
      <c r="H164" s="27">
        <f t="shared" si="31"/>
        <v>24</v>
      </c>
      <c r="I164" s="27">
        <f t="shared" si="32"/>
        <v>3</v>
      </c>
      <c r="J164" s="27">
        <f t="shared" si="33"/>
        <v>1</v>
      </c>
      <c r="K164" s="62" t="s">
        <v>2281</v>
      </c>
      <c r="L164" s="62" t="s">
        <v>1746</v>
      </c>
      <c r="M164" s="27">
        <v>1</v>
      </c>
      <c r="N164" s="41">
        <v>1</v>
      </c>
      <c r="R164" s="79">
        <v>161</v>
      </c>
      <c r="S164" s="79">
        <f t="shared" si="35"/>
        <v>13</v>
      </c>
      <c r="T164" s="79">
        <f t="shared" si="36"/>
        <v>5</v>
      </c>
      <c r="U164" s="79">
        <f t="shared" si="39"/>
        <v>11305</v>
      </c>
      <c r="V164" s="79" t="str">
        <f t="shared" si="40"/>
        <v>普通13章5关</v>
      </c>
      <c r="W164" s="79">
        <v>121</v>
      </c>
      <c r="X164" s="79">
        <f t="shared" si="37"/>
        <v>17</v>
      </c>
      <c r="Y164" s="79">
        <v>4</v>
      </c>
      <c r="AF164" s="79">
        <v>161</v>
      </c>
      <c r="AG164" s="79">
        <v>13</v>
      </c>
      <c r="AH164" s="79">
        <v>5</v>
      </c>
      <c r="AI164" s="79">
        <f t="shared" si="41"/>
        <v>21305</v>
      </c>
      <c r="AJ164" s="79" t="str">
        <f t="shared" si="42"/>
        <v>困难13章5关</v>
      </c>
      <c r="AK164" s="79">
        <f t="shared" si="34"/>
        <v>127</v>
      </c>
      <c r="AL164" s="79">
        <f t="shared" si="38"/>
        <v>18</v>
      </c>
      <c r="AM164" s="79">
        <v>5</v>
      </c>
    </row>
    <row r="165" spans="1:39" ht="17.25" thickBot="1" x14ac:dyDescent="0.25">
      <c r="A165" s="65" t="s">
        <v>1223</v>
      </c>
      <c r="B165" s="65">
        <v>9</v>
      </c>
      <c r="C165" s="42">
        <v>10309</v>
      </c>
      <c r="D165" s="82">
        <v>3</v>
      </c>
      <c r="E165" s="43">
        <v>3</v>
      </c>
      <c r="F165" s="44" t="s">
        <v>1128</v>
      </c>
      <c r="G165" s="44" t="s">
        <v>294</v>
      </c>
      <c r="H165" s="43">
        <f t="shared" si="31"/>
        <v>24</v>
      </c>
      <c r="I165" s="43">
        <f t="shared" si="32"/>
        <v>3</v>
      </c>
      <c r="J165" s="43">
        <f t="shared" si="33"/>
        <v>1</v>
      </c>
      <c r="K165" s="44" t="s">
        <v>2282</v>
      </c>
      <c r="L165" s="44" t="s">
        <v>1747</v>
      </c>
      <c r="M165" s="43">
        <v>1</v>
      </c>
      <c r="N165" s="45">
        <v>1</v>
      </c>
      <c r="R165" s="79">
        <v>162</v>
      </c>
      <c r="S165" s="79">
        <f t="shared" si="35"/>
        <v>13</v>
      </c>
      <c r="T165" s="79">
        <f t="shared" si="36"/>
        <v>6</v>
      </c>
      <c r="U165" s="79">
        <f t="shared" si="39"/>
        <v>11306</v>
      </c>
      <c r="V165" s="79" t="str">
        <f t="shared" si="40"/>
        <v>普通13章6关</v>
      </c>
      <c r="W165" s="79">
        <v>121</v>
      </c>
      <c r="X165" s="79">
        <f t="shared" si="37"/>
        <v>17</v>
      </c>
      <c r="Y165" s="79">
        <v>4</v>
      </c>
      <c r="AF165" s="79">
        <v>162</v>
      </c>
      <c r="AG165" s="79">
        <v>13</v>
      </c>
      <c r="AH165" s="79">
        <v>6</v>
      </c>
      <c r="AI165" s="79">
        <f t="shared" si="41"/>
        <v>21306</v>
      </c>
      <c r="AJ165" s="79" t="str">
        <f t="shared" si="42"/>
        <v>困难13章6关</v>
      </c>
      <c r="AK165" s="79">
        <f t="shared" si="34"/>
        <v>128</v>
      </c>
      <c r="AL165" s="79">
        <f t="shared" si="38"/>
        <v>18</v>
      </c>
      <c r="AM165" s="79">
        <v>5</v>
      </c>
    </row>
    <row r="166" spans="1:39" ht="16.5" x14ac:dyDescent="0.2">
      <c r="A166" s="65" t="s">
        <v>1224</v>
      </c>
      <c r="B166" s="65">
        <v>1</v>
      </c>
      <c r="C166" s="37">
        <v>10401</v>
      </c>
      <c r="D166" s="80">
        <v>4</v>
      </c>
      <c r="E166" s="38">
        <v>1</v>
      </c>
      <c r="F166" s="46" t="s">
        <v>291</v>
      </c>
      <c r="G166" s="46" t="s">
        <v>313</v>
      </c>
      <c r="H166" s="38">
        <f t="shared" si="31"/>
        <v>30</v>
      </c>
      <c r="I166" s="38">
        <f t="shared" si="32"/>
        <v>4</v>
      </c>
      <c r="J166" s="38">
        <f t="shared" si="33"/>
        <v>2</v>
      </c>
      <c r="K166" s="46" t="s">
        <v>2273</v>
      </c>
      <c r="L166" s="38" t="s">
        <v>1748</v>
      </c>
      <c r="M166" s="38">
        <v>1</v>
      </c>
      <c r="N166" s="39">
        <v>1</v>
      </c>
      <c r="R166" s="79">
        <v>163</v>
      </c>
      <c r="S166" s="79">
        <f t="shared" si="35"/>
        <v>13</v>
      </c>
      <c r="T166" s="79">
        <f t="shared" si="36"/>
        <v>7</v>
      </c>
      <c r="U166" s="79">
        <f t="shared" si="39"/>
        <v>11307</v>
      </c>
      <c r="V166" s="79" t="str">
        <f t="shared" si="40"/>
        <v>普通13章7关</v>
      </c>
      <c r="W166" s="79">
        <v>122</v>
      </c>
      <c r="X166" s="79">
        <f t="shared" si="37"/>
        <v>17</v>
      </c>
      <c r="Y166" s="79">
        <v>4</v>
      </c>
      <c r="AF166" s="79">
        <v>163</v>
      </c>
      <c r="AG166" s="79">
        <v>13</v>
      </c>
      <c r="AH166" s="79">
        <v>7</v>
      </c>
      <c r="AI166" s="79">
        <f t="shared" si="41"/>
        <v>21307</v>
      </c>
      <c r="AJ166" s="79" t="str">
        <f t="shared" si="42"/>
        <v>困难13章7关</v>
      </c>
      <c r="AK166" s="79">
        <f t="shared" si="34"/>
        <v>128</v>
      </c>
      <c r="AL166" s="79">
        <f t="shared" si="38"/>
        <v>18</v>
      </c>
      <c r="AM166" s="79">
        <v>5</v>
      </c>
    </row>
    <row r="167" spans="1:39" ht="16.5" x14ac:dyDescent="0.2">
      <c r="A167" s="65" t="s">
        <v>1224</v>
      </c>
      <c r="B167" s="65">
        <v>1</v>
      </c>
      <c r="C167" s="40">
        <v>10401</v>
      </c>
      <c r="D167" s="81">
        <v>4</v>
      </c>
      <c r="E167" s="27">
        <v>1</v>
      </c>
      <c r="F167" s="28" t="s">
        <v>292</v>
      </c>
      <c r="G167" s="28" t="s">
        <v>300</v>
      </c>
      <c r="H167" s="27">
        <f t="shared" si="31"/>
        <v>30</v>
      </c>
      <c r="I167" s="27">
        <f t="shared" si="32"/>
        <v>4</v>
      </c>
      <c r="J167" s="27">
        <f t="shared" si="33"/>
        <v>2</v>
      </c>
      <c r="K167" s="28" t="s">
        <v>2274</v>
      </c>
      <c r="L167" s="27" t="s">
        <v>1749</v>
      </c>
      <c r="M167" s="27">
        <v>1</v>
      </c>
      <c r="N167" s="41">
        <v>1</v>
      </c>
      <c r="R167" s="79">
        <v>164</v>
      </c>
      <c r="S167" s="79">
        <f t="shared" si="35"/>
        <v>13</v>
      </c>
      <c r="T167" s="79">
        <f t="shared" si="36"/>
        <v>8</v>
      </c>
      <c r="U167" s="79">
        <f t="shared" si="39"/>
        <v>11308</v>
      </c>
      <c r="V167" s="79" t="str">
        <f t="shared" si="40"/>
        <v>普通13章8关</v>
      </c>
      <c r="W167" s="79">
        <v>122</v>
      </c>
      <c r="X167" s="79">
        <f t="shared" si="37"/>
        <v>17</v>
      </c>
      <c r="Y167" s="79">
        <v>4</v>
      </c>
      <c r="AF167" s="79">
        <v>164</v>
      </c>
      <c r="AG167" s="79">
        <v>13</v>
      </c>
      <c r="AH167" s="79">
        <v>8</v>
      </c>
      <c r="AI167" s="79">
        <f t="shared" si="41"/>
        <v>21308</v>
      </c>
      <c r="AJ167" s="79" t="str">
        <f t="shared" si="42"/>
        <v>困难13章8关</v>
      </c>
      <c r="AK167" s="79">
        <f t="shared" si="34"/>
        <v>129</v>
      </c>
      <c r="AL167" s="79">
        <f t="shared" si="38"/>
        <v>18</v>
      </c>
      <c r="AM167" s="79">
        <v>5</v>
      </c>
    </row>
    <row r="168" spans="1:39" ht="16.5" x14ac:dyDescent="0.2">
      <c r="A168" s="65" t="s">
        <v>1224</v>
      </c>
      <c r="B168" s="65">
        <v>1</v>
      </c>
      <c r="C168" s="40">
        <v>10401</v>
      </c>
      <c r="D168" s="81">
        <v>4</v>
      </c>
      <c r="E168" s="27">
        <v>2</v>
      </c>
      <c r="F168" s="28" t="s">
        <v>291</v>
      </c>
      <c r="G168" s="28" t="s">
        <v>314</v>
      </c>
      <c r="H168" s="27">
        <f t="shared" si="31"/>
        <v>30</v>
      </c>
      <c r="I168" s="27">
        <f t="shared" si="32"/>
        <v>4</v>
      </c>
      <c r="J168" s="27">
        <f t="shared" si="33"/>
        <v>2</v>
      </c>
      <c r="K168" s="62" t="s">
        <v>2275</v>
      </c>
      <c r="L168" s="59" t="s">
        <v>1750</v>
      </c>
      <c r="M168" s="27">
        <v>1</v>
      </c>
      <c r="N168" s="41">
        <v>1</v>
      </c>
      <c r="R168" s="79">
        <v>165</v>
      </c>
      <c r="S168" s="79">
        <f t="shared" si="35"/>
        <v>13</v>
      </c>
      <c r="T168" s="79">
        <f t="shared" si="36"/>
        <v>9</v>
      </c>
      <c r="U168" s="79">
        <f t="shared" si="39"/>
        <v>11309</v>
      </c>
      <c r="V168" s="79" t="str">
        <f t="shared" si="40"/>
        <v>普通13章9关</v>
      </c>
      <c r="W168" s="79">
        <v>122</v>
      </c>
      <c r="X168" s="79">
        <f t="shared" si="37"/>
        <v>17</v>
      </c>
      <c r="Y168" s="79">
        <v>4</v>
      </c>
      <c r="AF168" s="79">
        <v>165</v>
      </c>
      <c r="AG168" s="79">
        <v>13</v>
      </c>
      <c r="AH168" s="79">
        <v>9</v>
      </c>
      <c r="AI168" s="79">
        <f t="shared" si="41"/>
        <v>21309</v>
      </c>
      <c r="AJ168" s="79" t="str">
        <f t="shared" si="42"/>
        <v>困难13章9关</v>
      </c>
      <c r="AK168" s="79">
        <f t="shared" si="34"/>
        <v>130</v>
      </c>
      <c r="AL168" s="79">
        <f t="shared" si="38"/>
        <v>19</v>
      </c>
      <c r="AM168" s="79">
        <v>5</v>
      </c>
    </row>
    <row r="169" spans="1:39" ht="16.5" x14ac:dyDescent="0.2">
      <c r="A169" s="65" t="s">
        <v>1224</v>
      </c>
      <c r="B169" s="65">
        <v>1</v>
      </c>
      <c r="C169" s="40">
        <v>10401</v>
      </c>
      <c r="D169" s="81">
        <v>4</v>
      </c>
      <c r="E169" s="27">
        <v>2</v>
      </c>
      <c r="F169" s="28" t="s">
        <v>292</v>
      </c>
      <c r="G169" s="28" t="s">
        <v>1146</v>
      </c>
      <c r="H169" s="27">
        <f t="shared" si="31"/>
        <v>30</v>
      </c>
      <c r="I169" s="27">
        <f t="shared" si="32"/>
        <v>4</v>
      </c>
      <c r="J169" s="27">
        <f t="shared" si="33"/>
        <v>2</v>
      </c>
      <c r="K169" s="62" t="s">
        <v>2276</v>
      </c>
      <c r="L169" s="59" t="s">
        <v>1751</v>
      </c>
      <c r="M169" s="27">
        <v>1</v>
      </c>
      <c r="N169" s="41">
        <v>1</v>
      </c>
      <c r="R169" s="79">
        <v>166</v>
      </c>
      <c r="S169" s="79">
        <f t="shared" si="35"/>
        <v>13</v>
      </c>
      <c r="T169" s="79">
        <f t="shared" si="36"/>
        <v>10</v>
      </c>
      <c r="U169" s="79">
        <f t="shared" si="39"/>
        <v>11310</v>
      </c>
      <c r="V169" s="79" t="str">
        <f t="shared" si="40"/>
        <v>普通13章10关</v>
      </c>
      <c r="W169" s="79">
        <v>123</v>
      </c>
      <c r="X169" s="79">
        <f t="shared" si="37"/>
        <v>17</v>
      </c>
      <c r="Y169" s="79">
        <v>4</v>
      </c>
      <c r="AF169" s="79">
        <v>166</v>
      </c>
      <c r="AG169" s="79">
        <v>13</v>
      </c>
      <c r="AH169" s="79">
        <v>10</v>
      </c>
      <c r="AI169" s="79">
        <f t="shared" si="41"/>
        <v>21310</v>
      </c>
      <c r="AJ169" s="79" t="str">
        <f t="shared" si="42"/>
        <v>困难13章10关</v>
      </c>
      <c r="AK169" s="79">
        <f t="shared" si="34"/>
        <v>130</v>
      </c>
      <c r="AL169" s="79">
        <f t="shared" si="38"/>
        <v>19</v>
      </c>
      <c r="AM169" s="79">
        <v>5</v>
      </c>
    </row>
    <row r="170" spans="1:39" ht="16.5" x14ac:dyDescent="0.2">
      <c r="A170" s="65" t="s">
        <v>1224</v>
      </c>
      <c r="B170" s="65">
        <v>1</v>
      </c>
      <c r="C170" s="40">
        <v>10401</v>
      </c>
      <c r="D170" s="81">
        <v>4</v>
      </c>
      <c r="E170" s="27">
        <v>3</v>
      </c>
      <c r="F170" s="28" t="s">
        <v>291</v>
      </c>
      <c r="G170" s="28" t="s">
        <v>571</v>
      </c>
      <c r="H170" s="27">
        <f t="shared" si="31"/>
        <v>30</v>
      </c>
      <c r="I170" s="27">
        <f t="shared" si="32"/>
        <v>4</v>
      </c>
      <c r="J170" s="27">
        <f t="shared" si="33"/>
        <v>2</v>
      </c>
      <c r="K170" s="62" t="s">
        <v>2277</v>
      </c>
      <c r="L170" s="62" t="s">
        <v>1752</v>
      </c>
      <c r="M170" s="27">
        <v>1</v>
      </c>
      <c r="N170" s="41">
        <v>1</v>
      </c>
      <c r="R170" s="79">
        <v>167</v>
      </c>
      <c r="S170" s="79">
        <f t="shared" si="35"/>
        <v>13</v>
      </c>
      <c r="T170" s="79">
        <f t="shared" si="36"/>
        <v>11</v>
      </c>
      <c r="U170" s="79">
        <f t="shared" si="39"/>
        <v>11311</v>
      </c>
      <c r="V170" s="79" t="str">
        <f t="shared" si="40"/>
        <v>普通13章11关</v>
      </c>
      <c r="W170" s="79">
        <v>123</v>
      </c>
      <c r="X170" s="79">
        <f t="shared" si="37"/>
        <v>17</v>
      </c>
      <c r="Y170" s="79">
        <v>4</v>
      </c>
      <c r="AF170" s="79">
        <v>167</v>
      </c>
      <c r="AG170" s="79">
        <v>13</v>
      </c>
      <c r="AH170" s="79">
        <v>11</v>
      </c>
      <c r="AI170" s="79">
        <f t="shared" si="41"/>
        <v>21311</v>
      </c>
      <c r="AJ170" s="79" t="str">
        <f t="shared" si="42"/>
        <v>困难13章11关</v>
      </c>
      <c r="AK170" s="79">
        <f t="shared" si="34"/>
        <v>130</v>
      </c>
      <c r="AL170" s="79">
        <f t="shared" si="38"/>
        <v>19</v>
      </c>
      <c r="AM170" s="79">
        <v>5</v>
      </c>
    </row>
    <row r="171" spans="1:39" ht="17.25" thickBot="1" x14ac:dyDescent="0.25">
      <c r="A171" s="65" t="s">
        <v>1224</v>
      </c>
      <c r="B171" s="65">
        <v>1</v>
      </c>
      <c r="C171" s="42">
        <v>10401</v>
      </c>
      <c r="D171" s="82">
        <v>4</v>
      </c>
      <c r="E171" s="43">
        <v>3</v>
      </c>
      <c r="F171" s="44" t="s">
        <v>292</v>
      </c>
      <c r="G171" s="44" t="s">
        <v>570</v>
      </c>
      <c r="H171" s="43">
        <f t="shared" si="31"/>
        <v>30</v>
      </c>
      <c r="I171" s="43">
        <f t="shared" si="32"/>
        <v>4</v>
      </c>
      <c r="J171" s="43">
        <f t="shared" si="33"/>
        <v>2</v>
      </c>
      <c r="K171" s="44" t="s">
        <v>2278</v>
      </c>
      <c r="L171" s="44" t="s">
        <v>1753</v>
      </c>
      <c r="M171" s="43">
        <v>1</v>
      </c>
      <c r="N171" s="45">
        <v>1</v>
      </c>
      <c r="R171" s="79">
        <v>168</v>
      </c>
      <c r="S171" s="79">
        <f t="shared" si="35"/>
        <v>13</v>
      </c>
      <c r="T171" s="79">
        <f t="shared" si="36"/>
        <v>12</v>
      </c>
      <c r="U171" s="79">
        <f t="shared" si="39"/>
        <v>11312</v>
      </c>
      <c r="V171" s="79" t="str">
        <f t="shared" si="40"/>
        <v>普通13章12关</v>
      </c>
      <c r="W171" s="79">
        <v>123</v>
      </c>
      <c r="X171" s="79">
        <f t="shared" si="37"/>
        <v>17</v>
      </c>
      <c r="Y171" s="79">
        <v>4</v>
      </c>
      <c r="AF171" s="79">
        <v>168</v>
      </c>
      <c r="AG171" s="79">
        <v>13</v>
      </c>
      <c r="AH171" s="79">
        <v>12</v>
      </c>
      <c r="AI171" s="79">
        <f t="shared" si="41"/>
        <v>21312</v>
      </c>
      <c r="AJ171" s="79" t="str">
        <f t="shared" si="42"/>
        <v>困难13章12关</v>
      </c>
      <c r="AK171" s="79">
        <f t="shared" si="34"/>
        <v>131</v>
      </c>
      <c r="AL171" s="79">
        <f t="shared" si="38"/>
        <v>19</v>
      </c>
      <c r="AM171" s="79">
        <v>5</v>
      </c>
    </row>
    <row r="172" spans="1:39" ht="16.5" x14ac:dyDescent="0.2">
      <c r="A172" s="65" t="s">
        <v>1224</v>
      </c>
      <c r="B172" s="65">
        <v>2</v>
      </c>
      <c r="C172" s="37">
        <v>10402</v>
      </c>
      <c r="D172" s="80">
        <v>4</v>
      </c>
      <c r="E172" s="38">
        <v>1</v>
      </c>
      <c r="F172" s="46" t="s">
        <v>291</v>
      </c>
      <c r="G172" s="46" t="s">
        <v>313</v>
      </c>
      <c r="H172" s="38">
        <f t="shared" si="31"/>
        <v>31</v>
      </c>
      <c r="I172" s="38">
        <f t="shared" si="32"/>
        <v>4</v>
      </c>
      <c r="J172" s="38">
        <f t="shared" si="33"/>
        <v>2</v>
      </c>
      <c r="K172" s="46" t="s">
        <v>2279</v>
      </c>
      <c r="L172" s="38" t="s">
        <v>1754</v>
      </c>
      <c r="M172" s="38">
        <v>1</v>
      </c>
      <c r="N172" s="39">
        <v>1</v>
      </c>
      <c r="R172" s="79">
        <v>169</v>
      </c>
      <c r="S172" s="79">
        <f t="shared" si="35"/>
        <v>13</v>
      </c>
      <c r="T172" s="79">
        <f t="shared" si="36"/>
        <v>13</v>
      </c>
      <c r="U172" s="79">
        <f t="shared" si="39"/>
        <v>11313</v>
      </c>
      <c r="V172" s="79" t="str">
        <f t="shared" si="40"/>
        <v>普通13章13关</v>
      </c>
      <c r="W172" s="79">
        <v>124</v>
      </c>
      <c r="X172" s="79">
        <f t="shared" si="37"/>
        <v>17</v>
      </c>
      <c r="Y172" s="79">
        <v>4</v>
      </c>
      <c r="AF172" s="79">
        <v>169</v>
      </c>
      <c r="AG172" s="79">
        <v>13</v>
      </c>
      <c r="AH172" s="79">
        <v>13</v>
      </c>
      <c r="AI172" s="79">
        <f t="shared" si="41"/>
        <v>21313</v>
      </c>
      <c r="AJ172" s="79" t="str">
        <f t="shared" si="42"/>
        <v>困难13章13关</v>
      </c>
      <c r="AK172" s="79">
        <f t="shared" si="34"/>
        <v>132</v>
      </c>
      <c r="AL172" s="79">
        <f t="shared" si="38"/>
        <v>19</v>
      </c>
      <c r="AM172" s="79">
        <v>5</v>
      </c>
    </row>
    <row r="173" spans="1:39" ht="16.5" x14ac:dyDescent="0.2">
      <c r="A173" s="65" t="s">
        <v>1224</v>
      </c>
      <c r="B173" s="65">
        <v>2</v>
      </c>
      <c r="C173" s="40">
        <v>10402</v>
      </c>
      <c r="D173" s="81">
        <v>4</v>
      </c>
      <c r="E173" s="27">
        <v>1</v>
      </c>
      <c r="F173" s="28" t="s">
        <v>1138</v>
      </c>
      <c r="G173" s="28" t="s">
        <v>1147</v>
      </c>
      <c r="H173" s="27">
        <f t="shared" si="31"/>
        <v>31</v>
      </c>
      <c r="I173" s="27">
        <f t="shared" si="32"/>
        <v>4</v>
      </c>
      <c r="J173" s="27">
        <f t="shared" si="33"/>
        <v>2</v>
      </c>
      <c r="K173" s="28" t="s">
        <v>786</v>
      </c>
      <c r="L173" s="27" t="s">
        <v>1755</v>
      </c>
      <c r="M173" s="27">
        <v>1</v>
      </c>
      <c r="N173" s="41">
        <v>1</v>
      </c>
      <c r="R173" s="79">
        <v>170</v>
      </c>
      <c r="S173" s="79">
        <f t="shared" si="35"/>
        <v>13</v>
      </c>
      <c r="T173" s="79">
        <f t="shared" si="36"/>
        <v>14</v>
      </c>
      <c r="U173" s="79">
        <f t="shared" si="39"/>
        <v>11314</v>
      </c>
      <c r="V173" s="79" t="str">
        <f t="shared" si="40"/>
        <v>普通13章14关</v>
      </c>
      <c r="W173" s="79">
        <v>124</v>
      </c>
      <c r="X173" s="79">
        <f t="shared" si="37"/>
        <v>17</v>
      </c>
      <c r="Y173" s="79">
        <v>4</v>
      </c>
      <c r="AF173" s="79">
        <v>170</v>
      </c>
      <c r="AG173" s="79">
        <v>13</v>
      </c>
      <c r="AH173" s="79">
        <v>14</v>
      </c>
      <c r="AI173" s="79">
        <f t="shared" si="41"/>
        <v>21314</v>
      </c>
      <c r="AJ173" s="79" t="str">
        <f t="shared" si="42"/>
        <v>困难13章14关</v>
      </c>
      <c r="AK173" s="79">
        <f t="shared" si="34"/>
        <v>133</v>
      </c>
      <c r="AL173" s="79">
        <f t="shared" si="38"/>
        <v>19</v>
      </c>
      <c r="AM173" s="79">
        <v>5</v>
      </c>
    </row>
    <row r="174" spans="1:39" ht="16.5" x14ac:dyDescent="0.2">
      <c r="A174" s="65" t="s">
        <v>1224</v>
      </c>
      <c r="B174" s="65">
        <v>2</v>
      </c>
      <c r="C174" s="40">
        <v>10402</v>
      </c>
      <c r="D174" s="81">
        <v>4</v>
      </c>
      <c r="E174" s="27">
        <v>2</v>
      </c>
      <c r="F174" s="28" t="s">
        <v>291</v>
      </c>
      <c r="G174" s="28" t="s">
        <v>314</v>
      </c>
      <c r="H174" s="27">
        <f t="shared" ref="H174:H237" si="43">INDEX($W$4:$W$204,INDEX($AC$4:$AC$19,D174)+B174)</f>
        <v>31</v>
      </c>
      <c r="I174" s="27">
        <f t="shared" ref="I174:I237" si="44">INDEX($X$4:$X$204,INDEX($AC$4:$AC$19,D174)+B174)</f>
        <v>4</v>
      </c>
      <c r="J174" s="27">
        <f t="shared" ref="J174:J237" si="45">INDEX($Y$4:$Y$204,INDEX($AC$4:$AC$19,D174)+B174)</f>
        <v>2</v>
      </c>
      <c r="K174" s="62" t="s">
        <v>2284</v>
      </c>
      <c r="L174" s="59" t="s">
        <v>1756</v>
      </c>
      <c r="M174" s="27">
        <v>1</v>
      </c>
      <c r="N174" s="41">
        <v>1</v>
      </c>
      <c r="R174" s="79">
        <v>171</v>
      </c>
      <c r="S174" s="79">
        <f t="shared" si="35"/>
        <v>13</v>
      </c>
      <c r="T174" s="79">
        <f t="shared" si="36"/>
        <v>15</v>
      </c>
      <c r="U174" s="79">
        <f t="shared" si="39"/>
        <v>11315</v>
      </c>
      <c r="V174" s="79" t="str">
        <f t="shared" si="40"/>
        <v>普通13章15关</v>
      </c>
      <c r="W174" s="79">
        <v>124</v>
      </c>
      <c r="X174" s="79">
        <f t="shared" si="37"/>
        <v>17</v>
      </c>
      <c r="Y174" s="79">
        <v>4</v>
      </c>
      <c r="AF174" s="79">
        <v>171</v>
      </c>
      <c r="AG174" s="79">
        <v>13</v>
      </c>
      <c r="AH174" s="79">
        <v>15</v>
      </c>
      <c r="AI174" s="79">
        <f t="shared" si="41"/>
        <v>21315</v>
      </c>
      <c r="AJ174" s="79" t="str">
        <f t="shared" si="42"/>
        <v>困难13章15关</v>
      </c>
      <c r="AK174" s="79">
        <f t="shared" si="34"/>
        <v>134</v>
      </c>
      <c r="AL174" s="79">
        <f t="shared" si="38"/>
        <v>19</v>
      </c>
      <c r="AM174" s="79">
        <v>5</v>
      </c>
    </row>
    <row r="175" spans="1:39" ht="16.5" x14ac:dyDescent="0.2">
      <c r="A175" s="65" t="s">
        <v>1224</v>
      </c>
      <c r="B175" s="65">
        <v>2</v>
      </c>
      <c r="C175" s="40">
        <v>10402</v>
      </c>
      <c r="D175" s="81">
        <v>4</v>
      </c>
      <c r="E175" s="27">
        <v>2</v>
      </c>
      <c r="F175" s="28" t="s">
        <v>292</v>
      </c>
      <c r="G175" s="28" t="s">
        <v>299</v>
      </c>
      <c r="H175" s="27">
        <f t="shared" si="43"/>
        <v>31</v>
      </c>
      <c r="I175" s="27">
        <f t="shared" si="44"/>
        <v>4</v>
      </c>
      <c r="J175" s="27">
        <f t="shared" si="45"/>
        <v>2</v>
      </c>
      <c r="K175" s="62" t="s">
        <v>2280</v>
      </c>
      <c r="L175" s="59" t="s">
        <v>1757</v>
      </c>
      <c r="M175" s="27">
        <v>1</v>
      </c>
      <c r="N175" s="41">
        <v>1</v>
      </c>
      <c r="R175" s="79">
        <v>172</v>
      </c>
      <c r="S175" s="79">
        <f t="shared" si="35"/>
        <v>14</v>
      </c>
      <c r="T175" s="79">
        <f t="shared" si="36"/>
        <v>1</v>
      </c>
      <c r="U175" s="79">
        <f t="shared" si="39"/>
        <v>11401</v>
      </c>
      <c r="V175" s="79" t="str">
        <f t="shared" si="40"/>
        <v>普通14章1关</v>
      </c>
      <c r="W175" s="79">
        <v>130</v>
      </c>
      <c r="X175" s="79">
        <f t="shared" si="37"/>
        <v>19</v>
      </c>
      <c r="Y175" s="79">
        <v>4</v>
      </c>
      <c r="AF175" s="79">
        <v>172</v>
      </c>
      <c r="AG175" s="79">
        <v>14</v>
      </c>
      <c r="AH175" s="79">
        <v>1</v>
      </c>
      <c r="AI175" s="79">
        <f t="shared" si="41"/>
        <v>21401</v>
      </c>
      <c r="AJ175" s="79" t="str">
        <f t="shared" si="42"/>
        <v>困难14章1关</v>
      </c>
      <c r="AK175" s="79">
        <f t="shared" si="34"/>
        <v>135</v>
      </c>
      <c r="AL175" s="79">
        <f t="shared" si="38"/>
        <v>20</v>
      </c>
      <c r="AM175" s="79">
        <v>5</v>
      </c>
    </row>
    <row r="176" spans="1:39" ht="16.5" x14ac:dyDescent="0.2">
      <c r="A176" s="65" t="s">
        <v>1224</v>
      </c>
      <c r="B176" s="65">
        <v>2</v>
      </c>
      <c r="C176" s="40">
        <v>10402</v>
      </c>
      <c r="D176" s="81">
        <v>4</v>
      </c>
      <c r="E176" s="27">
        <v>3</v>
      </c>
      <c r="F176" s="28" t="s">
        <v>291</v>
      </c>
      <c r="G176" s="28" t="s">
        <v>571</v>
      </c>
      <c r="H176" s="27">
        <f t="shared" si="43"/>
        <v>31</v>
      </c>
      <c r="I176" s="27">
        <f t="shared" si="44"/>
        <v>4</v>
      </c>
      <c r="J176" s="27">
        <f t="shared" si="45"/>
        <v>2</v>
      </c>
      <c r="K176" s="62" t="s">
        <v>2281</v>
      </c>
      <c r="L176" s="62" t="s">
        <v>1758</v>
      </c>
      <c r="M176" s="27">
        <v>1</v>
      </c>
      <c r="N176" s="41">
        <v>1</v>
      </c>
      <c r="R176" s="79">
        <v>173</v>
      </c>
      <c r="S176" s="79">
        <f t="shared" si="35"/>
        <v>14</v>
      </c>
      <c r="T176" s="79">
        <f t="shared" si="36"/>
        <v>2</v>
      </c>
      <c r="U176" s="79">
        <f t="shared" si="39"/>
        <v>11402</v>
      </c>
      <c r="V176" s="79" t="str">
        <f t="shared" si="40"/>
        <v>普通14章2关</v>
      </c>
      <c r="W176" s="79">
        <v>130</v>
      </c>
      <c r="X176" s="79">
        <f t="shared" si="37"/>
        <v>19</v>
      </c>
      <c r="Y176" s="79">
        <v>4</v>
      </c>
      <c r="AF176" s="79">
        <v>173</v>
      </c>
      <c r="AG176" s="79">
        <v>14</v>
      </c>
      <c r="AH176" s="79">
        <v>2</v>
      </c>
      <c r="AI176" s="79">
        <f t="shared" si="41"/>
        <v>21402</v>
      </c>
      <c r="AJ176" s="79" t="str">
        <f t="shared" si="42"/>
        <v>困难14章2关</v>
      </c>
      <c r="AK176" s="79">
        <f t="shared" si="34"/>
        <v>136</v>
      </c>
      <c r="AL176" s="79">
        <f t="shared" si="38"/>
        <v>20</v>
      </c>
      <c r="AM176" s="79">
        <v>5</v>
      </c>
    </row>
    <row r="177" spans="1:39" ht="17.25" thickBot="1" x14ac:dyDescent="0.25">
      <c r="A177" s="65" t="s">
        <v>1224</v>
      </c>
      <c r="B177" s="65">
        <v>2</v>
      </c>
      <c r="C177" s="42">
        <v>10402</v>
      </c>
      <c r="D177" s="82">
        <v>4</v>
      </c>
      <c r="E177" s="43">
        <v>3</v>
      </c>
      <c r="F177" s="44" t="s">
        <v>292</v>
      </c>
      <c r="G177" s="44" t="s">
        <v>570</v>
      </c>
      <c r="H177" s="43">
        <f t="shared" si="43"/>
        <v>31</v>
      </c>
      <c r="I177" s="43">
        <f t="shared" si="44"/>
        <v>4</v>
      </c>
      <c r="J177" s="43">
        <f t="shared" si="45"/>
        <v>2</v>
      </c>
      <c r="K177" s="44" t="s">
        <v>2282</v>
      </c>
      <c r="L177" s="44" t="s">
        <v>1759</v>
      </c>
      <c r="M177" s="43">
        <v>1</v>
      </c>
      <c r="N177" s="45">
        <v>1</v>
      </c>
      <c r="R177" s="79">
        <v>174</v>
      </c>
      <c r="S177" s="79">
        <f t="shared" si="35"/>
        <v>14</v>
      </c>
      <c r="T177" s="79">
        <f t="shared" si="36"/>
        <v>3</v>
      </c>
      <c r="U177" s="79">
        <f t="shared" si="39"/>
        <v>11403</v>
      </c>
      <c r="V177" s="79" t="str">
        <f t="shared" si="40"/>
        <v>普通14章3关</v>
      </c>
      <c r="W177" s="79">
        <v>130</v>
      </c>
      <c r="X177" s="79">
        <f t="shared" si="37"/>
        <v>19</v>
      </c>
      <c r="Y177" s="79">
        <v>4</v>
      </c>
      <c r="AF177" s="79">
        <v>174</v>
      </c>
      <c r="AG177" s="79">
        <v>14</v>
      </c>
      <c r="AH177" s="79">
        <v>3</v>
      </c>
      <c r="AI177" s="79">
        <f t="shared" si="41"/>
        <v>21403</v>
      </c>
      <c r="AJ177" s="79" t="str">
        <f t="shared" si="42"/>
        <v>困难14章3关</v>
      </c>
      <c r="AK177" s="79">
        <f t="shared" si="34"/>
        <v>136</v>
      </c>
      <c r="AL177" s="79">
        <f t="shared" si="38"/>
        <v>20</v>
      </c>
      <c r="AM177" s="79">
        <v>5</v>
      </c>
    </row>
    <row r="178" spans="1:39" ht="16.5" x14ac:dyDescent="0.2">
      <c r="A178" s="65" t="s">
        <v>1224</v>
      </c>
      <c r="B178" s="65">
        <v>3</v>
      </c>
      <c r="C178" s="37">
        <v>10403</v>
      </c>
      <c r="D178" s="80">
        <v>4</v>
      </c>
      <c r="E178" s="38">
        <v>1</v>
      </c>
      <c r="F178" s="46" t="s">
        <v>291</v>
      </c>
      <c r="G178" s="46" t="s">
        <v>1148</v>
      </c>
      <c r="H178" s="38">
        <f t="shared" si="43"/>
        <v>31</v>
      </c>
      <c r="I178" s="38">
        <f t="shared" si="44"/>
        <v>4</v>
      </c>
      <c r="J178" s="38">
        <f t="shared" si="45"/>
        <v>2</v>
      </c>
      <c r="K178" s="46" t="s">
        <v>2273</v>
      </c>
      <c r="L178" s="38" t="s">
        <v>1760</v>
      </c>
      <c r="M178" s="38">
        <v>1</v>
      </c>
      <c r="N178" s="39">
        <v>1</v>
      </c>
      <c r="R178" s="79">
        <v>175</v>
      </c>
      <c r="S178" s="79">
        <f t="shared" si="35"/>
        <v>14</v>
      </c>
      <c r="T178" s="79">
        <f t="shared" si="36"/>
        <v>4</v>
      </c>
      <c r="U178" s="79">
        <f t="shared" si="39"/>
        <v>11404</v>
      </c>
      <c r="V178" s="79" t="str">
        <f t="shared" si="40"/>
        <v>普通14章4关</v>
      </c>
      <c r="W178" s="79">
        <v>131</v>
      </c>
      <c r="X178" s="79">
        <f t="shared" si="37"/>
        <v>19</v>
      </c>
      <c r="Y178" s="79">
        <v>4</v>
      </c>
      <c r="AF178" s="79">
        <v>175</v>
      </c>
      <c r="AG178" s="79">
        <v>14</v>
      </c>
      <c r="AH178" s="79">
        <v>4</v>
      </c>
      <c r="AI178" s="79">
        <f t="shared" si="41"/>
        <v>21404</v>
      </c>
      <c r="AJ178" s="79" t="str">
        <f t="shared" si="42"/>
        <v>困难14章4关</v>
      </c>
      <c r="AK178" s="79">
        <f t="shared" si="34"/>
        <v>137</v>
      </c>
      <c r="AL178" s="79">
        <f t="shared" si="38"/>
        <v>20</v>
      </c>
      <c r="AM178" s="79">
        <v>5</v>
      </c>
    </row>
    <row r="179" spans="1:39" ht="16.5" x14ac:dyDescent="0.2">
      <c r="A179" s="65" t="s">
        <v>1224</v>
      </c>
      <c r="B179" s="65">
        <v>3</v>
      </c>
      <c r="C179" s="40">
        <v>10403</v>
      </c>
      <c r="D179" s="81">
        <v>4</v>
      </c>
      <c r="E179" s="27">
        <v>1</v>
      </c>
      <c r="F179" s="28" t="s">
        <v>292</v>
      </c>
      <c r="G179" s="28" t="s">
        <v>300</v>
      </c>
      <c r="H179" s="27">
        <f t="shared" si="43"/>
        <v>31</v>
      </c>
      <c r="I179" s="27">
        <f t="shared" si="44"/>
        <v>4</v>
      </c>
      <c r="J179" s="27">
        <f t="shared" si="45"/>
        <v>2</v>
      </c>
      <c r="K179" s="28" t="s">
        <v>2274</v>
      </c>
      <c r="L179" s="27" t="s">
        <v>1761</v>
      </c>
      <c r="M179" s="27">
        <v>1</v>
      </c>
      <c r="N179" s="41">
        <v>1</v>
      </c>
      <c r="R179" s="79">
        <v>176</v>
      </c>
      <c r="S179" s="79">
        <f t="shared" si="35"/>
        <v>14</v>
      </c>
      <c r="T179" s="79">
        <f t="shared" si="36"/>
        <v>5</v>
      </c>
      <c r="U179" s="79">
        <f t="shared" si="39"/>
        <v>11405</v>
      </c>
      <c r="V179" s="79" t="str">
        <f t="shared" si="40"/>
        <v>普通14章5关</v>
      </c>
      <c r="W179" s="79">
        <v>131</v>
      </c>
      <c r="X179" s="79">
        <f t="shared" si="37"/>
        <v>19</v>
      </c>
      <c r="Y179" s="79">
        <v>4</v>
      </c>
      <c r="AF179" s="79">
        <v>176</v>
      </c>
      <c r="AG179" s="79">
        <v>14</v>
      </c>
      <c r="AH179" s="79">
        <v>5</v>
      </c>
      <c r="AI179" s="79">
        <f t="shared" si="41"/>
        <v>21405</v>
      </c>
      <c r="AJ179" s="79" t="str">
        <f t="shared" si="42"/>
        <v>困难14章5关</v>
      </c>
      <c r="AK179" s="79">
        <f t="shared" si="34"/>
        <v>137</v>
      </c>
      <c r="AL179" s="79">
        <f t="shared" si="38"/>
        <v>20</v>
      </c>
      <c r="AM179" s="79">
        <v>5</v>
      </c>
    </row>
    <row r="180" spans="1:39" ht="16.5" x14ac:dyDescent="0.2">
      <c r="A180" s="65" t="s">
        <v>1224</v>
      </c>
      <c r="B180" s="65">
        <v>3</v>
      </c>
      <c r="C180" s="40">
        <v>10403</v>
      </c>
      <c r="D180" s="81">
        <v>4</v>
      </c>
      <c r="E180" s="27">
        <v>2</v>
      </c>
      <c r="F180" s="28" t="s">
        <v>291</v>
      </c>
      <c r="G180" s="28" t="s">
        <v>314</v>
      </c>
      <c r="H180" s="27">
        <f t="shared" si="43"/>
        <v>31</v>
      </c>
      <c r="I180" s="27">
        <f t="shared" si="44"/>
        <v>4</v>
      </c>
      <c r="J180" s="27">
        <f t="shared" si="45"/>
        <v>2</v>
      </c>
      <c r="K180" s="62" t="s">
        <v>2275</v>
      </c>
      <c r="L180" s="59" t="s">
        <v>1762</v>
      </c>
      <c r="M180" s="27">
        <v>1</v>
      </c>
      <c r="N180" s="41">
        <v>1</v>
      </c>
      <c r="R180" s="79">
        <v>177</v>
      </c>
      <c r="S180" s="79">
        <f t="shared" si="35"/>
        <v>14</v>
      </c>
      <c r="T180" s="79">
        <f t="shared" si="36"/>
        <v>6</v>
      </c>
      <c r="U180" s="79">
        <f t="shared" si="39"/>
        <v>11406</v>
      </c>
      <c r="V180" s="79" t="str">
        <f t="shared" si="40"/>
        <v>普通14章6关</v>
      </c>
      <c r="W180" s="79">
        <v>131</v>
      </c>
      <c r="X180" s="79">
        <f t="shared" si="37"/>
        <v>19</v>
      </c>
      <c r="Y180" s="79">
        <v>4</v>
      </c>
      <c r="AF180" s="79">
        <v>177</v>
      </c>
      <c r="AG180" s="79">
        <v>14</v>
      </c>
      <c r="AH180" s="79">
        <v>6</v>
      </c>
      <c r="AI180" s="79">
        <f t="shared" si="41"/>
        <v>21406</v>
      </c>
      <c r="AJ180" s="79" t="str">
        <f t="shared" si="42"/>
        <v>困难14章6关</v>
      </c>
      <c r="AK180" s="79">
        <f t="shared" si="34"/>
        <v>138</v>
      </c>
      <c r="AL180" s="79">
        <f t="shared" si="38"/>
        <v>20</v>
      </c>
      <c r="AM180" s="79">
        <v>5</v>
      </c>
    </row>
    <row r="181" spans="1:39" ht="16.5" x14ac:dyDescent="0.2">
      <c r="A181" s="65" t="s">
        <v>1224</v>
      </c>
      <c r="B181" s="65">
        <v>3</v>
      </c>
      <c r="C181" s="40">
        <v>10403</v>
      </c>
      <c r="D181" s="81">
        <v>4</v>
      </c>
      <c r="E181" s="27">
        <v>2</v>
      </c>
      <c r="F181" s="28" t="s">
        <v>292</v>
      </c>
      <c r="G181" s="28" t="s">
        <v>299</v>
      </c>
      <c r="H181" s="27">
        <f t="shared" si="43"/>
        <v>31</v>
      </c>
      <c r="I181" s="27">
        <f t="shared" si="44"/>
        <v>4</v>
      </c>
      <c r="J181" s="27">
        <f t="shared" si="45"/>
        <v>2</v>
      </c>
      <c r="K181" s="62" t="s">
        <v>2276</v>
      </c>
      <c r="L181" s="59" t="s">
        <v>1763</v>
      </c>
      <c r="M181" s="27">
        <v>1</v>
      </c>
      <c r="N181" s="41">
        <v>1</v>
      </c>
      <c r="R181" s="79">
        <v>178</v>
      </c>
      <c r="S181" s="79">
        <f t="shared" si="35"/>
        <v>14</v>
      </c>
      <c r="T181" s="79">
        <f t="shared" si="36"/>
        <v>7</v>
      </c>
      <c r="U181" s="79">
        <f t="shared" si="39"/>
        <v>11407</v>
      </c>
      <c r="V181" s="79" t="str">
        <f t="shared" si="40"/>
        <v>普通14章7关</v>
      </c>
      <c r="W181" s="79">
        <v>132</v>
      </c>
      <c r="X181" s="79">
        <f t="shared" si="37"/>
        <v>19</v>
      </c>
      <c r="Y181" s="79">
        <v>4</v>
      </c>
      <c r="AF181" s="79">
        <v>178</v>
      </c>
      <c r="AG181" s="79">
        <v>14</v>
      </c>
      <c r="AH181" s="79">
        <v>7</v>
      </c>
      <c r="AI181" s="79">
        <f t="shared" si="41"/>
        <v>21407</v>
      </c>
      <c r="AJ181" s="79" t="str">
        <f t="shared" si="42"/>
        <v>困难14章7关</v>
      </c>
      <c r="AK181" s="79">
        <f t="shared" si="34"/>
        <v>138</v>
      </c>
      <c r="AL181" s="79">
        <f t="shared" si="38"/>
        <v>20</v>
      </c>
      <c r="AM181" s="79">
        <v>5</v>
      </c>
    </row>
    <row r="182" spans="1:39" ht="16.5" x14ac:dyDescent="0.2">
      <c r="A182" s="65" t="s">
        <v>1224</v>
      </c>
      <c r="B182" s="65">
        <v>3</v>
      </c>
      <c r="C182" s="40">
        <v>10403</v>
      </c>
      <c r="D182" s="81">
        <v>4</v>
      </c>
      <c r="E182" s="27">
        <v>3</v>
      </c>
      <c r="F182" s="28" t="s">
        <v>291</v>
      </c>
      <c r="G182" s="28" t="s">
        <v>571</v>
      </c>
      <c r="H182" s="27">
        <f t="shared" si="43"/>
        <v>31</v>
      </c>
      <c r="I182" s="27">
        <f t="shared" si="44"/>
        <v>4</v>
      </c>
      <c r="J182" s="27">
        <f t="shared" si="45"/>
        <v>2</v>
      </c>
      <c r="K182" s="62" t="s">
        <v>2277</v>
      </c>
      <c r="L182" s="62" t="s">
        <v>1764</v>
      </c>
      <c r="M182" s="27">
        <v>1</v>
      </c>
      <c r="N182" s="41">
        <v>1</v>
      </c>
      <c r="R182" s="79">
        <v>179</v>
      </c>
      <c r="S182" s="79">
        <f t="shared" si="35"/>
        <v>14</v>
      </c>
      <c r="T182" s="79">
        <f t="shared" si="36"/>
        <v>8</v>
      </c>
      <c r="U182" s="79">
        <f t="shared" si="39"/>
        <v>11408</v>
      </c>
      <c r="V182" s="79" t="str">
        <f t="shared" si="40"/>
        <v>普通14章8关</v>
      </c>
      <c r="W182" s="79">
        <v>132</v>
      </c>
      <c r="X182" s="79">
        <f t="shared" si="37"/>
        <v>19</v>
      </c>
      <c r="Y182" s="79">
        <v>4</v>
      </c>
      <c r="AF182" s="79">
        <v>179</v>
      </c>
      <c r="AG182" s="79">
        <v>14</v>
      </c>
      <c r="AH182" s="79">
        <v>8</v>
      </c>
      <c r="AI182" s="79">
        <f t="shared" si="41"/>
        <v>21408</v>
      </c>
      <c r="AJ182" s="79" t="str">
        <f t="shared" si="42"/>
        <v>困难14章8关</v>
      </c>
      <c r="AK182" s="79">
        <f t="shared" si="34"/>
        <v>139</v>
      </c>
      <c r="AL182" s="79">
        <f t="shared" si="38"/>
        <v>20</v>
      </c>
      <c r="AM182" s="79">
        <v>5</v>
      </c>
    </row>
    <row r="183" spans="1:39" ht="17.25" thickBot="1" x14ac:dyDescent="0.25">
      <c r="A183" s="65" t="s">
        <v>1224</v>
      </c>
      <c r="B183" s="65">
        <v>3</v>
      </c>
      <c r="C183" s="42">
        <v>10403</v>
      </c>
      <c r="D183" s="82">
        <v>4</v>
      </c>
      <c r="E183" s="43">
        <v>3</v>
      </c>
      <c r="F183" s="44" t="s">
        <v>292</v>
      </c>
      <c r="G183" s="44" t="s">
        <v>570</v>
      </c>
      <c r="H183" s="43">
        <f t="shared" si="43"/>
        <v>31</v>
      </c>
      <c r="I183" s="43">
        <f t="shared" si="44"/>
        <v>4</v>
      </c>
      <c r="J183" s="43">
        <f t="shared" si="45"/>
        <v>2</v>
      </c>
      <c r="K183" s="44" t="s">
        <v>2278</v>
      </c>
      <c r="L183" s="44" t="s">
        <v>1765</v>
      </c>
      <c r="M183" s="43">
        <v>1</v>
      </c>
      <c r="N183" s="45">
        <v>1</v>
      </c>
      <c r="R183" s="79">
        <v>180</v>
      </c>
      <c r="S183" s="79">
        <f t="shared" si="35"/>
        <v>14</v>
      </c>
      <c r="T183" s="79">
        <f t="shared" si="36"/>
        <v>9</v>
      </c>
      <c r="U183" s="79">
        <f t="shared" si="39"/>
        <v>11409</v>
      </c>
      <c r="V183" s="79" t="str">
        <f t="shared" si="40"/>
        <v>普通14章9关</v>
      </c>
      <c r="W183" s="79">
        <v>132</v>
      </c>
      <c r="X183" s="79">
        <f t="shared" si="37"/>
        <v>19</v>
      </c>
      <c r="Y183" s="79">
        <v>4</v>
      </c>
      <c r="AF183" s="79">
        <v>180</v>
      </c>
      <c r="AG183" s="79">
        <v>14</v>
      </c>
      <c r="AH183" s="79">
        <v>9</v>
      </c>
      <c r="AI183" s="79">
        <f t="shared" si="41"/>
        <v>21409</v>
      </c>
      <c r="AJ183" s="79" t="str">
        <f t="shared" si="42"/>
        <v>困难14章9关</v>
      </c>
      <c r="AK183" s="79">
        <f t="shared" si="34"/>
        <v>140</v>
      </c>
      <c r="AL183" s="79">
        <f t="shared" si="38"/>
        <v>21</v>
      </c>
      <c r="AM183" s="79">
        <v>5</v>
      </c>
    </row>
    <row r="184" spans="1:39" ht="16.5" x14ac:dyDescent="0.2">
      <c r="A184" s="65" t="s">
        <v>1224</v>
      </c>
      <c r="B184" s="65">
        <v>4</v>
      </c>
      <c r="C184" s="37">
        <v>10404</v>
      </c>
      <c r="D184" s="80">
        <v>4</v>
      </c>
      <c r="E184" s="38">
        <v>1</v>
      </c>
      <c r="F184" s="46" t="s">
        <v>1149</v>
      </c>
      <c r="G184" s="46" t="s">
        <v>313</v>
      </c>
      <c r="H184" s="38">
        <f t="shared" si="43"/>
        <v>32</v>
      </c>
      <c r="I184" s="38">
        <f t="shared" si="44"/>
        <v>4</v>
      </c>
      <c r="J184" s="38">
        <f t="shared" si="45"/>
        <v>2</v>
      </c>
      <c r="K184" s="46" t="s">
        <v>2279</v>
      </c>
      <c r="L184" s="38" t="s">
        <v>1766</v>
      </c>
      <c r="M184" s="38">
        <v>1</v>
      </c>
      <c r="N184" s="39">
        <v>1</v>
      </c>
      <c r="R184" s="79">
        <v>181</v>
      </c>
      <c r="S184" s="79">
        <f t="shared" si="35"/>
        <v>14</v>
      </c>
      <c r="T184" s="79">
        <f t="shared" si="36"/>
        <v>10</v>
      </c>
      <c r="U184" s="79">
        <f t="shared" si="39"/>
        <v>11410</v>
      </c>
      <c r="V184" s="79" t="str">
        <f t="shared" si="40"/>
        <v>普通14章10关</v>
      </c>
      <c r="W184" s="79">
        <v>133</v>
      </c>
      <c r="X184" s="79">
        <f t="shared" si="37"/>
        <v>19</v>
      </c>
      <c r="Y184" s="79">
        <v>4</v>
      </c>
      <c r="AF184" s="79">
        <v>181</v>
      </c>
      <c r="AG184" s="79">
        <v>14</v>
      </c>
      <c r="AH184" s="79">
        <v>10</v>
      </c>
      <c r="AI184" s="79">
        <f t="shared" si="41"/>
        <v>21410</v>
      </c>
      <c r="AJ184" s="79" t="str">
        <f t="shared" si="42"/>
        <v>困难14章10关</v>
      </c>
      <c r="AK184" s="79">
        <f t="shared" ref="AK184:AK204" si="46">AK169+10</f>
        <v>140</v>
      </c>
      <c r="AL184" s="79">
        <f t="shared" si="38"/>
        <v>21</v>
      </c>
      <c r="AM184" s="79">
        <v>5</v>
      </c>
    </row>
    <row r="185" spans="1:39" ht="16.5" x14ac:dyDescent="0.2">
      <c r="A185" s="65" t="s">
        <v>1224</v>
      </c>
      <c r="B185" s="65">
        <v>4</v>
      </c>
      <c r="C185" s="40">
        <v>10404</v>
      </c>
      <c r="D185" s="81">
        <v>4</v>
      </c>
      <c r="E185" s="27">
        <v>1</v>
      </c>
      <c r="F185" s="28" t="s">
        <v>292</v>
      </c>
      <c r="G185" s="28" t="s">
        <v>300</v>
      </c>
      <c r="H185" s="27">
        <f t="shared" si="43"/>
        <v>32</v>
      </c>
      <c r="I185" s="27">
        <f t="shared" si="44"/>
        <v>4</v>
      </c>
      <c r="J185" s="27">
        <f t="shared" si="45"/>
        <v>2</v>
      </c>
      <c r="K185" s="28" t="s">
        <v>786</v>
      </c>
      <c r="L185" s="27" t="s">
        <v>1767</v>
      </c>
      <c r="M185" s="27">
        <v>1</v>
      </c>
      <c r="N185" s="41">
        <v>1</v>
      </c>
      <c r="R185" s="79">
        <v>182</v>
      </c>
      <c r="S185" s="79">
        <f t="shared" si="35"/>
        <v>14</v>
      </c>
      <c r="T185" s="79">
        <f t="shared" si="36"/>
        <v>11</v>
      </c>
      <c r="U185" s="79">
        <f t="shared" si="39"/>
        <v>11411</v>
      </c>
      <c r="V185" s="79" t="str">
        <f t="shared" si="40"/>
        <v>普通14章11关</v>
      </c>
      <c r="W185" s="79">
        <v>133</v>
      </c>
      <c r="X185" s="79">
        <f t="shared" si="37"/>
        <v>19</v>
      </c>
      <c r="Y185" s="79">
        <v>4</v>
      </c>
      <c r="AF185" s="79">
        <v>182</v>
      </c>
      <c r="AG185" s="79">
        <v>14</v>
      </c>
      <c r="AH185" s="79">
        <v>11</v>
      </c>
      <c r="AI185" s="79">
        <f t="shared" si="41"/>
        <v>21411</v>
      </c>
      <c r="AJ185" s="79" t="str">
        <f t="shared" si="42"/>
        <v>困难14章11关</v>
      </c>
      <c r="AK185" s="79">
        <f t="shared" si="46"/>
        <v>140</v>
      </c>
      <c r="AL185" s="79">
        <f t="shared" si="38"/>
        <v>21</v>
      </c>
      <c r="AM185" s="79">
        <v>5</v>
      </c>
    </row>
    <row r="186" spans="1:39" ht="16.5" x14ac:dyDescent="0.2">
      <c r="A186" s="65" t="s">
        <v>1224</v>
      </c>
      <c r="B186" s="65">
        <v>4</v>
      </c>
      <c r="C186" s="40">
        <v>10404</v>
      </c>
      <c r="D186" s="81">
        <v>4</v>
      </c>
      <c r="E186" s="27">
        <v>2</v>
      </c>
      <c r="F186" s="28" t="s">
        <v>291</v>
      </c>
      <c r="G186" s="28" t="s">
        <v>314</v>
      </c>
      <c r="H186" s="27">
        <f t="shared" si="43"/>
        <v>32</v>
      </c>
      <c r="I186" s="27">
        <f t="shared" si="44"/>
        <v>4</v>
      </c>
      <c r="J186" s="27">
        <f t="shared" si="45"/>
        <v>2</v>
      </c>
      <c r="K186" s="62" t="s">
        <v>2284</v>
      </c>
      <c r="L186" s="59" t="s">
        <v>1768</v>
      </c>
      <c r="M186" s="27">
        <v>1</v>
      </c>
      <c r="N186" s="41">
        <v>1</v>
      </c>
      <c r="R186" s="79">
        <v>183</v>
      </c>
      <c r="S186" s="79">
        <f t="shared" si="35"/>
        <v>14</v>
      </c>
      <c r="T186" s="79">
        <f t="shared" si="36"/>
        <v>12</v>
      </c>
      <c r="U186" s="79">
        <f t="shared" si="39"/>
        <v>11412</v>
      </c>
      <c r="V186" s="79" t="str">
        <f t="shared" si="40"/>
        <v>普通14章12关</v>
      </c>
      <c r="W186" s="79">
        <v>133</v>
      </c>
      <c r="X186" s="79">
        <f t="shared" si="37"/>
        <v>19</v>
      </c>
      <c r="Y186" s="79">
        <v>4</v>
      </c>
      <c r="AF186" s="79">
        <v>183</v>
      </c>
      <c r="AG186" s="79">
        <v>14</v>
      </c>
      <c r="AH186" s="79">
        <v>12</v>
      </c>
      <c r="AI186" s="79">
        <f t="shared" si="41"/>
        <v>21412</v>
      </c>
      <c r="AJ186" s="79" t="str">
        <f t="shared" si="42"/>
        <v>困难14章12关</v>
      </c>
      <c r="AK186" s="79">
        <f t="shared" si="46"/>
        <v>141</v>
      </c>
      <c r="AL186" s="79">
        <f t="shared" si="38"/>
        <v>21</v>
      </c>
      <c r="AM186" s="79">
        <v>5</v>
      </c>
    </row>
    <row r="187" spans="1:39" ht="16.5" x14ac:dyDescent="0.2">
      <c r="A187" s="65" t="s">
        <v>1224</v>
      </c>
      <c r="B187" s="65">
        <v>4</v>
      </c>
      <c r="C187" s="40">
        <v>10404</v>
      </c>
      <c r="D187" s="81">
        <v>4</v>
      </c>
      <c r="E187" s="27">
        <v>2</v>
      </c>
      <c r="F187" s="28" t="s">
        <v>292</v>
      </c>
      <c r="G187" s="28" t="s">
        <v>299</v>
      </c>
      <c r="H187" s="27">
        <f t="shared" si="43"/>
        <v>32</v>
      </c>
      <c r="I187" s="27">
        <f t="shared" si="44"/>
        <v>4</v>
      </c>
      <c r="J187" s="27">
        <f t="shared" si="45"/>
        <v>2</v>
      </c>
      <c r="K187" s="62" t="s">
        <v>2280</v>
      </c>
      <c r="L187" s="59" t="s">
        <v>1769</v>
      </c>
      <c r="M187" s="27">
        <v>1</v>
      </c>
      <c r="N187" s="41">
        <v>1</v>
      </c>
      <c r="R187" s="79">
        <v>184</v>
      </c>
      <c r="S187" s="79">
        <f t="shared" si="35"/>
        <v>14</v>
      </c>
      <c r="T187" s="79">
        <f t="shared" si="36"/>
        <v>13</v>
      </c>
      <c r="U187" s="79">
        <f t="shared" si="39"/>
        <v>11413</v>
      </c>
      <c r="V187" s="79" t="str">
        <f t="shared" si="40"/>
        <v>普通14章13关</v>
      </c>
      <c r="W187" s="79">
        <v>134</v>
      </c>
      <c r="X187" s="79">
        <f t="shared" si="37"/>
        <v>19</v>
      </c>
      <c r="Y187" s="79">
        <v>4</v>
      </c>
      <c r="AF187" s="79">
        <v>184</v>
      </c>
      <c r="AG187" s="79">
        <v>14</v>
      </c>
      <c r="AH187" s="79">
        <v>13</v>
      </c>
      <c r="AI187" s="79">
        <f t="shared" si="41"/>
        <v>21413</v>
      </c>
      <c r="AJ187" s="79" t="str">
        <f t="shared" si="42"/>
        <v>困难14章13关</v>
      </c>
      <c r="AK187" s="79">
        <f t="shared" si="46"/>
        <v>142</v>
      </c>
      <c r="AL187" s="79">
        <f t="shared" si="38"/>
        <v>21</v>
      </c>
      <c r="AM187" s="79">
        <v>5</v>
      </c>
    </row>
    <row r="188" spans="1:39" ht="16.5" x14ac:dyDescent="0.2">
      <c r="A188" s="65" t="s">
        <v>1224</v>
      </c>
      <c r="B188" s="65">
        <v>4</v>
      </c>
      <c r="C188" s="40">
        <v>10404</v>
      </c>
      <c r="D188" s="81">
        <v>4</v>
      </c>
      <c r="E188" s="27">
        <v>3</v>
      </c>
      <c r="F188" s="28" t="s">
        <v>291</v>
      </c>
      <c r="G188" s="28" t="s">
        <v>571</v>
      </c>
      <c r="H188" s="27">
        <f t="shared" si="43"/>
        <v>32</v>
      </c>
      <c r="I188" s="27">
        <f t="shared" si="44"/>
        <v>4</v>
      </c>
      <c r="J188" s="27">
        <f t="shared" si="45"/>
        <v>2</v>
      </c>
      <c r="K188" s="62" t="s">
        <v>2281</v>
      </c>
      <c r="L188" s="62" t="s">
        <v>1770</v>
      </c>
      <c r="M188" s="27">
        <v>1</v>
      </c>
      <c r="N188" s="41">
        <v>1</v>
      </c>
      <c r="R188" s="79">
        <v>185</v>
      </c>
      <c r="S188" s="79">
        <f t="shared" si="35"/>
        <v>14</v>
      </c>
      <c r="T188" s="79">
        <f t="shared" si="36"/>
        <v>14</v>
      </c>
      <c r="U188" s="79">
        <f t="shared" si="39"/>
        <v>11414</v>
      </c>
      <c r="V188" s="79" t="str">
        <f t="shared" si="40"/>
        <v>普通14章14关</v>
      </c>
      <c r="W188" s="79">
        <v>134</v>
      </c>
      <c r="X188" s="79">
        <f t="shared" si="37"/>
        <v>19</v>
      </c>
      <c r="Y188" s="79">
        <v>4</v>
      </c>
      <c r="AF188" s="79">
        <v>185</v>
      </c>
      <c r="AG188" s="79">
        <v>14</v>
      </c>
      <c r="AH188" s="79">
        <v>14</v>
      </c>
      <c r="AI188" s="79">
        <f t="shared" si="41"/>
        <v>21414</v>
      </c>
      <c r="AJ188" s="79" t="str">
        <f t="shared" si="42"/>
        <v>困难14章14关</v>
      </c>
      <c r="AK188" s="79">
        <f t="shared" si="46"/>
        <v>143</v>
      </c>
      <c r="AL188" s="79">
        <f t="shared" si="38"/>
        <v>21</v>
      </c>
      <c r="AM188" s="79">
        <v>5</v>
      </c>
    </row>
    <row r="189" spans="1:39" ht="17.25" thickBot="1" x14ac:dyDescent="0.25">
      <c r="A189" s="65" t="s">
        <v>1224</v>
      </c>
      <c r="B189" s="65">
        <v>4</v>
      </c>
      <c r="C189" s="42">
        <v>10404</v>
      </c>
      <c r="D189" s="82">
        <v>4</v>
      </c>
      <c r="E189" s="43">
        <v>3</v>
      </c>
      <c r="F189" s="44" t="s">
        <v>1138</v>
      </c>
      <c r="G189" s="44" t="s">
        <v>570</v>
      </c>
      <c r="H189" s="43">
        <f t="shared" si="43"/>
        <v>32</v>
      </c>
      <c r="I189" s="43">
        <f t="shared" si="44"/>
        <v>4</v>
      </c>
      <c r="J189" s="43">
        <f t="shared" si="45"/>
        <v>2</v>
      </c>
      <c r="K189" s="44" t="s">
        <v>2282</v>
      </c>
      <c r="L189" s="44" t="s">
        <v>1771</v>
      </c>
      <c r="M189" s="43">
        <v>1</v>
      </c>
      <c r="N189" s="45">
        <v>1</v>
      </c>
      <c r="R189" s="79">
        <v>186</v>
      </c>
      <c r="S189" s="79">
        <f t="shared" si="35"/>
        <v>14</v>
      </c>
      <c r="T189" s="79">
        <f t="shared" si="36"/>
        <v>15</v>
      </c>
      <c r="U189" s="79">
        <f t="shared" si="39"/>
        <v>11415</v>
      </c>
      <c r="V189" s="79" t="str">
        <f t="shared" si="40"/>
        <v>普通14章15关</v>
      </c>
      <c r="W189" s="79">
        <v>134</v>
      </c>
      <c r="X189" s="79">
        <f t="shared" si="37"/>
        <v>19</v>
      </c>
      <c r="Y189" s="79">
        <v>4</v>
      </c>
      <c r="AF189" s="79">
        <v>186</v>
      </c>
      <c r="AG189" s="79">
        <v>14</v>
      </c>
      <c r="AH189" s="79">
        <v>15</v>
      </c>
      <c r="AI189" s="79">
        <f t="shared" si="41"/>
        <v>21415</v>
      </c>
      <c r="AJ189" s="79" t="str">
        <f t="shared" si="42"/>
        <v>困难14章15关</v>
      </c>
      <c r="AK189" s="79">
        <f t="shared" si="46"/>
        <v>144</v>
      </c>
      <c r="AL189" s="79">
        <f t="shared" si="38"/>
        <v>21</v>
      </c>
      <c r="AM189" s="79">
        <v>5</v>
      </c>
    </row>
    <row r="190" spans="1:39" ht="16.5" x14ac:dyDescent="0.2">
      <c r="A190" s="65" t="s">
        <v>1224</v>
      </c>
      <c r="B190" s="65">
        <v>5</v>
      </c>
      <c r="C190" s="37">
        <v>10405</v>
      </c>
      <c r="D190" s="80">
        <v>4</v>
      </c>
      <c r="E190" s="38">
        <v>1</v>
      </c>
      <c r="F190" s="46" t="s">
        <v>291</v>
      </c>
      <c r="G190" s="46" t="s">
        <v>313</v>
      </c>
      <c r="H190" s="38">
        <f t="shared" si="43"/>
        <v>32</v>
      </c>
      <c r="I190" s="38">
        <f t="shared" si="44"/>
        <v>4</v>
      </c>
      <c r="J190" s="38">
        <f t="shared" si="45"/>
        <v>2</v>
      </c>
      <c r="K190" s="46" t="s">
        <v>2273</v>
      </c>
      <c r="L190" s="38" t="s">
        <v>1772</v>
      </c>
      <c r="M190" s="38">
        <v>1</v>
      </c>
      <c r="N190" s="39">
        <v>1</v>
      </c>
      <c r="R190" s="79">
        <v>187</v>
      </c>
      <c r="S190" s="79">
        <f t="shared" si="35"/>
        <v>15</v>
      </c>
      <c r="T190" s="79">
        <f t="shared" si="36"/>
        <v>1</v>
      </c>
      <c r="U190" s="79">
        <f t="shared" si="39"/>
        <v>11501</v>
      </c>
      <c r="V190" s="79" t="str">
        <f t="shared" si="40"/>
        <v>普通15章1关</v>
      </c>
      <c r="W190" s="79">
        <v>140</v>
      </c>
      <c r="X190" s="79">
        <f t="shared" si="37"/>
        <v>21</v>
      </c>
      <c r="Y190" s="79">
        <v>4</v>
      </c>
      <c r="AF190" s="79">
        <v>187</v>
      </c>
      <c r="AG190" s="79">
        <v>15</v>
      </c>
      <c r="AH190" s="79">
        <v>1</v>
      </c>
      <c r="AI190" s="79">
        <f t="shared" si="41"/>
        <v>21501</v>
      </c>
      <c r="AJ190" s="79" t="str">
        <f t="shared" si="42"/>
        <v>困难15章1关</v>
      </c>
      <c r="AK190" s="79">
        <f t="shared" si="46"/>
        <v>145</v>
      </c>
      <c r="AL190" s="79">
        <f t="shared" si="38"/>
        <v>21</v>
      </c>
      <c r="AM190" s="79">
        <v>5</v>
      </c>
    </row>
    <row r="191" spans="1:39" ht="16.5" x14ac:dyDescent="0.2">
      <c r="A191" s="65" t="s">
        <v>1224</v>
      </c>
      <c r="B191" s="65">
        <v>5</v>
      </c>
      <c r="C191" s="40">
        <v>10405</v>
      </c>
      <c r="D191" s="81">
        <v>4</v>
      </c>
      <c r="E191" s="27">
        <v>1</v>
      </c>
      <c r="F191" s="28" t="s">
        <v>1133</v>
      </c>
      <c r="G191" s="28" t="s">
        <v>1147</v>
      </c>
      <c r="H191" s="27">
        <f t="shared" si="43"/>
        <v>32</v>
      </c>
      <c r="I191" s="27">
        <f t="shared" si="44"/>
        <v>4</v>
      </c>
      <c r="J191" s="27">
        <f t="shared" si="45"/>
        <v>2</v>
      </c>
      <c r="K191" s="28" t="s">
        <v>2274</v>
      </c>
      <c r="L191" s="27" t="s">
        <v>1773</v>
      </c>
      <c r="M191" s="27">
        <v>1</v>
      </c>
      <c r="N191" s="41">
        <v>1</v>
      </c>
      <c r="R191" s="79">
        <v>188</v>
      </c>
      <c r="S191" s="79">
        <f t="shared" si="35"/>
        <v>15</v>
      </c>
      <c r="T191" s="79">
        <f t="shared" si="36"/>
        <v>2</v>
      </c>
      <c r="U191" s="79">
        <f t="shared" si="39"/>
        <v>11502</v>
      </c>
      <c r="V191" s="79" t="str">
        <f t="shared" si="40"/>
        <v>普通15章2关</v>
      </c>
      <c r="W191" s="79">
        <v>140</v>
      </c>
      <c r="X191" s="79">
        <f t="shared" si="37"/>
        <v>21</v>
      </c>
      <c r="Y191" s="79">
        <v>4</v>
      </c>
      <c r="AF191" s="79">
        <v>188</v>
      </c>
      <c r="AG191" s="79">
        <v>15</v>
      </c>
      <c r="AH191" s="79">
        <v>2</v>
      </c>
      <c r="AI191" s="79">
        <f t="shared" si="41"/>
        <v>21502</v>
      </c>
      <c r="AJ191" s="79" t="str">
        <f t="shared" si="42"/>
        <v>困难15章2关</v>
      </c>
      <c r="AK191" s="79">
        <f t="shared" si="46"/>
        <v>146</v>
      </c>
      <c r="AL191" s="79">
        <f t="shared" si="38"/>
        <v>21</v>
      </c>
      <c r="AM191" s="79">
        <v>5</v>
      </c>
    </row>
    <row r="192" spans="1:39" ht="16.5" x14ac:dyDescent="0.2">
      <c r="A192" s="65" t="s">
        <v>1224</v>
      </c>
      <c r="B192" s="65">
        <v>5</v>
      </c>
      <c r="C192" s="40">
        <v>10405</v>
      </c>
      <c r="D192" s="81">
        <v>4</v>
      </c>
      <c r="E192" s="27">
        <v>2</v>
      </c>
      <c r="F192" s="28" t="s">
        <v>1149</v>
      </c>
      <c r="G192" s="28" t="s">
        <v>314</v>
      </c>
      <c r="H192" s="27">
        <f t="shared" si="43"/>
        <v>32</v>
      </c>
      <c r="I192" s="27">
        <f t="shared" si="44"/>
        <v>4</v>
      </c>
      <c r="J192" s="27">
        <f t="shared" si="45"/>
        <v>2</v>
      </c>
      <c r="K192" s="62" t="s">
        <v>2275</v>
      </c>
      <c r="L192" s="59" t="s">
        <v>1774</v>
      </c>
      <c r="M192" s="27">
        <v>1</v>
      </c>
      <c r="N192" s="41">
        <v>1</v>
      </c>
      <c r="R192" s="79">
        <v>189</v>
      </c>
      <c r="S192" s="79">
        <f t="shared" si="35"/>
        <v>15</v>
      </c>
      <c r="T192" s="79">
        <f t="shared" si="36"/>
        <v>3</v>
      </c>
      <c r="U192" s="79">
        <f t="shared" si="39"/>
        <v>11503</v>
      </c>
      <c r="V192" s="79" t="str">
        <f t="shared" si="40"/>
        <v>普通15章3关</v>
      </c>
      <c r="W192" s="79">
        <v>140</v>
      </c>
      <c r="X192" s="79">
        <f t="shared" si="37"/>
        <v>21</v>
      </c>
      <c r="Y192" s="79">
        <v>4</v>
      </c>
      <c r="AF192" s="79">
        <v>189</v>
      </c>
      <c r="AG192" s="79">
        <v>15</v>
      </c>
      <c r="AH192" s="79">
        <v>3</v>
      </c>
      <c r="AI192" s="79">
        <f t="shared" si="41"/>
        <v>21503</v>
      </c>
      <c r="AJ192" s="79" t="str">
        <f t="shared" si="42"/>
        <v>困难15章3关</v>
      </c>
      <c r="AK192" s="79">
        <f t="shared" si="46"/>
        <v>146</v>
      </c>
      <c r="AL192" s="79">
        <f t="shared" si="38"/>
        <v>21</v>
      </c>
      <c r="AM192" s="79">
        <v>5</v>
      </c>
    </row>
    <row r="193" spans="1:39" ht="16.5" x14ac:dyDescent="0.2">
      <c r="A193" s="65" t="s">
        <v>1224</v>
      </c>
      <c r="B193" s="65">
        <v>5</v>
      </c>
      <c r="C193" s="40">
        <v>10405</v>
      </c>
      <c r="D193" s="81">
        <v>4</v>
      </c>
      <c r="E193" s="27">
        <v>2</v>
      </c>
      <c r="F193" s="28" t="s">
        <v>292</v>
      </c>
      <c r="G193" s="28" t="s">
        <v>1142</v>
      </c>
      <c r="H193" s="27">
        <f t="shared" si="43"/>
        <v>32</v>
      </c>
      <c r="I193" s="27">
        <f t="shared" si="44"/>
        <v>4</v>
      </c>
      <c r="J193" s="27">
        <f t="shared" si="45"/>
        <v>2</v>
      </c>
      <c r="K193" s="62" t="s">
        <v>2276</v>
      </c>
      <c r="L193" s="59" t="s">
        <v>1775</v>
      </c>
      <c r="M193" s="27">
        <v>1</v>
      </c>
      <c r="N193" s="41">
        <v>1</v>
      </c>
      <c r="R193" s="79">
        <v>190</v>
      </c>
      <c r="S193" s="79">
        <f t="shared" si="35"/>
        <v>15</v>
      </c>
      <c r="T193" s="79">
        <f t="shared" si="36"/>
        <v>4</v>
      </c>
      <c r="U193" s="79">
        <f t="shared" si="39"/>
        <v>11504</v>
      </c>
      <c r="V193" s="79" t="str">
        <f t="shared" si="40"/>
        <v>普通15章4关</v>
      </c>
      <c r="W193" s="79">
        <v>141</v>
      </c>
      <c r="X193" s="79">
        <f t="shared" si="37"/>
        <v>21</v>
      </c>
      <c r="Y193" s="79">
        <v>4</v>
      </c>
      <c r="AF193" s="79">
        <v>190</v>
      </c>
      <c r="AG193" s="79">
        <v>15</v>
      </c>
      <c r="AH193" s="79">
        <v>4</v>
      </c>
      <c r="AI193" s="79">
        <f t="shared" si="41"/>
        <v>21504</v>
      </c>
      <c r="AJ193" s="79" t="str">
        <f t="shared" si="42"/>
        <v>困难15章4关</v>
      </c>
      <c r="AK193" s="79">
        <f t="shared" si="46"/>
        <v>147</v>
      </c>
      <c r="AL193" s="79">
        <f t="shared" si="38"/>
        <v>21</v>
      </c>
      <c r="AM193" s="79">
        <v>5</v>
      </c>
    </row>
    <row r="194" spans="1:39" ht="16.5" x14ac:dyDescent="0.2">
      <c r="A194" s="65" t="s">
        <v>1224</v>
      </c>
      <c r="B194" s="65">
        <v>5</v>
      </c>
      <c r="C194" s="40">
        <v>10405</v>
      </c>
      <c r="D194" s="81">
        <v>4</v>
      </c>
      <c r="E194" s="27">
        <v>3</v>
      </c>
      <c r="F194" s="28" t="s">
        <v>1127</v>
      </c>
      <c r="G194" s="28" t="s">
        <v>571</v>
      </c>
      <c r="H194" s="27">
        <f t="shared" si="43"/>
        <v>32</v>
      </c>
      <c r="I194" s="27">
        <f t="shared" si="44"/>
        <v>4</v>
      </c>
      <c r="J194" s="27">
        <f t="shared" si="45"/>
        <v>2</v>
      </c>
      <c r="K194" s="62" t="s">
        <v>2277</v>
      </c>
      <c r="L194" s="62" t="s">
        <v>1776</v>
      </c>
      <c r="M194" s="27">
        <v>1</v>
      </c>
      <c r="N194" s="41">
        <v>1</v>
      </c>
      <c r="R194" s="79">
        <v>191</v>
      </c>
      <c r="S194" s="79">
        <f t="shared" si="35"/>
        <v>15</v>
      </c>
      <c r="T194" s="79">
        <f t="shared" si="36"/>
        <v>5</v>
      </c>
      <c r="U194" s="79">
        <f t="shared" si="39"/>
        <v>11505</v>
      </c>
      <c r="V194" s="79" t="str">
        <f t="shared" si="40"/>
        <v>普通15章5关</v>
      </c>
      <c r="W194" s="79">
        <v>141</v>
      </c>
      <c r="X194" s="79">
        <f t="shared" si="37"/>
        <v>21</v>
      </c>
      <c r="Y194" s="79">
        <v>4</v>
      </c>
      <c r="AF194" s="79">
        <v>191</v>
      </c>
      <c r="AG194" s="79">
        <v>15</v>
      </c>
      <c r="AH194" s="79">
        <v>5</v>
      </c>
      <c r="AI194" s="79">
        <f t="shared" si="41"/>
        <v>21505</v>
      </c>
      <c r="AJ194" s="79" t="str">
        <f t="shared" si="42"/>
        <v>困难15章5关</v>
      </c>
      <c r="AK194" s="79">
        <f t="shared" si="46"/>
        <v>147</v>
      </c>
      <c r="AL194" s="79">
        <f t="shared" si="38"/>
        <v>21</v>
      </c>
      <c r="AM194" s="79">
        <v>5</v>
      </c>
    </row>
    <row r="195" spans="1:39" ht="17.25" thickBot="1" x14ac:dyDescent="0.25">
      <c r="A195" s="65" t="s">
        <v>1224</v>
      </c>
      <c r="B195" s="65">
        <v>5</v>
      </c>
      <c r="C195" s="42">
        <v>10405</v>
      </c>
      <c r="D195" s="82">
        <v>4</v>
      </c>
      <c r="E195" s="43">
        <v>3</v>
      </c>
      <c r="F195" s="44" t="s">
        <v>292</v>
      </c>
      <c r="G195" s="44" t="s">
        <v>570</v>
      </c>
      <c r="H195" s="43">
        <f t="shared" si="43"/>
        <v>32</v>
      </c>
      <c r="I195" s="43">
        <f t="shared" si="44"/>
        <v>4</v>
      </c>
      <c r="J195" s="43">
        <f t="shared" si="45"/>
        <v>2</v>
      </c>
      <c r="K195" s="44" t="s">
        <v>2278</v>
      </c>
      <c r="L195" s="44" t="s">
        <v>1777</v>
      </c>
      <c r="M195" s="43">
        <v>1</v>
      </c>
      <c r="N195" s="45">
        <v>1</v>
      </c>
      <c r="R195" s="79">
        <v>192</v>
      </c>
      <c r="S195" s="79">
        <f t="shared" si="35"/>
        <v>15</v>
      </c>
      <c r="T195" s="79">
        <f t="shared" si="36"/>
        <v>6</v>
      </c>
      <c r="U195" s="79">
        <f t="shared" si="39"/>
        <v>11506</v>
      </c>
      <c r="V195" s="79" t="str">
        <f t="shared" si="40"/>
        <v>普通15章6关</v>
      </c>
      <c r="W195" s="79">
        <v>141</v>
      </c>
      <c r="X195" s="79">
        <f t="shared" si="37"/>
        <v>21</v>
      </c>
      <c r="Y195" s="79">
        <v>4</v>
      </c>
      <c r="AF195" s="79">
        <v>192</v>
      </c>
      <c r="AG195" s="79">
        <v>15</v>
      </c>
      <c r="AH195" s="79">
        <v>6</v>
      </c>
      <c r="AI195" s="79">
        <f t="shared" si="41"/>
        <v>21506</v>
      </c>
      <c r="AJ195" s="79" t="str">
        <f t="shared" si="42"/>
        <v>困难15章6关</v>
      </c>
      <c r="AK195" s="79">
        <f t="shared" si="46"/>
        <v>148</v>
      </c>
      <c r="AL195" s="79">
        <f t="shared" si="38"/>
        <v>21</v>
      </c>
      <c r="AM195" s="79">
        <v>5</v>
      </c>
    </row>
    <row r="196" spans="1:39" ht="16.5" x14ac:dyDescent="0.2">
      <c r="A196" s="65" t="s">
        <v>1224</v>
      </c>
      <c r="B196" s="65">
        <v>6</v>
      </c>
      <c r="C196" s="37">
        <v>10406</v>
      </c>
      <c r="D196" s="80">
        <v>4</v>
      </c>
      <c r="E196" s="38">
        <v>1</v>
      </c>
      <c r="F196" s="46" t="s">
        <v>291</v>
      </c>
      <c r="G196" s="46" t="s">
        <v>313</v>
      </c>
      <c r="H196" s="38">
        <f t="shared" si="43"/>
        <v>33</v>
      </c>
      <c r="I196" s="38">
        <f t="shared" si="44"/>
        <v>4</v>
      </c>
      <c r="J196" s="38">
        <f t="shared" si="45"/>
        <v>2</v>
      </c>
      <c r="K196" s="46" t="s">
        <v>2279</v>
      </c>
      <c r="L196" s="38" t="s">
        <v>1778</v>
      </c>
      <c r="M196" s="38">
        <v>1</v>
      </c>
      <c r="N196" s="39">
        <v>1</v>
      </c>
      <c r="R196" s="79">
        <v>193</v>
      </c>
      <c r="S196" s="79">
        <f t="shared" ref="S196:S204" si="47">MATCH(R196-1,$AC$4:$AC$19,1)</f>
        <v>15</v>
      </c>
      <c r="T196" s="79">
        <f t="shared" ref="T196:T204" si="48">R196-INDEX($AC$4:$AC$19,S196)</f>
        <v>7</v>
      </c>
      <c r="U196" s="79">
        <f t="shared" si="39"/>
        <v>11507</v>
      </c>
      <c r="V196" s="79" t="str">
        <f t="shared" si="40"/>
        <v>普通15章7关</v>
      </c>
      <c r="W196" s="79">
        <v>142</v>
      </c>
      <c r="X196" s="79">
        <f t="shared" ref="X196:X204" si="49">INDEX($AT$4:$AT$24,MATCH(W196,$AU$4:$AU$24,1))</f>
        <v>21</v>
      </c>
      <c r="Y196" s="79">
        <v>4</v>
      </c>
      <c r="AF196" s="79">
        <v>193</v>
      </c>
      <c r="AG196" s="79">
        <v>15</v>
      </c>
      <c r="AH196" s="79">
        <v>7</v>
      </c>
      <c r="AI196" s="79">
        <f t="shared" si="41"/>
        <v>21507</v>
      </c>
      <c r="AJ196" s="79" t="str">
        <f t="shared" si="42"/>
        <v>困难15章7关</v>
      </c>
      <c r="AK196" s="79">
        <f t="shared" si="46"/>
        <v>148</v>
      </c>
      <c r="AL196" s="79">
        <f t="shared" ref="AL196:AL204" si="50">INDEX($AT$4:$AT$24,MATCH(AK196,$AU$4:$AU$24,1))</f>
        <v>21</v>
      </c>
      <c r="AM196" s="79">
        <v>5</v>
      </c>
    </row>
    <row r="197" spans="1:39" ht="16.5" x14ac:dyDescent="0.2">
      <c r="A197" s="65" t="s">
        <v>1224</v>
      </c>
      <c r="B197" s="65">
        <v>6</v>
      </c>
      <c r="C197" s="40">
        <v>10406</v>
      </c>
      <c r="D197" s="81">
        <v>4</v>
      </c>
      <c r="E197" s="27">
        <v>1</v>
      </c>
      <c r="F197" s="28" t="s">
        <v>292</v>
      </c>
      <c r="G197" s="28" t="s">
        <v>1147</v>
      </c>
      <c r="H197" s="27">
        <f t="shared" si="43"/>
        <v>33</v>
      </c>
      <c r="I197" s="27">
        <f t="shared" si="44"/>
        <v>4</v>
      </c>
      <c r="J197" s="27">
        <f t="shared" si="45"/>
        <v>2</v>
      </c>
      <c r="K197" s="28" t="s">
        <v>786</v>
      </c>
      <c r="L197" s="27" t="s">
        <v>1779</v>
      </c>
      <c r="M197" s="27">
        <v>1</v>
      </c>
      <c r="N197" s="41">
        <v>1</v>
      </c>
      <c r="R197" s="79">
        <v>194</v>
      </c>
      <c r="S197" s="79">
        <f t="shared" si="47"/>
        <v>15</v>
      </c>
      <c r="T197" s="79">
        <f t="shared" si="48"/>
        <v>8</v>
      </c>
      <c r="U197" s="79">
        <f t="shared" ref="U197:U204" si="51">(100+S197)*100+T197</f>
        <v>11508</v>
      </c>
      <c r="V197" s="79" t="str">
        <f t="shared" ref="V197:V204" si="52">"普通"&amp;S197&amp;"章"&amp;T197&amp;"关"</f>
        <v>普通15章8关</v>
      </c>
      <c r="W197" s="79">
        <v>142</v>
      </c>
      <c r="X197" s="79">
        <f t="shared" si="49"/>
        <v>21</v>
      </c>
      <c r="Y197" s="79">
        <v>4</v>
      </c>
      <c r="AF197" s="79">
        <v>194</v>
      </c>
      <c r="AG197" s="79">
        <v>15</v>
      </c>
      <c r="AH197" s="79">
        <v>8</v>
      </c>
      <c r="AI197" s="79">
        <f t="shared" ref="AI197:AI204" si="53">(200+AG197)*100+AH197</f>
        <v>21508</v>
      </c>
      <c r="AJ197" s="79" t="str">
        <f t="shared" ref="AJ197:AJ204" si="54">"困难"&amp;AG197&amp;"章"&amp;AH197&amp;"关"</f>
        <v>困难15章8关</v>
      </c>
      <c r="AK197" s="79">
        <f t="shared" si="46"/>
        <v>149</v>
      </c>
      <c r="AL197" s="79">
        <f t="shared" si="50"/>
        <v>21</v>
      </c>
      <c r="AM197" s="79">
        <v>5</v>
      </c>
    </row>
    <row r="198" spans="1:39" ht="16.5" x14ac:dyDescent="0.2">
      <c r="A198" s="65" t="s">
        <v>1224</v>
      </c>
      <c r="B198" s="65">
        <v>6</v>
      </c>
      <c r="C198" s="40">
        <v>10406</v>
      </c>
      <c r="D198" s="81">
        <v>4</v>
      </c>
      <c r="E198" s="27">
        <v>2</v>
      </c>
      <c r="F198" s="28" t="s">
        <v>291</v>
      </c>
      <c r="G198" s="28" t="s">
        <v>314</v>
      </c>
      <c r="H198" s="27">
        <f t="shared" si="43"/>
        <v>33</v>
      </c>
      <c r="I198" s="27">
        <f t="shared" si="44"/>
        <v>4</v>
      </c>
      <c r="J198" s="27">
        <f t="shared" si="45"/>
        <v>2</v>
      </c>
      <c r="K198" s="62" t="s">
        <v>2284</v>
      </c>
      <c r="L198" s="59" t="s">
        <v>1780</v>
      </c>
      <c r="M198" s="27">
        <v>1</v>
      </c>
      <c r="N198" s="41">
        <v>1</v>
      </c>
      <c r="R198" s="79">
        <v>195</v>
      </c>
      <c r="S198" s="79">
        <f t="shared" si="47"/>
        <v>15</v>
      </c>
      <c r="T198" s="79">
        <f t="shared" si="48"/>
        <v>9</v>
      </c>
      <c r="U198" s="79">
        <f t="shared" si="51"/>
        <v>11509</v>
      </c>
      <c r="V198" s="79" t="str">
        <f t="shared" si="52"/>
        <v>普通15章9关</v>
      </c>
      <c r="W198" s="79">
        <v>142</v>
      </c>
      <c r="X198" s="79">
        <f t="shared" si="49"/>
        <v>21</v>
      </c>
      <c r="Y198" s="79">
        <v>4</v>
      </c>
      <c r="AF198" s="79">
        <v>195</v>
      </c>
      <c r="AG198" s="79">
        <v>15</v>
      </c>
      <c r="AH198" s="79">
        <v>9</v>
      </c>
      <c r="AI198" s="79">
        <f t="shared" si="53"/>
        <v>21509</v>
      </c>
      <c r="AJ198" s="79" t="str">
        <f t="shared" si="54"/>
        <v>困难15章9关</v>
      </c>
      <c r="AK198" s="79">
        <f t="shared" si="46"/>
        <v>150</v>
      </c>
      <c r="AL198" s="79">
        <f t="shared" si="50"/>
        <v>21</v>
      </c>
      <c r="AM198" s="79">
        <v>5</v>
      </c>
    </row>
    <row r="199" spans="1:39" ht="16.5" x14ac:dyDescent="0.2">
      <c r="A199" s="65" t="s">
        <v>1224</v>
      </c>
      <c r="B199" s="65">
        <v>6</v>
      </c>
      <c r="C199" s="40">
        <v>10406</v>
      </c>
      <c r="D199" s="81">
        <v>4</v>
      </c>
      <c r="E199" s="27">
        <v>2</v>
      </c>
      <c r="F199" s="28" t="s">
        <v>292</v>
      </c>
      <c r="G199" s="28" t="s">
        <v>299</v>
      </c>
      <c r="H199" s="27">
        <f t="shared" si="43"/>
        <v>33</v>
      </c>
      <c r="I199" s="27">
        <f t="shared" si="44"/>
        <v>4</v>
      </c>
      <c r="J199" s="27">
        <f t="shared" si="45"/>
        <v>2</v>
      </c>
      <c r="K199" s="62" t="s">
        <v>2280</v>
      </c>
      <c r="L199" s="59" t="s">
        <v>1781</v>
      </c>
      <c r="M199" s="27">
        <v>1</v>
      </c>
      <c r="N199" s="41">
        <v>1</v>
      </c>
      <c r="R199" s="79">
        <v>196</v>
      </c>
      <c r="S199" s="79">
        <f t="shared" si="47"/>
        <v>15</v>
      </c>
      <c r="T199" s="79">
        <f t="shared" si="48"/>
        <v>10</v>
      </c>
      <c r="U199" s="79">
        <f t="shared" si="51"/>
        <v>11510</v>
      </c>
      <c r="V199" s="79" t="str">
        <f t="shared" si="52"/>
        <v>普通15章10关</v>
      </c>
      <c r="W199" s="79">
        <v>143</v>
      </c>
      <c r="X199" s="79">
        <f t="shared" si="49"/>
        <v>21</v>
      </c>
      <c r="Y199" s="79">
        <v>4</v>
      </c>
      <c r="AF199" s="79">
        <v>196</v>
      </c>
      <c r="AG199" s="79">
        <v>15</v>
      </c>
      <c r="AH199" s="79">
        <v>10</v>
      </c>
      <c r="AI199" s="79">
        <f t="shared" si="53"/>
        <v>21510</v>
      </c>
      <c r="AJ199" s="79" t="str">
        <f t="shared" si="54"/>
        <v>困难15章10关</v>
      </c>
      <c r="AK199" s="79">
        <f t="shared" si="46"/>
        <v>150</v>
      </c>
      <c r="AL199" s="79">
        <f t="shared" si="50"/>
        <v>21</v>
      </c>
      <c r="AM199" s="79">
        <v>5</v>
      </c>
    </row>
    <row r="200" spans="1:39" ht="16.5" x14ac:dyDescent="0.2">
      <c r="A200" s="65" t="s">
        <v>1224</v>
      </c>
      <c r="B200" s="65">
        <v>6</v>
      </c>
      <c r="C200" s="40">
        <v>10406</v>
      </c>
      <c r="D200" s="81">
        <v>4</v>
      </c>
      <c r="E200" s="27">
        <v>3</v>
      </c>
      <c r="F200" s="28" t="s">
        <v>291</v>
      </c>
      <c r="G200" s="28" t="s">
        <v>1150</v>
      </c>
      <c r="H200" s="27">
        <f t="shared" si="43"/>
        <v>33</v>
      </c>
      <c r="I200" s="27">
        <f t="shared" si="44"/>
        <v>4</v>
      </c>
      <c r="J200" s="27">
        <f t="shared" si="45"/>
        <v>2</v>
      </c>
      <c r="K200" s="62" t="s">
        <v>2281</v>
      </c>
      <c r="L200" s="62" t="s">
        <v>1782</v>
      </c>
      <c r="M200" s="27">
        <v>1</v>
      </c>
      <c r="N200" s="41">
        <v>1</v>
      </c>
      <c r="R200" s="79">
        <v>197</v>
      </c>
      <c r="S200" s="79">
        <f t="shared" si="47"/>
        <v>15</v>
      </c>
      <c r="T200" s="79">
        <f t="shared" si="48"/>
        <v>11</v>
      </c>
      <c r="U200" s="79">
        <f t="shared" si="51"/>
        <v>11511</v>
      </c>
      <c r="V200" s="79" t="str">
        <f t="shared" si="52"/>
        <v>普通15章11关</v>
      </c>
      <c r="W200" s="79">
        <v>143</v>
      </c>
      <c r="X200" s="79">
        <f t="shared" si="49"/>
        <v>21</v>
      </c>
      <c r="Y200" s="79">
        <v>4</v>
      </c>
      <c r="AF200" s="79">
        <v>197</v>
      </c>
      <c r="AG200" s="79">
        <v>15</v>
      </c>
      <c r="AH200" s="79">
        <v>11</v>
      </c>
      <c r="AI200" s="79">
        <f t="shared" si="53"/>
        <v>21511</v>
      </c>
      <c r="AJ200" s="79" t="str">
        <f t="shared" si="54"/>
        <v>困难15章11关</v>
      </c>
      <c r="AK200" s="79">
        <f t="shared" si="46"/>
        <v>150</v>
      </c>
      <c r="AL200" s="79">
        <f t="shared" si="50"/>
        <v>21</v>
      </c>
      <c r="AM200" s="79">
        <v>5</v>
      </c>
    </row>
    <row r="201" spans="1:39" ht="17.25" thickBot="1" x14ac:dyDescent="0.25">
      <c r="A201" s="65" t="s">
        <v>1224</v>
      </c>
      <c r="B201" s="65">
        <v>6</v>
      </c>
      <c r="C201" s="42">
        <v>10406</v>
      </c>
      <c r="D201" s="82">
        <v>4</v>
      </c>
      <c r="E201" s="43">
        <v>3</v>
      </c>
      <c r="F201" s="44" t="s">
        <v>292</v>
      </c>
      <c r="G201" s="44" t="s">
        <v>570</v>
      </c>
      <c r="H201" s="43">
        <f t="shared" si="43"/>
        <v>33</v>
      </c>
      <c r="I201" s="43">
        <f t="shared" si="44"/>
        <v>4</v>
      </c>
      <c r="J201" s="43">
        <f t="shared" si="45"/>
        <v>2</v>
      </c>
      <c r="K201" s="44" t="s">
        <v>2282</v>
      </c>
      <c r="L201" s="44" t="s">
        <v>1783</v>
      </c>
      <c r="M201" s="43">
        <v>1</v>
      </c>
      <c r="N201" s="45">
        <v>1</v>
      </c>
      <c r="R201" s="79">
        <v>198</v>
      </c>
      <c r="S201" s="79">
        <f t="shared" si="47"/>
        <v>15</v>
      </c>
      <c r="T201" s="79">
        <f t="shared" si="48"/>
        <v>12</v>
      </c>
      <c r="U201" s="79">
        <f t="shared" si="51"/>
        <v>11512</v>
      </c>
      <c r="V201" s="79" t="str">
        <f t="shared" si="52"/>
        <v>普通15章12关</v>
      </c>
      <c r="W201" s="79">
        <v>143</v>
      </c>
      <c r="X201" s="79">
        <f t="shared" si="49"/>
        <v>21</v>
      </c>
      <c r="Y201" s="79">
        <v>4</v>
      </c>
      <c r="AF201" s="79">
        <v>198</v>
      </c>
      <c r="AG201" s="79">
        <v>15</v>
      </c>
      <c r="AH201" s="79">
        <v>12</v>
      </c>
      <c r="AI201" s="79">
        <f t="shared" si="53"/>
        <v>21512</v>
      </c>
      <c r="AJ201" s="79" t="str">
        <f t="shared" si="54"/>
        <v>困难15章12关</v>
      </c>
      <c r="AK201" s="79">
        <f t="shared" si="46"/>
        <v>151</v>
      </c>
      <c r="AL201" s="79">
        <f t="shared" si="50"/>
        <v>21</v>
      </c>
      <c r="AM201" s="79">
        <v>5</v>
      </c>
    </row>
    <row r="202" spans="1:39" ht="16.5" x14ac:dyDescent="0.2">
      <c r="A202" s="65" t="s">
        <v>1224</v>
      </c>
      <c r="B202" s="65">
        <v>7</v>
      </c>
      <c r="C202" s="37">
        <v>10407</v>
      </c>
      <c r="D202" s="80">
        <v>4</v>
      </c>
      <c r="E202" s="38">
        <v>1</v>
      </c>
      <c r="F202" s="46" t="s">
        <v>291</v>
      </c>
      <c r="G202" s="46" t="s">
        <v>313</v>
      </c>
      <c r="H202" s="38">
        <f t="shared" si="43"/>
        <v>33</v>
      </c>
      <c r="I202" s="38">
        <f t="shared" si="44"/>
        <v>4</v>
      </c>
      <c r="J202" s="38">
        <f t="shared" si="45"/>
        <v>2</v>
      </c>
      <c r="K202" s="46" t="s">
        <v>2273</v>
      </c>
      <c r="L202" s="38" t="s">
        <v>1784</v>
      </c>
      <c r="M202" s="38">
        <v>1</v>
      </c>
      <c r="N202" s="39">
        <v>1</v>
      </c>
      <c r="R202" s="79">
        <v>199</v>
      </c>
      <c r="S202" s="79">
        <f t="shared" si="47"/>
        <v>15</v>
      </c>
      <c r="T202" s="79">
        <f t="shared" si="48"/>
        <v>13</v>
      </c>
      <c r="U202" s="79">
        <f t="shared" si="51"/>
        <v>11513</v>
      </c>
      <c r="V202" s="79" t="str">
        <f t="shared" si="52"/>
        <v>普通15章13关</v>
      </c>
      <c r="W202" s="79">
        <v>144</v>
      </c>
      <c r="X202" s="79">
        <f t="shared" si="49"/>
        <v>21</v>
      </c>
      <c r="Y202" s="79">
        <v>4</v>
      </c>
      <c r="AF202" s="79">
        <v>199</v>
      </c>
      <c r="AG202" s="79">
        <v>15</v>
      </c>
      <c r="AH202" s="79">
        <v>13</v>
      </c>
      <c r="AI202" s="79">
        <f t="shared" si="53"/>
        <v>21513</v>
      </c>
      <c r="AJ202" s="79" t="str">
        <f t="shared" si="54"/>
        <v>困难15章13关</v>
      </c>
      <c r="AK202" s="79">
        <f t="shared" si="46"/>
        <v>152</v>
      </c>
      <c r="AL202" s="79">
        <f t="shared" si="50"/>
        <v>21</v>
      </c>
      <c r="AM202" s="79">
        <v>5</v>
      </c>
    </row>
    <row r="203" spans="1:39" ht="16.5" x14ac:dyDescent="0.2">
      <c r="A203" s="65" t="s">
        <v>1224</v>
      </c>
      <c r="B203" s="65">
        <v>7</v>
      </c>
      <c r="C203" s="40">
        <v>10407</v>
      </c>
      <c r="D203" s="81">
        <v>4</v>
      </c>
      <c r="E203" s="27">
        <v>1</v>
      </c>
      <c r="F203" s="28" t="s">
        <v>292</v>
      </c>
      <c r="G203" s="28" t="s">
        <v>1151</v>
      </c>
      <c r="H203" s="27">
        <f t="shared" si="43"/>
        <v>33</v>
      </c>
      <c r="I203" s="27">
        <f t="shared" si="44"/>
        <v>4</v>
      </c>
      <c r="J203" s="27">
        <f t="shared" si="45"/>
        <v>2</v>
      </c>
      <c r="K203" s="28" t="s">
        <v>2274</v>
      </c>
      <c r="L203" s="27" t="s">
        <v>1785</v>
      </c>
      <c r="M203" s="27">
        <v>1</v>
      </c>
      <c r="N203" s="41">
        <v>1</v>
      </c>
      <c r="R203" s="79">
        <v>200</v>
      </c>
      <c r="S203" s="79">
        <f t="shared" si="47"/>
        <v>15</v>
      </c>
      <c r="T203" s="79">
        <f t="shared" si="48"/>
        <v>14</v>
      </c>
      <c r="U203" s="79">
        <f t="shared" si="51"/>
        <v>11514</v>
      </c>
      <c r="V203" s="79" t="str">
        <f t="shared" si="52"/>
        <v>普通15章14关</v>
      </c>
      <c r="W203" s="79">
        <v>144</v>
      </c>
      <c r="X203" s="79">
        <f t="shared" si="49"/>
        <v>21</v>
      </c>
      <c r="Y203" s="79">
        <v>4</v>
      </c>
      <c r="AF203" s="79">
        <v>200</v>
      </c>
      <c r="AG203" s="79">
        <v>15</v>
      </c>
      <c r="AH203" s="79">
        <v>14</v>
      </c>
      <c r="AI203" s="79">
        <f t="shared" si="53"/>
        <v>21514</v>
      </c>
      <c r="AJ203" s="79" t="str">
        <f t="shared" si="54"/>
        <v>困难15章14关</v>
      </c>
      <c r="AK203" s="79">
        <f t="shared" si="46"/>
        <v>153</v>
      </c>
      <c r="AL203" s="79">
        <f t="shared" si="50"/>
        <v>21</v>
      </c>
      <c r="AM203" s="79">
        <v>5</v>
      </c>
    </row>
    <row r="204" spans="1:39" ht="16.5" x14ac:dyDescent="0.2">
      <c r="A204" s="65" t="s">
        <v>1224</v>
      </c>
      <c r="B204" s="65">
        <v>7</v>
      </c>
      <c r="C204" s="40">
        <v>10407</v>
      </c>
      <c r="D204" s="81">
        <v>4</v>
      </c>
      <c r="E204" s="27">
        <v>2</v>
      </c>
      <c r="F204" s="28" t="s">
        <v>291</v>
      </c>
      <c r="G204" s="28" t="s">
        <v>314</v>
      </c>
      <c r="H204" s="27">
        <f t="shared" si="43"/>
        <v>33</v>
      </c>
      <c r="I204" s="27">
        <f t="shared" si="44"/>
        <v>4</v>
      </c>
      <c r="J204" s="27">
        <f t="shared" si="45"/>
        <v>2</v>
      </c>
      <c r="K204" s="62" t="s">
        <v>2275</v>
      </c>
      <c r="L204" s="59" t="s">
        <v>1786</v>
      </c>
      <c r="M204" s="27">
        <v>1</v>
      </c>
      <c r="N204" s="41">
        <v>1</v>
      </c>
      <c r="R204" s="79">
        <v>201</v>
      </c>
      <c r="S204" s="79">
        <f t="shared" si="47"/>
        <v>15</v>
      </c>
      <c r="T204" s="79">
        <f t="shared" si="48"/>
        <v>15</v>
      </c>
      <c r="U204" s="79">
        <f t="shared" si="51"/>
        <v>11515</v>
      </c>
      <c r="V204" s="79" t="str">
        <f t="shared" si="52"/>
        <v>普通15章15关</v>
      </c>
      <c r="W204" s="79">
        <v>144</v>
      </c>
      <c r="X204" s="79">
        <f t="shared" si="49"/>
        <v>21</v>
      </c>
      <c r="Y204" s="79">
        <v>4</v>
      </c>
      <c r="AF204" s="79">
        <v>201</v>
      </c>
      <c r="AG204" s="79">
        <v>15</v>
      </c>
      <c r="AH204" s="79">
        <v>15</v>
      </c>
      <c r="AI204" s="79">
        <f t="shared" si="53"/>
        <v>21515</v>
      </c>
      <c r="AJ204" s="79" t="str">
        <f t="shared" si="54"/>
        <v>困难15章15关</v>
      </c>
      <c r="AK204" s="79">
        <f t="shared" si="46"/>
        <v>154</v>
      </c>
      <c r="AL204" s="79">
        <f t="shared" si="50"/>
        <v>21</v>
      </c>
      <c r="AM204" s="79">
        <v>5</v>
      </c>
    </row>
    <row r="205" spans="1:39" ht="16.5" x14ac:dyDescent="0.2">
      <c r="A205" s="65" t="s">
        <v>1224</v>
      </c>
      <c r="B205" s="65">
        <v>7</v>
      </c>
      <c r="C205" s="40">
        <v>10407</v>
      </c>
      <c r="D205" s="81">
        <v>4</v>
      </c>
      <c r="E205" s="27">
        <v>2</v>
      </c>
      <c r="F205" s="28" t="s">
        <v>292</v>
      </c>
      <c r="G205" s="28" t="s">
        <v>299</v>
      </c>
      <c r="H205" s="27">
        <f t="shared" si="43"/>
        <v>33</v>
      </c>
      <c r="I205" s="27">
        <f t="shared" si="44"/>
        <v>4</v>
      </c>
      <c r="J205" s="27">
        <f t="shared" si="45"/>
        <v>2</v>
      </c>
      <c r="K205" s="62" t="s">
        <v>2276</v>
      </c>
      <c r="L205" s="59" t="s">
        <v>1787</v>
      </c>
      <c r="M205" s="27">
        <v>1</v>
      </c>
      <c r="N205" s="41">
        <v>1</v>
      </c>
    </row>
    <row r="206" spans="1:39" ht="16.5" x14ac:dyDescent="0.2">
      <c r="A206" s="65" t="s">
        <v>1224</v>
      </c>
      <c r="B206" s="65">
        <v>7</v>
      </c>
      <c r="C206" s="40">
        <v>10407</v>
      </c>
      <c r="D206" s="81">
        <v>4</v>
      </c>
      <c r="E206" s="27">
        <v>3</v>
      </c>
      <c r="F206" s="28" t="s">
        <v>291</v>
      </c>
      <c r="G206" s="28" t="s">
        <v>571</v>
      </c>
      <c r="H206" s="27">
        <f t="shared" si="43"/>
        <v>33</v>
      </c>
      <c r="I206" s="27">
        <f t="shared" si="44"/>
        <v>4</v>
      </c>
      <c r="J206" s="27">
        <f t="shared" si="45"/>
        <v>2</v>
      </c>
      <c r="K206" s="62" t="s">
        <v>2277</v>
      </c>
      <c r="L206" s="62" t="s">
        <v>1788</v>
      </c>
      <c r="M206" s="27">
        <v>1</v>
      </c>
      <c r="N206" s="41">
        <v>1</v>
      </c>
    </row>
    <row r="207" spans="1:39" ht="17.25" thickBot="1" x14ac:dyDescent="0.25">
      <c r="A207" s="65" t="s">
        <v>1224</v>
      </c>
      <c r="B207" s="65">
        <v>7</v>
      </c>
      <c r="C207" s="42">
        <v>10407</v>
      </c>
      <c r="D207" s="82">
        <v>4</v>
      </c>
      <c r="E207" s="43">
        <v>3</v>
      </c>
      <c r="F207" s="44" t="s">
        <v>292</v>
      </c>
      <c r="G207" s="44" t="s">
        <v>570</v>
      </c>
      <c r="H207" s="43">
        <f t="shared" si="43"/>
        <v>33</v>
      </c>
      <c r="I207" s="43">
        <f t="shared" si="44"/>
        <v>4</v>
      </c>
      <c r="J207" s="43">
        <f t="shared" si="45"/>
        <v>2</v>
      </c>
      <c r="K207" s="44" t="s">
        <v>2278</v>
      </c>
      <c r="L207" s="44" t="s">
        <v>1789</v>
      </c>
      <c r="M207" s="43">
        <v>1</v>
      </c>
      <c r="N207" s="45">
        <v>1</v>
      </c>
      <c r="R207" s="50"/>
      <c r="S207" s="50"/>
    </row>
    <row r="208" spans="1:39" ht="16.5" x14ac:dyDescent="0.2">
      <c r="A208" s="65" t="s">
        <v>1224</v>
      </c>
      <c r="B208" s="65">
        <v>8</v>
      </c>
      <c r="C208" s="37">
        <v>10408</v>
      </c>
      <c r="D208" s="80">
        <v>4</v>
      </c>
      <c r="E208" s="38">
        <v>1</v>
      </c>
      <c r="F208" s="46" t="s">
        <v>291</v>
      </c>
      <c r="G208" s="46" t="s">
        <v>1136</v>
      </c>
      <c r="H208" s="38">
        <f t="shared" si="43"/>
        <v>34</v>
      </c>
      <c r="I208" s="38">
        <f t="shared" si="44"/>
        <v>4</v>
      </c>
      <c r="J208" s="38">
        <f t="shared" si="45"/>
        <v>2</v>
      </c>
      <c r="K208" s="46" t="s">
        <v>2279</v>
      </c>
      <c r="L208" s="38" t="s">
        <v>1790</v>
      </c>
      <c r="M208" s="38">
        <v>1</v>
      </c>
      <c r="N208" s="39">
        <v>1</v>
      </c>
      <c r="R208" s="50"/>
      <c r="S208" s="50"/>
    </row>
    <row r="209" spans="1:19" ht="16.5" x14ac:dyDescent="0.2">
      <c r="A209" s="65" t="s">
        <v>1224</v>
      </c>
      <c r="B209" s="65">
        <v>8</v>
      </c>
      <c r="C209" s="40">
        <v>10408</v>
      </c>
      <c r="D209" s="81">
        <v>4</v>
      </c>
      <c r="E209" s="27">
        <v>1</v>
      </c>
      <c r="F209" s="28" t="s">
        <v>292</v>
      </c>
      <c r="G209" s="28" t="s">
        <v>300</v>
      </c>
      <c r="H209" s="27">
        <f t="shared" si="43"/>
        <v>34</v>
      </c>
      <c r="I209" s="27">
        <f t="shared" si="44"/>
        <v>4</v>
      </c>
      <c r="J209" s="27">
        <f t="shared" si="45"/>
        <v>2</v>
      </c>
      <c r="K209" s="28" t="s">
        <v>786</v>
      </c>
      <c r="L209" s="27" t="s">
        <v>1791</v>
      </c>
      <c r="M209" s="27">
        <v>1</v>
      </c>
      <c r="N209" s="41">
        <v>1</v>
      </c>
      <c r="R209" s="50"/>
      <c r="S209" s="50"/>
    </row>
    <row r="210" spans="1:19" ht="16.5" x14ac:dyDescent="0.2">
      <c r="A210" s="65" t="s">
        <v>1224</v>
      </c>
      <c r="B210" s="65">
        <v>8</v>
      </c>
      <c r="C210" s="40">
        <v>10408</v>
      </c>
      <c r="D210" s="81">
        <v>4</v>
      </c>
      <c r="E210" s="27">
        <v>2</v>
      </c>
      <c r="F210" s="28" t="s">
        <v>291</v>
      </c>
      <c r="G210" s="28" t="s">
        <v>1130</v>
      </c>
      <c r="H210" s="27">
        <f t="shared" si="43"/>
        <v>34</v>
      </c>
      <c r="I210" s="27">
        <f t="shared" si="44"/>
        <v>4</v>
      </c>
      <c r="J210" s="27">
        <f t="shared" si="45"/>
        <v>2</v>
      </c>
      <c r="K210" s="62" t="s">
        <v>2284</v>
      </c>
      <c r="L210" s="59" t="s">
        <v>1792</v>
      </c>
      <c r="M210" s="27">
        <v>1</v>
      </c>
      <c r="N210" s="41">
        <v>1</v>
      </c>
      <c r="R210" s="50"/>
    </row>
    <row r="211" spans="1:19" ht="16.5" x14ac:dyDescent="0.2">
      <c r="A211" s="65" t="s">
        <v>1224</v>
      </c>
      <c r="B211" s="65">
        <v>8</v>
      </c>
      <c r="C211" s="40">
        <v>10408</v>
      </c>
      <c r="D211" s="81">
        <v>4</v>
      </c>
      <c r="E211" s="27">
        <v>2</v>
      </c>
      <c r="F211" s="28" t="s">
        <v>292</v>
      </c>
      <c r="G211" s="28" t="s">
        <v>1142</v>
      </c>
      <c r="H211" s="27">
        <f t="shared" si="43"/>
        <v>34</v>
      </c>
      <c r="I211" s="27">
        <f t="shared" si="44"/>
        <v>4</v>
      </c>
      <c r="J211" s="27">
        <f t="shared" si="45"/>
        <v>2</v>
      </c>
      <c r="K211" s="62" t="s">
        <v>2280</v>
      </c>
      <c r="L211" s="59" t="s">
        <v>1793</v>
      </c>
      <c r="M211" s="27">
        <v>1</v>
      </c>
      <c r="N211" s="41">
        <v>1</v>
      </c>
      <c r="R211" s="50"/>
    </row>
    <row r="212" spans="1:19" ht="16.5" x14ac:dyDescent="0.2">
      <c r="A212" s="65" t="s">
        <v>1224</v>
      </c>
      <c r="B212" s="65">
        <v>8</v>
      </c>
      <c r="C212" s="40">
        <v>10408</v>
      </c>
      <c r="D212" s="81">
        <v>4</v>
      </c>
      <c r="E212" s="27">
        <v>3</v>
      </c>
      <c r="F212" s="28" t="s">
        <v>291</v>
      </c>
      <c r="G212" s="28" t="s">
        <v>571</v>
      </c>
      <c r="H212" s="27">
        <f t="shared" si="43"/>
        <v>34</v>
      </c>
      <c r="I212" s="27">
        <f t="shared" si="44"/>
        <v>4</v>
      </c>
      <c r="J212" s="27">
        <f t="shared" si="45"/>
        <v>2</v>
      </c>
      <c r="K212" s="62" t="s">
        <v>2281</v>
      </c>
      <c r="L212" s="62" t="s">
        <v>1794</v>
      </c>
      <c r="M212" s="27">
        <v>1</v>
      </c>
      <c r="N212" s="41">
        <v>1</v>
      </c>
      <c r="R212" s="50"/>
    </row>
    <row r="213" spans="1:19" ht="17.25" thickBot="1" x14ac:dyDescent="0.25">
      <c r="A213" s="65" t="s">
        <v>1224</v>
      </c>
      <c r="B213" s="65">
        <v>8</v>
      </c>
      <c r="C213" s="42">
        <v>10408</v>
      </c>
      <c r="D213" s="82">
        <v>4</v>
      </c>
      <c r="E213" s="43">
        <v>3</v>
      </c>
      <c r="F213" s="44" t="s">
        <v>292</v>
      </c>
      <c r="G213" s="44" t="s">
        <v>570</v>
      </c>
      <c r="H213" s="43">
        <f t="shared" si="43"/>
        <v>34</v>
      </c>
      <c r="I213" s="43">
        <f t="shared" si="44"/>
        <v>4</v>
      </c>
      <c r="J213" s="43">
        <f t="shared" si="45"/>
        <v>2</v>
      </c>
      <c r="K213" s="44" t="s">
        <v>2282</v>
      </c>
      <c r="L213" s="44" t="s">
        <v>1795</v>
      </c>
      <c r="M213" s="43">
        <v>1</v>
      </c>
      <c r="N213" s="45">
        <v>1</v>
      </c>
      <c r="R213" s="50"/>
    </row>
    <row r="214" spans="1:19" ht="16.5" x14ac:dyDescent="0.2">
      <c r="A214" s="65" t="s">
        <v>1224</v>
      </c>
      <c r="B214" s="65">
        <v>9</v>
      </c>
      <c r="C214" s="37">
        <v>10409</v>
      </c>
      <c r="D214" s="80">
        <v>4</v>
      </c>
      <c r="E214" s="38">
        <v>1</v>
      </c>
      <c r="F214" s="46" t="s">
        <v>291</v>
      </c>
      <c r="G214" s="46" t="s">
        <v>313</v>
      </c>
      <c r="H214" s="38">
        <f t="shared" si="43"/>
        <v>34</v>
      </c>
      <c r="I214" s="38">
        <f t="shared" si="44"/>
        <v>4</v>
      </c>
      <c r="J214" s="38">
        <f t="shared" si="45"/>
        <v>2</v>
      </c>
      <c r="K214" s="46" t="s">
        <v>2273</v>
      </c>
      <c r="L214" s="38" t="s">
        <v>1796</v>
      </c>
      <c r="M214" s="38">
        <v>1</v>
      </c>
      <c r="N214" s="39">
        <v>1</v>
      </c>
      <c r="R214" s="50"/>
    </row>
    <row r="215" spans="1:19" ht="16.5" x14ac:dyDescent="0.2">
      <c r="A215" s="65" t="s">
        <v>1224</v>
      </c>
      <c r="B215" s="65">
        <v>9</v>
      </c>
      <c r="C215" s="40">
        <v>10409</v>
      </c>
      <c r="D215" s="81">
        <v>4</v>
      </c>
      <c r="E215" s="27">
        <v>1</v>
      </c>
      <c r="F215" s="28" t="s">
        <v>1138</v>
      </c>
      <c r="G215" s="28" t="s">
        <v>300</v>
      </c>
      <c r="H215" s="27">
        <f t="shared" si="43"/>
        <v>34</v>
      </c>
      <c r="I215" s="27">
        <f t="shared" si="44"/>
        <v>4</v>
      </c>
      <c r="J215" s="27">
        <f t="shared" si="45"/>
        <v>2</v>
      </c>
      <c r="K215" s="28" t="s">
        <v>2274</v>
      </c>
      <c r="L215" s="27" t="s">
        <v>1797</v>
      </c>
      <c r="M215" s="27">
        <v>1</v>
      </c>
      <c r="N215" s="41">
        <v>1</v>
      </c>
      <c r="R215" s="50"/>
    </row>
    <row r="216" spans="1:19" ht="16.5" x14ac:dyDescent="0.2">
      <c r="A216" s="65" t="s">
        <v>1224</v>
      </c>
      <c r="B216" s="65">
        <v>9</v>
      </c>
      <c r="C216" s="40">
        <v>10409</v>
      </c>
      <c r="D216" s="81">
        <v>4</v>
      </c>
      <c r="E216" s="27">
        <v>2</v>
      </c>
      <c r="F216" s="28" t="s">
        <v>291</v>
      </c>
      <c r="G216" s="28" t="s">
        <v>314</v>
      </c>
      <c r="H216" s="27">
        <f t="shared" si="43"/>
        <v>34</v>
      </c>
      <c r="I216" s="27">
        <f t="shared" si="44"/>
        <v>4</v>
      </c>
      <c r="J216" s="27">
        <f t="shared" si="45"/>
        <v>2</v>
      </c>
      <c r="K216" s="62" t="s">
        <v>2275</v>
      </c>
      <c r="L216" s="59" t="s">
        <v>1798</v>
      </c>
      <c r="M216" s="27">
        <v>1</v>
      </c>
      <c r="N216" s="41">
        <v>1</v>
      </c>
      <c r="R216" s="50"/>
    </row>
    <row r="217" spans="1:19" ht="16.5" x14ac:dyDescent="0.2">
      <c r="A217" s="65" t="s">
        <v>1224</v>
      </c>
      <c r="B217" s="65">
        <v>9</v>
      </c>
      <c r="C217" s="40">
        <v>10409</v>
      </c>
      <c r="D217" s="81">
        <v>4</v>
      </c>
      <c r="E217" s="27">
        <v>2</v>
      </c>
      <c r="F217" s="28" t="s">
        <v>292</v>
      </c>
      <c r="G217" s="28" t="s">
        <v>299</v>
      </c>
      <c r="H217" s="27">
        <f t="shared" si="43"/>
        <v>34</v>
      </c>
      <c r="I217" s="27">
        <f t="shared" si="44"/>
        <v>4</v>
      </c>
      <c r="J217" s="27">
        <f t="shared" si="45"/>
        <v>2</v>
      </c>
      <c r="K217" s="62" t="s">
        <v>2276</v>
      </c>
      <c r="L217" s="59" t="s">
        <v>1799</v>
      </c>
      <c r="M217" s="27">
        <v>1</v>
      </c>
      <c r="N217" s="41">
        <v>1</v>
      </c>
      <c r="R217" s="50"/>
    </row>
    <row r="218" spans="1:19" ht="16.5" x14ac:dyDescent="0.2">
      <c r="A218" s="65" t="s">
        <v>1224</v>
      </c>
      <c r="B218" s="65">
        <v>9</v>
      </c>
      <c r="C218" s="40">
        <v>10409</v>
      </c>
      <c r="D218" s="81">
        <v>4</v>
      </c>
      <c r="E218" s="27">
        <v>3</v>
      </c>
      <c r="F218" s="28" t="s">
        <v>1127</v>
      </c>
      <c r="G218" s="28" t="s">
        <v>571</v>
      </c>
      <c r="H218" s="27">
        <f t="shared" si="43"/>
        <v>34</v>
      </c>
      <c r="I218" s="27">
        <f t="shared" si="44"/>
        <v>4</v>
      </c>
      <c r="J218" s="27">
        <f t="shared" si="45"/>
        <v>2</v>
      </c>
      <c r="K218" s="62" t="s">
        <v>2277</v>
      </c>
      <c r="L218" s="62" t="s">
        <v>1800</v>
      </c>
      <c r="M218" s="27">
        <v>1</v>
      </c>
      <c r="N218" s="41">
        <v>1</v>
      </c>
      <c r="R218" s="50"/>
    </row>
    <row r="219" spans="1:19" ht="17.25" thickBot="1" x14ac:dyDescent="0.25">
      <c r="A219" s="65" t="s">
        <v>1224</v>
      </c>
      <c r="B219" s="65">
        <v>9</v>
      </c>
      <c r="C219" s="42">
        <v>10409</v>
      </c>
      <c r="D219" s="82">
        <v>4</v>
      </c>
      <c r="E219" s="43">
        <v>3</v>
      </c>
      <c r="F219" s="44" t="s">
        <v>292</v>
      </c>
      <c r="G219" s="44" t="s">
        <v>570</v>
      </c>
      <c r="H219" s="43">
        <f t="shared" si="43"/>
        <v>34</v>
      </c>
      <c r="I219" s="43">
        <f t="shared" si="44"/>
        <v>4</v>
      </c>
      <c r="J219" s="43">
        <f t="shared" si="45"/>
        <v>2</v>
      </c>
      <c r="K219" s="44" t="s">
        <v>2278</v>
      </c>
      <c r="L219" s="44" t="s">
        <v>1801</v>
      </c>
      <c r="M219" s="43">
        <v>1</v>
      </c>
      <c r="N219" s="45">
        <v>1</v>
      </c>
      <c r="R219" s="50"/>
    </row>
    <row r="220" spans="1:19" ht="16.5" x14ac:dyDescent="0.2">
      <c r="A220" s="65" t="s">
        <v>1225</v>
      </c>
      <c r="B220" s="65">
        <v>1</v>
      </c>
      <c r="C220" s="37">
        <v>10501</v>
      </c>
      <c r="D220" s="80">
        <v>5</v>
      </c>
      <c r="E220" s="38">
        <v>1</v>
      </c>
      <c r="F220" s="46" t="s">
        <v>291</v>
      </c>
      <c r="G220" s="46" t="s">
        <v>572</v>
      </c>
      <c r="H220" s="38">
        <f t="shared" si="43"/>
        <v>40</v>
      </c>
      <c r="I220" s="38">
        <f t="shared" si="44"/>
        <v>5</v>
      </c>
      <c r="J220" s="38">
        <f t="shared" si="45"/>
        <v>2</v>
      </c>
      <c r="K220" s="46" t="s">
        <v>2279</v>
      </c>
      <c r="L220" s="38" t="str">
        <f>A220&amp;"-"&amp;B220&amp;"-"&amp;F220&amp;"-"&amp;"loc"&amp;E220</f>
        <v>pt-5-1-jlr-loc1</v>
      </c>
      <c r="M220" s="38">
        <v>1</v>
      </c>
      <c r="N220" s="39">
        <v>1</v>
      </c>
      <c r="R220" s="50"/>
    </row>
    <row r="221" spans="1:19" ht="16.5" x14ac:dyDescent="0.2">
      <c r="A221" s="65" t="s">
        <v>1225</v>
      </c>
      <c r="B221" s="65">
        <v>1</v>
      </c>
      <c r="C221" s="40">
        <v>10501</v>
      </c>
      <c r="D221" s="81">
        <v>5</v>
      </c>
      <c r="E221" s="27">
        <v>1</v>
      </c>
      <c r="F221" s="28" t="s">
        <v>292</v>
      </c>
      <c r="G221" s="28" t="s">
        <v>300</v>
      </c>
      <c r="H221" s="27">
        <f t="shared" si="43"/>
        <v>40</v>
      </c>
      <c r="I221" s="27">
        <f t="shared" si="44"/>
        <v>5</v>
      </c>
      <c r="J221" s="27">
        <f t="shared" si="45"/>
        <v>2</v>
      </c>
      <c r="K221" s="28" t="s">
        <v>786</v>
      </c>
      <c r="L221" s="27" t="str">
        <f t="shared" ref="L221:L284" si="55">A221&amp;"-"&amp;B221&amp;"-"&amp;F221&amp;"-"&amp;"loc"&amp;E221</f>
        <v>pt-5-1-shl-loc1</v>
      </c>
      <c r="M221" s="27">
        <v>1</v>
      </c>
      <c r="N221" s="41">
        <v>1</v>
      </c>
      <c r="R221" s="50"/>
    </row>
    <row r="222" spans="1:19" ht="16.5" x14ac:dyDescent="0.2">
      <c r="A222" s="65" t="s">
        <v>1225</v>
      </c>
      <c r="B222" s="65">
        <v>1</v>
      </c>
      <c r="C222" s="40">
        <v>10501</v>
      </c>
      <c r="D222" s="81">
        <v>5</v>
      </c>
      <c r="E222" s="27">
        <v>2</v>
      </c>
      <c r="F222" s="28" t="s">
        <v>291</v>
      </c>
      <c r="G222" s="28" t="s">
        <v>314</v>
      </c>
      <c r="H222" s="27">
        <f t="shared" si="43"/>
        <v>40</v>
      </c>
      <c r="I222" s="27">
        <f t="shared" si="44"/>
        <v>5</v>
      </c>
      <c r="J222" s="27">
        <f t="shared" si="45"/>
        <v>2</v>
      </c>
      <c r="K222" s="62" t="s">
        <v>2284</v>
      </c>
      <c r="L222" s="59" t="str">
        <f t="shared" si="55"/>
        <v>pt-5-1-jlr-loc2</v>
      </c>
      <c r="M222" s="27">
        <v>1</v>
      </c>
      <c r="N222" s="41">
        <v>1</v>
      </c>
      <c r="R222" s="50"/>
    </row>
    <row r="223" spans="1:19" ht="16.5" x14ac:dyDescent="0.2">
      <c r="A223" s="65" t="s">
        <v>1225</v>
      </c>
      <c r="B223" s="65">
        <v>1</v>
      </c>
      <c r="C223" s="40">
        <v>10501</v>
      </c>
      <c r="D223" s="81">
        <v>5</v>
      </c>
      <c r="E223" s="27">
        <v>2</v>
      </c>
      <c r="F223" s="28" t="s">
        <v>292</v>
      </c>
      <c r="G223" s="28" t="s">
        <v>1142</v>
      </c>
      <c r="H223" s="27">
        <f t="shared" si="43"/>
        <v>40</v>
      </c>
      <c r="I223" s="27">
        <f t="shared" si="44"/>
        <v>5</v>
      </c>
      <c r="J223" s="27">
        <f t="shared" si="45"/>
        <v>2</v>
      </c>
      <c r="K223" s="62" t="s">
        <v>2280</v>
      </c>
      <c r="L223" s="59" t="str">
        <f t="shared" si="55"/>
        <v>pt-5-1-shl-loc2</v>
      </c>
      <c r="M223" s="27">
        <v>1</v>
      </c>
      <c r="N223" s="41">
        <v>1</v>
      </c>
    </row>
    <row r="224" spans="1:19" ht="16.5" x14ac:dyDescent="0.2">
      <c r="A224" s="65" t="s">
        <v>1225</v>
      </c>
      <c r="B224" s="65">
        <v>1</v>
      </c>
      <c r="C224" s="40">
        <v>10501</v>
      </c>
      <c r="D224" s="81">
        <v>5</v>
      </c>
      <c r="E224" s="27">
        <v>3</v>
      </c>
      <c r="F224" s="28" t="s">
        <v>291</v>
      </c>
      <c r="G224" s="28" t="s">
        <v>571</v>
      </c>
      <c r="H224" s="27">
        <f t="shared" si="43"/>
        <v>40</v>
      </c>
      <c r="I224" s="27">
        <f t="shared" si="44"/>
        <v>5</v>
      </c>
      <c r="J224" s="27">
        <f t="shared" si="45"/>
        <v>2</v>
      </c>
      <c r="K224" s="62" t="s">
        <v>2281</v>
      </c>
      <c r="L224" s="62" t="str">
        <f t="shared" si="55"/>
        <v>pt-5-1-jlr-loc3</v>
      </c>
      <c r="M224" s="27">
        <v>1</v>
      </c>
      <c r="N224" s="41">
        <v>1</v>
      </c>
    </row>
    <row r="225" spans="1:14" ht="17.25" thickBot="1" x14ac:dyDescent="0.25">
      <c r="A225" s="65" t="s">
        <v>1225</v>
      </c>
      <c r="B225" s="65">
        <v>1</v>
      </c>
      <c r="C225" s="42">
        <v>10501</v>
      </c>
      <c r="D225" s="82">
        <v>5</v>
      </c>
      <c r="E225" s="43">
        <v>3</v>
      </c>
      <c r="F225" s="44" t="s">
        <v>1128</v>
      </c>
      <c r="G225" s="44" t="s">
        <v>570</v>
      </c>
      <c r="H225" s="43">
        <f t="shared" si="43"/>
        <v>40</v>
      </c>
      <c r="I225" s="43">
        <f t="shared" si="44"/>
        <v>5</v>
      </c>
      <c r="J225" s="43">
        <f t="shared" si="45"/>
        <v>2</v>
      </c>
      <c r="K225" s="44" t="s">
        <v>2282</v>
      </c>
      <c r="L225" s="44" t="str">
        <f t="shared" si="55"/>
        <v>pt-5-1-shl-loc3</v>
      </c>
      <c r="M225" s="43">
        <v>1</v>
      </c>
      <c r="N225" s="45">
        <v>1</v>
      </c>
    </row>
    <row r="226" spans="1:14" ht="16.5" x14ac:dyDescent="0.2">
      <c r="A226" s="65" t="s">
        <v>1225</v>
      </c>
      <c r="B226" s="65">
        <v>2</v>
      </c>
      <c r="C226" s="37">
        <v>10502</v>
      </c>
      <c r="D226" s="80">
        <v>5</v>
      </c>
      <c r="E226" s="38">
        <v>1</v>
      </c>
      <c r="F226" s="46" t="s">
        <v>291</v>
      </c>
      <c r="G226" s="46" t="s">
        <v>572</v>
      </c>
      <c r="H226" s="38">
        <f t="shared" si="43"/>
        <v>40</v>
      </c>
      <c r="I226" s="38">
        <f t="shared" si="44"/>
        <v>5</v>
      </c>
      <c r="J226" s="38">
        <f t="shared" si="45"/>
        <v>2</v>
      </c>
      <c r="K226" s="46" t="s">
        <v>2273</v>
      </c>
      <c r="L226" s="38" t="str">
        <f t="shared" si="55"/>
        <v>pt-5-2-jlr-loc1</v>
      </c>
      <c r="M226" s="38">
        <v>1</v>
      </c>
      <c r="N226" s="39">
        <v>1</v>
      </c>
    </row>
    <row r="227" spans="1:14" ht="16.5" x14ac:dyDescent="0.2">
      <c r="A227" s="65" t="s">
        <v>1225</v>
      </c>
      <c r="B227" s="65">
        <v>2</v>
      </c>
      <c r="C227" s="40">
        <v>10502</v>
      </c>
      <c r="D227" s="81">
        <v>5</v>
      </c>
      <c r="E227" s="27">
        <v>1</v>
      </c>
      <c r="F227" s="28" t="s">
        <v>292</v>
      </c>
      <c r="G227" s="28" t="s">
        <v>300</v>
      </c>
      <c r="H227" s="27">
        <f t="shared" si="43"/>
        <v>40</v>
      </c>
      <c r="I227" s="27">
        <f t="shared" si="44"/>
        <v>5</v>
      </c>
      <c r="J227" s="27">
        <f t="shared" si="45"/>
        <v>2</v>
      </c>
      <c r="K227" s="28" t="s">
        <v>2274</v>
      </c>
      <c r="L227" s="27" t="str">
        <f t="shared" si="55"/>
        <v>pt-5-2-shl-loc1</v>
      </c>
      <c r="M227" s="27">
        <v>1</v>
      </c>
      <c r="N227" s="41">
        <v>1</v>
      </c>
    </row>
    <row r="228" spans="1:14" ht="16.5" x14ac:dyDescent="0.2">
      <c r="A228" s="65" t="s">
        <v>1225</v>
      </c>
      <c r="B228" s="65">
        <v>2</v>
      </c>
      <c r="C228" s="40">
        <v>10502</v>
      </c>
      <c r="D228" s="81">
        <v>5</v>
      </c>
      <c r="E228" s="27">
        <v>2</v>
      </c>
      <c r="F228" s="28" t="s">
        <v>291</v>
      </c>
      <c r="G228" s="28" t="s">
        <v>314</v>
      </c>
      <c r="H228" s="27">
        <f t="shared" si="43"/>
        <v>40</v>
      </c>
      <c r="I228" s="27">
        <f t="shared" si="44"/>
        <v>5</v>
      </c>
      <c r="J228" s="27">
        <f t="shared" si="45"/>
        <v>2</v>
      </c>
      <c r="K228" s="62" t="s">
        <v>2275</v>
      </c>
      <c r="L228" s="59" t="str">
        <f t="shared" si="55"/>
        <v>pt-5-2-jlr-loc2</v>
      </c>
      <c r="M228" s="27">
        <v>1</v>
      </c>
      <c r="N228" s="41">
        <v>1</v>
      </c>
    </row>
    <row r="229" spans="1:14" ht="16.5" x14ac:dyDescent="0.2">
      <c r="A229" s="65" t="s">
        <v>1225</v>
      </c>
      <c r="B229" s="65">
        <v>2</v>
      </c>
      <c r="C229" s="40">
        <v>10502</v>
      </c>
      <c r="D229" s="81">
        <v>5</v>
      </c>
      <c r="E229" s="27">
        <v>2</v>
      </c>
      <c r="F229" s="28" t="s">
        <v>1128</v>
      </c>
      <c r="G229" s="28" t="s">
        <v>299</v>
      </c>
      <c r="H229" s="27">
        <f t="shared" si="43"/>
        <v>40</v>
      </c>
      <c r="I229" s="27">
        <f t="shared" si="44"/>
        <v>5</v>
      </c>
      <c r="J229" s="27">
        <f t="shared" si="45"/>
        <v>2</v>
      </c>
      <c r="K229" s="62" t="s">
        <v>2276</v>
      </c>
      <c r="L229" s="59" t="str">
        <f t="shared" si="55"/>
        <v>pt-5-2-shl-loc2</v>
      </c>
      <c r="M229" s="27">
        <v>1</v>
      </c>
      <c r="N229" s="41">
        <v>1</v>
      </c>
    </row>
    <row r="230" spans="1:14" ht="16.5" x14ac:dyDescent="0.2">
      <c r="A230" s="65" t="s">
        <v>1225</v>
      </c>
      <c r="B230" s="65">
        <v>2</v>
      </c>
      <c r="C230" s="40">
        <v>10502</v>
      </c>
      <c r="D230" s="81">
        <v>5</v>
      </c>
      <c r="E230" s="27">
        <v>3</v>
      </c>
      <c r="F230" s="28" t="s">
        <v>291</v>
      </c>
      <c r="G230" s="28" t="s">
        <v>571</v>
      </c>
      <c r="H230" s="27">
        <f t="shared" si="43"/>
        <v>40</v>
      </c>
      <c r="I230" s="27">
        <f t="shared" si="44"/>
        <v>5</v>
      </c>
      <c r="J230" s="27">
        <f t="shared" si="45"/>
        <v>2</v>
      </c>
      <c r="K230" s="62" t="s">
        <v>2277</v>
      </c>
      <c r="L230" s="62" t="str">
        <f t="shared" si="55"/>
        <v>pt-5-2-jlr-loc3</v>
      </c>
      <c r="M230" s="27">
        <v>1</v>
      </c>
      <c r="N230" s="41">
        <v>1</v>
      </c>
    </row>
    <row r="231" spans="1:14" ht="17.25" thickBot="1" x14ac:dyDescent="0.25">
      <c r="A231" s="65" t="s">
        <v>1225</v>
      </c>
      <c r="B231" s="65">
        <v>2</v>
      </c>
      <c r="C231" s="42">
        <v>10502</v>
      </c>
      <c r="D231" s="82">
        <v>5</v>
      </c>
      <c r="E231" s="43">
        <v>3</v>
      </c>
      <c r="F231" s="44" t="s">
        <v>292</v>
      </c>
      <c r="G231" s="44" t="s">
        <v>570</v>
      </c>
      <c r="H231" s="43">
        <f t="shared" si="43"/>
        <v>40</v>
      </c>
      <c r="I231" s="43">
        <f t="shared" si="44"/>
        <v>5</v>
      </c>
      <c r="J231" s="43">
        <f t="shared" si="45"/>
        <v>2</v>
      </c>
      <c r="K231" s="44" t="s">
        <v>2278</v>
      </c>
      <c r="L231" s="44" t="str">
        <f t="shared" si="55"/>
        <v>pt-5-2-shl-loc3</v>
      </c>
      <c r="M231" s="43">
        <v>1</v>
      </c>
      <c r="N231" s="45">
        <v>1</v>
      </c>
    </row>
    <row r="232" spans="1:14" ht="16.5" x14ac:dyDescent="0.2">
      <c r="A232" s="65" t="s">
        <v>1225</v>
      </c>
      <c r="B232" s="65">
        <v>3</v>
      </c>
      <c r="C232" s="37">
        <v>10503</v>
      </c>
      <c r="D232" s="80">
        <v>5</v>
      </c>
      <c r="E232" s="38">
        <v>1</v>
      </c>
      <c r="F232" s="46" t="s">
        <v>291</v>
      </c>
      <c r="G232" s="46" t="s">
        <v>1154</v>
      </c>
      <c r="H232" s="38">
        <f t="shared" si="43"/>
        <v>40</v>
      </c>
      <c r="I232" s="38">
        <f t="shared" si="44"/>
        <v>5</v>
      </c>
      <c r="J232" s="38">
        <f t="shared" si="45"/>
        <v>2</v>
      </c>
      <c r="K232" s="46" t="s">
        <v>2279</v>
      </c>
      <c r="L232" s="38" t="str">
        <f t="shared" si="55"/>
        <v>pt-5-3-jlr-loc1</v>
      </c>
      <c r="M232" s="38">
        <v>1</v>
      </c>
      <c r="N232" s="39">
        <v>1</v>
      </c>
    </row>
    <row r="233" spans="1:14" ht="16.5" x14ac:dyDescent="0.2">
      <c r="A233" s="65" t="s">
        <v>1225</v>
      </c>
      <c r="B233" s="65">
        <v>3</v>
      </c>
      <c r="C233" s="40">
        <v>10503</v>
      </c>
      <c r="D233" s="81">
        <v>5</v>
      </c>
      <c r="E233" s="27">
        <v>1</v>
      </c>
      <c r="F233" s="28" t="s">
        <v>1128</v>
      </c>
      <c r="G233" s="28" t="s">
        <v>300</v>
      </c>
      <c r="H233" s="27">
        <f t="shared" si="43"/>
        <v>40</v>
      </c>
      <c r="I233" s="27">
        <f t="shared" si="44"/>
        <v>5</v>
      </c>
      <c r="J233" s="27">
        <f t="shared" si="45"/>
        <v>2</v>
      </c>
      <c r="K233" s="28" t="s">
        <v>786</v>
      </c>
      <c r="L233" s="27" t="str">
        <f t="shared" si="55"/>
        <v>pt-5-3-shl-loc1</v>
      </c>
      <c r="M233" s="27">
        <v>1</v>
      </c>
      <c r="N233" s="41">
        <v>1</v>
      </c>
    </row>
    <row r="234" spans="1:14" ht="16.5" x14ac:dyDescent="0.2">
      <c r="A234" s="65" t="s">
        <v>1225</v>
      </c>
      <c r="B234" s="65">
        <v>3</v>
      </c>
      <c r="C234" s="40">
        <v>10503</v>
      </c>
      <c r="D234" s="81">
        <v>5</v>
      </c>
      <c r="E234" s="27">
        <v>2</v>
      </c>
      <c r="F234" s="28" t="s">
        <v>291</v>
      </c>
      <c r="G234" s="28" t="s">
        <v>1153</v>
      </c>
      <c r="H234" s="27">
        <f t="shared" si="43"/>
        <v>40</v>
      </c>
      <c r="I234" s="27">
        <f t="shared" si="44"/>
        <v>5</v>
      </c>
      <c r="J234" s="27">
        <f t="shared" si="45"/>
        <v>2</v>
      </c>
      <c r="K234" s="62" t="s">
        <v>2284</v>
      </c>
      <c r="L234" s="59" t="str">
        <f t="shared" si="55"/>
        <v>pt-5-3-jlr-loc2</v>
      </c>
      <c r="M234" s="27">
        <v>1</v>
      </c>
      <c r="N234" s="41">
        <v>1</v>
      </c>
    </row>
    <row r="235" spans="1:14" ht="16.5" x14ac:dyDescent="0.2">
      <c r="A235" s="65" t="s">
        <v>1225</v>
      </c>
      <c r="B235" s="65">
        <v>3</v>
      </c>
      <c r="C235" s="40">
        <v>10503</v>
      </c>
      <c r="D235" s="81">
        <v>5</v>
      </c>
      <c r="E235" s="27">
        <v>2</v>
      </c>
      <c r="F235" s="28" t="s">
        <v>292</v>
      </c>
      <c r="G235" s="28" t="s">
        <v>1131</v>
      </c>
      <c r="H235" s="27">
        <f t="shared" si="43"/>
        <v>40</v>
      </c>
      <c r="I235" s="27">
        <f t="shared" si="44"/>
        <v>5</v>
      </c>
      <c r="J235" s="27">
        <f t="shared" si="45"/>
        <v>2</v>
      </c>
      <c r="K235" s="62" t="s">
        <v>2280</v>
      </c>
      <c r="L235" s="59" t="str">
        <f t="shared" si="55"/>
        <v>pt-5-3-shl-loc2</v>
      </c>
      <c r="M235" s="27">
        <v>1</v>
      </c>
      <c r="N235" s="41">
        <v>1</v>
      </c>
    </row>
    <row r="236" spans="1:14" ht="16.5" x14ac:dyDescent="0.2">
      <c r="A236" s="65" t="s">
        <v>1225</v>
      </c>
      <c r="B236" s="65">
        <v>3</v>
      </c>
      <c r="C236" s="40">
        <v>10503</v>
      </c>
      <c r="D236" s="81">
        <v>5</v>
      </c>
      <c r="E236" s="27">
        <v>3</v>
      </c>
      <c r="F236" s="28" t="s">
        <v>291</v>
      </c>
      <c r="G236" s="28" t="s">
        <v>571</v>
      </c>
      <c r="H236" s="27">
        <f t="shared" si="43"/>
        <v>40</v>
      </c>
      <c r="I236" s="27">
        <f t="shared" si="44"/>
        <v>5</v>
      </c>
      <c r="J236" s="27">
        <f t="shared" si="45"/>
        <v>2</v>
      </c>
      <c r="K236" s="62" t="s">
        <v>2281</v>
      </c>
      <c r="L236" s="62" t="str">
        <f t="shared" si="55"/>
        <v>pt-5-3-jlr-loc3</v>
      </c>
      <c r="M236" s="27">
        <v>1</v>
      </c>
      <c r="N236" s="41">
        <v>1</v>
      </c>
    </row>
    <row r="237" spans="1:14" ht="17.25" thickBot="1" x14ac:dyDescent="0.25">
      <c r="A237" s="65" t="s">
        <v>1225</v>
      </c>
      <c r="B237" s="65">
        <v>3</v>
      </c>
      <c r="C237" s="42">
        <v>10503</v>
      </c>
      <c r="D237" s="82">
        <v>5</v>
      </c>
      <c r="E237" s="43">
        <v>3</v>
      </c>
      <c r="F237" s="44" t="s">
        <v>292</v>
      </c>
      <c r="G237" s="44" t="s">
        <v>570</v>
      </c>
      <c r="H237" s="43">
        <f t="shared" si="43"/>
        <v>40</v>
      </c>
      <c r="I237" s="43">
        <f t="shared" si="44"/>
        <v>5</v>
      </c>
      <c r="J237" s="43">
        <f t="shared" si="45"/>
        <v>2</v>
      </c>
      <c r="K237" s="44" t="s">
        <v>2282</v>
      </c>
      <c r="L237" s="44" t="str">
        <f t="shared" si="55"/>
        <v>pt-5-3-shl-loc3</v>
      </c>
      <c r="M237" s="43">
        <v>1</v>
      </c>
      <c r="N237" s="45">
        <v>1</v>
      </c>
    </row>
    <row r="238" spans="1:14" ht="16.5" x14ac:dyDescent="0.2">
      <c r="A238" s="65" t="s">
        <v>1225</v>
      </c>
      <c r="B238" s="65">
        <v>4</v>
      </c>
      <c r="C238" s="37">
        <v>10504</v>
      </c>
      <c r="D238" s="80">
        <v>5</v>
      </c>
      <c r="E238" s="38">
        <v>1</v>
      </c>
      <c r="F238" s="46" t="s">
        <v>291</v>
      </c>
      <c r="G238" s="46" t="s">
        <v>572</v>
      </c>
      <c r="H238" s="38">
        <f t="shared" ref="H238:H301" si="56">INDEX($W$4:$W$204,INDEX($AC$4:$AC$19,D238)+B238)</f>
        <v>41</v>
      </c>
      <c r="I238" s="38">
        <f t="shared" ref="I238:I301" si="57">INDEX($X$4:$X$204,INDEX($AC$4:$AC$19,D238)+B238)</f>
        <v>5</v>
      </c>
      <c r="J238" s="38">
        <f t="shared" ref="J238:J301" si="58">INDEX($Y$4:$Y$204,INDEX($AC$4:$AC$19,D238)+B238)</f>
        <v>2</v>
      </c>
      <c r="K238" s="46" t="s">
        <v>2273</v>
      </c>
      <c r="L238" s="38" t="str">
        <f t="shared" si="55"/>
        <v>pt-5-4-jlr-loc1</v>
      </c>
      <c r="M238" s="38">
        <v>1</v>
      </c>
      <c r="N238" s="39">
        <v>1</v>
      </c>
    </row>
    <row r="239" spans="1:14" ht="16.5" x14ac:dyDescent="0.2">
      <c r="A239" s="65" t="s">
        <v>1225</v>
      </c>
      <c r="B239" s="65">
        <v>4</v>
      </c>
      <c r="C239" s="40">
        <v>10504</v>
      </c>
      <c r="D239" s="81">
        <v>5</v>
      </c>
      <c r="E239" s="27">
        <v>1</v>
      </c>
      <c r="F239" s="28" t="s">
        <v>292</v>
      </c>
      <c r="G239" s="28" t="s">
        <v>300</v>
      </c>
      <c r="H239" s="27">
        <f t="shared" si="56"/>
        <v>41</v>
      </c>
      <c r="I239" s="27">
        <f t="shared" si="57"/>
        <v>5</v>
      </c>
      <c r="J239" s="27">
        <f t="shared" si="58"/>
        <v>2</v>
      </c>
      <c r="K239" s="28" t="s">
        <v>2274</v>
      </c>
      <c r="L239" s="27" t="str">
        <f t="shared" si="55"/>
        <v>pt-5-4-shl-loc1</v>
      </c>
      <c r="M239" s="27">
        <v>1</v>
      </c>
      <c r="N239" s="41">
        <v>1</v>
      </c>
    </row>
    <row r="240" spans="1:14" ht="16.5" x14ac:dyDescent="0.2">
      <c r="A240" s="65" t="s">
        <v>1225</v>
      </c>
      <c r="B240" s="65">
        <v>4</v>
      </c>
      <c r="C240" s="40">
        <v>10504</v>
      </c>
      <c r="D240" s="81">
        <v>5</v>
      </c>
      <c r="E240" s="27">
        <v>2</v>
      </c>
      <c r="F240" s="28" t="s">
        <v>1149</v>
      </c>
      <c r="G240" s="28" t="s">
        <v>314</v>
      </c>
      <c r="H240" s="27">
        <f t="shared" si="56"/>
        <v>41</v>
      </c>
      <c r="I240" s="27">
        <f t="shared" si="57"/>
        <v>5</v>
      </c>
      <c r="J240" s="27">
        <f t="shared" si="58"/>
        <v>2</v>
      </c>
      <c r="K240" s="62" t="s">
        <v>2275</v>
      </c>
      <c r="L240" s="59" t="str">
        <f t="shared" si="55"/>
        <v>pt-5-4-jlr-loc2</v>
      </c>
      <c r="M240" s="27">
        <v>1</v>
      </c>
      <c r="N240" s="41">
        <v>1</v>
      </c>
    </row>
    <row r="241" spans="1:14" ht="16.5" x14ac:dyDescent="0.2">
      <c r="A241" s="65" t="s">
        <v>1225</v>
      </c>
      <c r="B241" s="65">
        <v>4</v>
      </c>
      <c r="C241" s="40">
        <v>10504</v>
      </c>
      <c r="D241" s="81">
        <v>5</v>
      </c>
      <c r="E241" s="27">
        <v>2</v>
      </c>
      <c r="F241" s="28" t="s">
        <v>292</v>
      </c>
      <c r="G241" s="28" t="s">
        <v>1131</v>
      </c>
      <c r="H241" s="27">
        <f t="shared" si="56"/>
        <v>41</v>
      </c>
      <c r="I241" s="27">
        <f t="shared" si="57"/>
        <v>5</v>
      </c>
      <c r="J241" s="27">
        <f t="shared" si="58"/>
        <v>2</v>
      </c>
      <c r="K241" s="62" t="s">
        <v>2276</v>
      </c>
      <c r="L241" s="59" t="str">
        <f t="shared" si="55"/>
        <v>pt-5-4-shl-loc2</v>
      </c>
      <c r="M241" s="27">
        <v>1</v>
      </c>
      <c r="N241" s="41">
        <v>1</v>
      </c>
    </row>
    <row r="242" spans="1:14" ht="16.5" x14ac:dyDescent="0.2">
      <c r="A242" s="65" t="s">
        <v>1225</v>
      </c>
      <c r="B242" s="65">
        <v>4</v>
      </c>
      <c r="C242" s="40">
        <v>10504</v>
      </c>
      <c r="D242" s="81">
        <v>5</v>
      </c>
      <c r="E242" s="27">
        <v>3</v>
      </c>
      <c r="F242" s="28" t="s">
        <v>291</v>
      </c>
      <c r="G242" s="28" t="s">
        <v>1155</v>
      </c>
      <c r="H242" s="27">
        <f t="shared" si="56"/>
        <v>41</v>
      </c>
      <c r="I242" s="27">
        <f t="shared" si="57"/>
        <v>5</v>
      </c>
      <c r="J242" s="27">
        <f t="shared" si="58"/>
        <v>2</v>
      </c>
      <c r="K242" s="62" t="s">
        <v>2277</v>
      </c>
      <c r="L242" s="62" t="str">
        <f t="shared" si="55"/>
        <v>pt-5-4-jlr-loc3</v>
      </c>
      <c r="M242" s="27">
        <v>1</v>
      </c>
      <c r="N242" s="41">
        <v>1</v>
      </c>
    </row>
    <row r="243" spans="1:14" ht="17.25" thickBot="1" x14ac:dyDescent="0.25">
      <c r="A243" s="65" t="s">
        <v>1225</v>
      </c>
      <c r="B243" s="65">
        <v>4</v>
      </c>
      <c r="C243" s="42">
        <v>10504</v>
      </c>
      <c r="D243" s="82">
        <v>5</v>
      </c>
      <c r="E243" s="43">
        <v>3</v>
      </c>
      <c r="F243" s="44" t="s">
        <v>292</v>
      </c>
      <c r="G243" s="44" t="s">
        <v>570</v>
      </c>
      <c r="H243" s="43">
        <f t="shared" si="56"/>
        <v>41</v>
      </c>
      <c r="I243" s="43">
        <f t="shared" si="57"/>
        <v>5</v>
      </c>
      <c r="J243" s="43">
        <f t="shared" si="58"/>
        <v>2</v>
      </c>
      <c r="K243" s="44" t="s">
        <v>2278</v>
      </c>
      <c r="L243" s="44" t="str">
        <f t="shared" si="55"/>
        <v>pt-5-4-shl-loc3</v>
      </c>
      <c r="M243" s="43">
        <v>1</v>
      </c>
      <c r="N243" s="45">
        <v>1</v>
      </c>
    </row>
    <row r="244" spans="1:14" ht="16.5" x14ac:dyDescent="0.2">
      <c r="A244" s="65" t="s">
        <v>1225</v>
      </c>
      <c r="B244" s="65">
        <v>5</v>
      </c>
      <c r="C244" s="37">
        <v>10505</v>
      </c>
      <c r="D244" s="80">
        <v>5</v>
      </c>
      <c r="E244" s="38">
        <v>1</v>
      </c>
      <c r="F244" s="46" t="s">
        <v>291</v>
      </c>
      <c r="G244" s="46" t="s">
        <v>572</v>
      </c>
      <c r="H244" s="38">
        <f t="shared" si="56"/>
        <v>41</v>
      </c>
      <c r="I244" s="38">
        <f t="shared" si="57"/>
        <v>5</v>
      </c>
      <c r="J244" s="38">
        <f t="shared" si="58"/>
        <v>2</v>
      </c>
      <c r="K244" s="46" t="s">
        <v>2279</v>
      </c>
      <c r="L244" s="38" t="str">
        <f t="shared" si="55"/>
        <v>pt-5-5-jlr-loc1</v>
      </c>
      <c r="M244" s="38">
        <v>1</v>
      </c>
      <c r="N244" s="39">
        <v>1</v>
      </c>
    </row>
    <row r="245" spans="1:14" ht="16.5" x14ac:dyDescent="0.2">
      <c r="A245" s="65" t="s">
        <v>1225</v>
      </c>
      <c r="B245" s="65">
        <v>5</v>
      </c>
      <c r="C245" s="40">
        <v>10505</v>
      </c>
      <c r="D245" s="81">
        <v>5</v>
      </c>
      <c r="E245" s="27">
        <v>1</v>
      </c>
      <c r="F245" s="28" t="s">
        <v>292</v>
      </c>
      <c r="G245" s="28" t="s">
        <v>300</v>
      </c>
      <c r="H245" s="27">
        <f t="shared" si="56"/>
        <v>41</v>
      </c>
      <c r="I245" s="27">
        <f t="shared" si="57"/>
        <v>5</v>
      </c>
      <c r="J245" s="27">
        <f t="shared" si="58"/>
        <v>2</v>
      </c>
      <c r="K245" s="28" t="s">
        <v>786</v>
      </c>
      <c r="L245" s="27" t="str">
        <f t="shared" si="55"/>
        <v>pt-5-5-shl-loc1</v>
      </c>
      <c r="M245" s="27">
        <v>1</v>
      </c>
      <c r="N245" s="41">
        <v>1</v>
      </c>
    </row>
    <row r="246" spans="1:14" ht="16.5" x14ac:dyDescent="0.2">
      <c r="A246" s="65" t="s">
        <v>1225</v>
      </c>
      <c r="B246" s="65">
        <v>5</v>
      </c>
      <c r="C246" s="40">
        <v>10505</v>
      </c>
      <c r="D246" s="81">
        <v>5</v>
      </c>
      <c r="E246" s="27">
        <v>2</v>
      </c>
      <c r="F246" s="28" t="s">
        <v>291</v>
      </c>
      <c r="G246" s="28" t="s">
        <v>314</v>
      </c>
      <c r="H246" s="27">
        <f t="shared" si="56"/>
        <v>41</v>
      </c>
      <c r="I246" s="27">
        <f t="shared" si="57"/>
        <v>5</v>
      </c>
      <c r="J246" s="27">
        <f t="shared" si="58"/>
        <v>2</v>
      </c>
      <c r="K246" s="62" t="s">
        <v>2284</v>
      </c>
      <c r="L246" s="59" t="str">
        <f t="shared" si="55"/>
        <v>pt-5-5-jlr-loc2</v>
      </c>
      <c r="M246" s="27">
        <v>1</v>
      </c>
      <c r="N246" s="41">
        <v>1</v>
      </c>
    </row>
    <row r="247" spans="1:14" ht="16.5" x14ac:dyDescent="0.2">
      <c r="A247" s="65" t="s">
        <v>1225</v>
      </c>
      <c r="B247" s="65">
        <v>5</v>
      </c>
      <c r="C247" s="40">
        <v>10505</v>
      </c>
      <c r="D247" s="81">
        <v>5</v>
      </c>
      <c r="E247" s="27">
        <v>2</v>
      </c>
      <c r="F247" s="28" t="s">
        <v>292</v>
      </c>
      <c r="G247" s="28" t="s">
        <v>299</v>
      </c>
      <c r="H247" s="27">
        <f t="shared" si="56"/>
        <v>41</v>
      </c>
      <c r="I247" s="27">
        <f t="shared" si="57"/>
        <v>5</v>
      </c>
      <c r="J247" s="27">
        <f t="shared" si="58"/>
        <v>2</v>
      </c>
      <c r="K247" s="62" t="s">
        <v>2280</v>
      </c>
      <c r="L247" s="59" t="str">
        <f t="shared" si="55"/>
        <v>pt-5-5-shl-loc2</v>
      </c>
      <c r="M247" s="27">
        <v>1</v>
      </c>
      <c r="N247" s="41">
        <v>1</v>
      </c>
    </row>
    <row r="248" spans="1:14" ht="16.5" x14ac:dyDescent="0.2">
      <c r="A248" s="65" t="s">
        <v>1225</v>
      </c>
      <c r="B248" s="65">
        <v>5</v>
      </c>
      <c r="C248" s="40">
        <v>10505</v>
      </c>
      <c r="D248" s="81">
        <v>5</v>
      </c>
      <c r="E248" s="27">
        <v>3</v>
      </c>
      <c r="F248" s="28" t="s">
        <v>291</v>
      </c>
      <c r="G248" s="28" t="s">
        <v>571</v>
      </c>
      <c r="H248" s="27">
        <f t="shared" si="56"/>
        <v>41</v>
      </c>
      <c r="I248" s="27">
        <f t="shared" si="57"/>
        <v>5</v>
      </c>
      <c r="J248" s="27">
        <f t="shared" si="58"/>
        <v>2</v>
      </c>
      <c r="K248" s="62" t="s">
        <v>2281</v>
      </c>
      <c r="L248" s="62" t="str">
        <f t="shared" si="55"/>
        <v>pt-5-5-jlr-loc3</v>
      </c>
      <c r="M248" s="27">
        <v>1</v>
      </c>
      <c r="N248" s="41">
        <v>1</v>
      </c>
    </row>
    <row r="249" spans="1:14" ht="17.25" thickBot="1" x14ac:dyDescent="0.25">
      <c r="A249" s="65" t="s">
        <v>1225</v>
      </c>
      <c r="B249" s="65">
        <v>5</v>
      </c>
      <c r="C249" s="42">
        <v>10505</v>
      </c>
      <c r="D249" s="82">
        <v>5</v>
      </c>
      <c r="E249" s="43">
        <v>3</v>
      </c>
      <c r="F249" s="44" t="s">
        <v>292</v>
      </c>
      <c r="G249" s="44" t="s">
        <v>570</v>
      </c>
      <c r="H249" s="43">
        <f t="shared" si="56"/>
        <v>41</v>
      </c>
      <c r="I249" s="43">
        <f t="shared" si="57"/>
        <v>5</v>
      </c>
      <c r="J249" s="43">
        <f t="shared" si="58"/>
        <v>2</v>
      </c>
      <c r="K249" s="44" t="s">
        <v>2282</v>
      </c>
      <c r="L249" s="44" t="str">
        <f t="shared" si="55"/>
        <v>pt-5-5-shl-loc3</v>
      </c>
      <c r="M249" s="43">
        <v>1</v>
      </c>
      <c r="N249" s="45">
        <v>1</v>
      </c>
    </row>
    <row r="250" spans="1:14" ht="16.5" x14ac:dyDescent="0.2">
      <c r="A250" s="65" t="s">
        <v>1225</v>
      </c>
      <c r="B250" s="65">
        <v>6</v>
      </c>
      <c r="C250" s="37">
        <v>10506</v>
      </c>
      <c r="D250" s="80">
        <v>5</v>
      </c>
      <c r="E250" s="38">
        <v>1</v>
      </c>
      <c r="F250" s="46" t="s">
        <v>291</v>
      </c>
      <c r="G250" s="46" t="s">
        <v>572</v>
      </c>
      <c r="H250" s="38">
        <f t="shared" si="56"/>
        <v>41</v>
      </c>
      <c r="I250" s="38">
        <f t="shared" si="57"/>
        <v>5</v>
      </c>
      <c r="J250" s="38">
        <f t="shared" si="58"/>
        <v>2</v>
      </c>
      <c r="K250" s="46" t="s">
        <v>2273</v>
      </c>
      <c r="L250" s="38" t="str">
        <f t="shared" si="55"/>
        <v>pt-5-6-jlr-loc1</v>
      </c>
      <c r="M250" s="38">
        <v>1</v>
      </c>
      <c r="N250" s="39">
        <v>1</v>
      </c>
    </row>
    <row r="251" spans="1:14" ht="16.5" x14ac:dyDescent="0.2">
      <c r="A251" s="65" t="s">
        <v>1225</v>
      </c>
      <c r="B251" s="65">
        <v>6</v>
      </c>
      <c r="C251" s="40">
        <v>10506</v>
      </c>
      <c r="D251" s="81">
        <v>5</v>
      </c>
      <c r="E251" s="27">
        <v>1</v>
      </c>
      <c r="F251" s="28" t="s">
        <v>292</v>
      </c>
      <c r="G251" s="28" t="s">
        <v>300</v>
      </c>
      <c r="H251" s="27">
        <f t="shared" si="56"/>
        <v>41</v>
      </c>
      <c r="I251" s="27">
        <f t="shared" si="57"/>
        <v>5</v>
      </c>
      <c r="J251" s="27">
        <f t="shared" si="58"/>
        <v>2</v>
      </c>
      <c r="K251" s="28" t="s">
        <v>2274</v>
      </c>
      <c r="L251" s="27" t="str">
        <f t="shared" si="55"/>
        <v>pt-5-6-shl-loc1</v>
      </c>
      <c r="M251" s="27">
        <v>1</v>
      </c>
      <c r="N251" s="41">
        <v>1</v>
      </c>
    </row>
    <row r="252" spans="1:14" ht="16.5" x14ac:dyDescent="0.2">
      <c r="A252" s="65" t="s">
        <v>1225</v>
      </c>
      <c r="B252" s="65">
        <v>6</v>
      </c>
      <c r="C252" s="40">
        <v>10506</v>
      </c>
      <c r="D252" s="81">
        <v>5</v>
      </c>
      <c r="E252" s="27">
        <v>2</v>
      </c>
      <c r="F252" s="28" t="s">
        <v>291</v>
      </c>
      <c r="G252" s="28" t="s">
        <v>314</v>
      </c>
      <c r="H252" s="27">
        <f t="shared" si="56"/>
        <v>41</v>
      </c>
      <c r="I252" s="27">
        <f t="shared" si="57"/>
        <v>5</v>
      </c>
      <c r="J252" s="27">
        <f t="shared" si="58"/>
        <v>2</v>
      </c>
      <c r="K252" s="62" t="s">
        <v>2275</v>
      </c>
      <c r="L252" s="59" t="str">
        <f t="shared" si="55"/>
        <v>pt-5-6-jlr-loc2</v>
      </c>
      <c r="M252" s="27">
        <v>1</v>
      </c>
      <c r="N252" s="41">
        <v>1</v>
      </c>
    </row>
    <row r="253" spans="1:14" ht="16.5" x14ac:dyDescent="0.2">
      <c r="A253" s="65" t="s">
        <v>1225</v>
      </c>
      <c r="B253" s="65">
        <v>6</v>
      </c>
      <c r="C253" s="40">
        <v>10506</v>
      </c>
      <c r="D253" s="81">
        <v>5</v>
      </c>
      <c r="E253" s="27">
        <v>2</v>
      </c>
      <c r="F253" s="28" t="s">
        <v>292</v>
      </c>
      <c r="G253" s="28" t="s">
        <v>299</v>
      </c>
      <c r="H253" s="27">
        <f t="shared" si="56"/>
        <v>41</v>
      </c>
      <c r="I253" s="27">
        <f t="shared" si="57"/>
        <v>5</v>
      </c>
      <c r="J253" s="27">
        <f t="shared" si="58"/>
        <v>2</v>
      </c>
      <c r="K253" s="62" t="s">
        <v>2276</v>
      </c>
      <c r="L253" s="59" t="str">
        <f t="shared" si="55"/>
        <v>pt-5-6-shl-loc2</v>
      </c>
      <c r="M253" s="27">
        <v>1</v>
      </c>
      <c r="N253" s="41">
        <v>1</v>
      </c>
    </row>
    <row r="254" spans="1:14" ht="16.5" x14ac:dyDescent="0.2">
      <c r="A254" s="65" t="s">
        <v>1225</v>
      </c>
      <c r="B254" s="65">
        <v>6</v>
      </c>
      <c r="C254" s="40">
        <v>10506</v>
      </c>
      <c r="D254" s="81">
        <v>5</v>
      </c>
      <c r="E254" s="27">
        <v>3</v>
      </c>
      <c r="F254" s="28" t="s">
        <v>291</v>
      </c>
      <c r="G254" s="28" t="s">
        <v>571</v>
      </c>
      <c r="H254" s="27">
        <f t="shared" si="56"/>
        <v>41</v>
      </c>
      <c r="I254" s="27">
        <f t="shared" si="57"/>
        <v>5</v>
      </c>
      <c r="J254" s="27">
        <f t="shared" si="58"/>
        <v>2</v>
      </c>
      <c r="K254" s="62" t="s">
        <v>2277</v>
      </c>
      <c r="L254" s="62" t="str">
        <f t="shared" si="55"/>
        <v>pt-5-6-jlr-loc3</v>
      </c>
      <c r="M254" s="27">
        <v>1</v>
      </c>
      <c r="N254" s="41">
        <v>1</v>
      </c>
    </row>
    <row r="255" spans="1:14" ht="17.25" thickBot="1" x14ac:dyDescent="0.25">
      <c r="A255" s="65" t="s">
        <v>1225</v>
      </c>
      <c r="B255" s="65">
        <v>6</v>
      </c>
      <c r="C255" s="42">
        <v>10506</v>
      </c>
      <c r="D255" s="82">
        <v>5</v>
      </c>
      <c r="E255" s="43">
        <v>3</v>
      </c>
      <c r="F255" s="44" t="s">
        <v>292</v>
      </c>
      <c r="G255" s="44" t="s">
        <v>570</v>
      </c>
      <c r="H255" s="43">
        <f t="shared" si="56"/>
        <v>41</v>
      </c>
      <c r="I255" s="43">
        <f t="shared" si="57"/>
        <v>5</v>
      </c>
      <c r="J255" s="43">
        <f t="shared" si="58"/>
        <v>2</v>
      </c>
      <c r="K255" s="44" t="s">
        <v>2278</v>
      </c>
      <c r="L255" s="44" t="str">
        <f t="shared" si="55"/>
        <v>pt-5-6-shl-loc3</v>
      </c>
      <c r="M255" s="43">
        <v>1</v>
      </c>
      <c r="N255" s="45">
        <v>1</v>
      </c>
    </row>
    <row r="256" spans="1:14" ht="16.5" x14ac:dyDescent="0.2">
      <c r="A256" s="65" t="s">
        <v>1225</v>
      </c>
      <c r="B256" s="65">
        <v>7</v>
      </c>
      <c r="C256" s="37">
        <v>10507</v>
      </c>
      <c r="D256" s="80">
        <v>5</v>
      </c>
      <c r="E256" s="38">
        <v>1</v>
      </c>
      <c r="F256" s="46" t="s">
        <v>291</v>
      </c>
      <c r="G256" s="46" t="s">
        <v>1156</v>
      </c>
      <c r="H256" s="38">
        <f t="shared" si="56"/>
        <v>42</v>
      </c>
      <c r="I256" s="38">
        <f t="shared" si="57"/>
        <v>5</v>
      </c>
      <c r="J256" s="38">
        <f t="shared" si="58"/>
        <v>2</v>
      </c>
      <c r="K256" s="46" t="s">
        <v>2279</v>
      </c>
      <c r="L256" s="38" t="str">
        <f t="shared" si="55"/>
        <v>pt-5-7-jlr-loc1</v>
      </c>
      <c r="M256" s="38">
        <v>1</v>
      </c>
      <c r="N256" s="39">
        <v>1</v>
      </c>
    </row>
    <row r="257" spans="1:14" ht="16.5" x14ac:dyDescent="0.2">
      <c r="A257" s="65" t="s">
        <v>1225</v>
      </c>
      <c r="B257" s="65">
        <v>7</v>
      </c>
      <c r="C257" s="40">
        <v>10507</v>
      </c>
      <c r="D257" s="81">
        <v>5</v>
      </c>
      <c r="E257" s="27">
        <v>1</v>
      </c>
      <c r="F257" s="28" t="s">
        <v>292</v>
      </c>
      <c r="G257" s="28" t="s">
        <v>300</v>
      </c>
      <c r="H257" s="27">
        <f t="shared" si="56"/>
        <v>42</v>
      </c>
      <c r="I257" s="27">
        <f t="shared" si="57"/>
        <v>5</v>
      </c>
      <c r="J257" s="27">
        <f t="shared" si="58"/>
        <v>2</v>
      </c>
      <c r="K257" s="28" t="s">
        <v>786</v>
      </c>
      <c r="L257" s="27" t="str">
        <f t="shared" si="55"/>
        <v>pt-5-7-shl-loc1</v>
      </c>
      <c r="M257" s="27">
        <v>1</v>
      </c>
      <c r="N257" s="41">
        <v>1</v>
      </c>
    </row>
    <row r="258" spans="1:14" ht="16.5" x14ac:dyDescent="0.2">
      <c r="A258" s="65" t="s">
        <v>1225</v>
      </c>
      <c r="B258" s="65">
        <v>7</v>
      </c>
      <c r="C258" s="40">
        <v>10507</v>
      </c>
      <c r="D258" s="81">
        <v>5</v>
      </c>
      <c r="E258" s="27">
        <v>2</v>
      </c>
      <c r="F258" s="28" t="s">
        <v>291</v>
      </c>
      <c r="G258" s="28" t="s">
        <v>1157</v>
      </c>
      <c r="H258" s="27">
        <f t="shared" si="56"/>
        <v>42</v>
      </c>
      <c r="I258" s="27">
        <f t="shared" si="57"/>
        <v>5</v>
      </c>
      <c r="J258" s="27">
        <f t="shared" si="58"/>
        <v>2</v>
      </c>
      <c r="K258" s="62" t="s">
        <v>2284</v>
      </c>
      <c r="L258" s="59" t="str">
        <f t="shared" si="55"/>
        <v>pt-5-7-jlr-loc2</v>
      </c>
      <c r="M258" s="27">
        <v>1</v>
      </c>
      <c r="N258" s="41">
        <v>1</v>
      </c>
    </row>
    <row r="259" spans="1:14" ht="16.5" x14ac:dyDescent="0.2">
      <c r="A259" s="65" t="s">
        <v>1225</v>
      </c>
      <c r="B259" s="65">
        <v>7</v>
      </c>
      <c r="C259" s="40">
        <v>10507</v>
      </c>
      <c r="D259" s="81">
        <v>5</v>
      </c>
      <c r="E259" s="27">
        <v>2</v>
      </c>
      <c r="F259" s="28" t="s">
        <v>1128</v>
      </c>
      <c r="G259" s="28" t="s">
        <v>1146</v>
      </c>
      <c r="H259" s="27">
        <f t="shared" si="56"/>
        <v>42</v>
      </c>
      <c r="I259" s="27">
        <f t="shared" si="57"/>
        <v>5</v>
      </c>
      <c r="J259" s="27">
        <f t="shared" si="58"/>
        <v>2</v>
      </c>
      <c r="K259" s="62" t="s">
        <v>2280</v>
      </c>
      <c r="L259" s="59" t="str">
        <f t="shared" si="55"/>
        <v>pt-5-7-shl-loc2</v>
      </c>
      <c r="M259" s="27">
        <v>1</v>
      </c>
      <c r="N259" s="41">
        <v>1</v>
      </c>
    </row>
    <row r="260" spans="1:14" ht="16.5" x14ac:dyDescent="0.2">
      <c r="A260" s="65" t="s">
        <v>1225</v>
      </c>
      <c r="B260" s="65">
        <v>7</v>
      </c>
      <c r="C260" s="40">
        <v>10507</v>
      </c>
      <c r="D260" s="81">
        <v>5</v>
      </c>
      <c r="E260" s="27">
        <v>3</v>
      </c>
      <c r="F260" s="28" t="s">
        <v>291</v>
      </c>
      <c r="G260" s="28" t="s">
        <v>571</v>
      </c>
      <c r="H260" s="27">
        <f t="shared" si="56"/>
        <v>42</v>
      </c>
      <c r="I260" s="27">
        <f t="shared" si="57"/>
        <v>5</v>
      </c>
      <c r="J260" s="27">
        <f t="shared" si="58"/>
        <v>2</v>
      </c>
      <c r="K260" s="62" t="s">
        <v>2281</v>
      </c>
      <c r="L260" s="62" t="str">
        <f t="shared" si="55"/>
        <v>pt-5-7-jlr-loc3</v>
      </c>
      <c r="M260" s="27">
        <v>1</v>
      </c>
      <c r="N260" s="41">
        <v>1</v>
      </c>
    </row>
    <row r="261" spans="1:14" ht="17.25" thickBot="1" x14ac:dyDescent="0.25">
      <c r="A261" s="65" t="s">
        <v>1225</v>
      </c>
      <c r="B261" s="65">
        <v>7</v>
      </c>
      <c r="C261" s="42">
        <v>10507</v>
      </c>
      <c r="D261" s="82">
        <v>5</v>
      </c>
      <c r="E261" s="43">
        <v>3</v>
      </c>
      <c r="F261" s="44" t="s">
        <v>1138</v>
      </c>
      <c r="G261" s="44" t="s">
        <v>1158</v>
      </c>
      <c r="H261" s="43">
        <f t="shared" si="56"/>
        <v>42</v>
      </c>
      <c r="I261" s="43">
        <f t="shared" si="57"/>
        <v>5</v>
      </c>
      <c r="J261" s="43">
        <f t="shared" si="58"/>
        <v>2</v>
      </c>
      <c r="K261" s="44" t="s">
        <v>2282</v>
      </c>
      <c r="L261" s="44" t="str">
        <f t="shared" si="55"/>
        <v>pt-5-7-shl-loc3</v>
      </c>
      <c r="M261" s="43">
        <v>1</v>
      </c>
      <c r="N261" s="45">
        <v>1</v>
      </c>
    </row>
    <row r="262" spans="1:14" ht="16.5" x14ac:dyDescent="0.2">
      <c r="A262" s="65" t="s">
        <v>1225</v>
      </c>
      <c r="B262" s="65">
        <v>8</v>
      </c>
      <c r="C262" s="37">
        <v>10508</v>
      </c>
      <c r="D262" s="80">
        <v>5</v>
      </c>
      <c r="E262" s="38">
        <v>1</v>
      </c>
      <c r="F262" s="46" t="s">
        <v>291</v>
      </c>
      <c r="G262" s="46" t="s">
        <v>572</v>
      </c>
      <c r="H262" s="38">
        <f t="shared" si="56"/>
        <v>42</v>
      </c>
      <c r="I262" s="38">
        <f t="shared" si="57"/>
        <v>5</v>
      </c>
      <c r="J262" s="38">
        <f t="shared" si="58"/>
        <v>2</v>
      </c>
      <c r="K262" s="46" t="s">
        <v>2273</v>
      </c>
      <c r="L262" s="38" t="str">
        <f t="shared" si="55"/>
        <v>pt-5-8-jlr-loc1</v>
      </c>
      <c r="M262" s="38">
        <v>1</v>
      </c>
      <c r="N262" s="39">
        <v>1</v>
      </c>
    </row>
    <row r="263" spans="1:14" ht="16.5" x14ac:dyDescent="0.2">
      <c r="A263" s="65" t="s">
        <v>1225</v>
      </c>
      <c r="B263" s="65">
        <v>8</v>
      </c>
      <c r="C263" s="40">
        <v>10508</v>
      </c>
      <c r="D263" s="81">
        <v>5</v>
      </c>
      <c r="E263" s="27">
        <v>1</v>
      </c>
      <c r="F263" s="28" t="s">
        <v>292</v>
      </c>
      <c r="G263" s="28" t="s">
        <v>300</v>
      </c>
      <c r="H263" s="27">
        <f t="shared" si="56"/>
        <v>42</v>
      </c>
      <c r="I263" s="27">
        <f t="shared" si="57"/>
        <v>5</v>
      </c>
      <c r="J263" s="27">
        <f t="shared" si="58"/>
        <v>2</v>
      </c>
      <c r="K263" s="28" t="s">
        <v>2274</v>
      </c>
      <c r="L263" s="27" t="str">
        <f t="shared" si="55"/>
        <v>pt-5-8-shl-loc1</v>
      </c>
      <c r="M263" s="27">
        <v>1</v>
      </c>
      <c r="N263" s="41">
        <v>1</v>
      </c>
    </row>
    <row r="264" spans="1:14" ht="16.5" x14ac:dyDescent="0.2">
      <c r="A264" s="65" t="s">
        <v>1225</v>
      </c>
      <c r="B264" s="65">
        <v>8</v>
      </c>
      <c r="C264" s="40">
        <v>10508</v>
      </c>
      <c r="D264" s="81">
        <v>5</v>
      </c>
      <c r="E264" s="27">
        <v>2</v>
      </c>
      <c r="F264" s="28" t="s">
        <v>291</v>
      </c>
      <c r="G264" s="28" t="s">
        <v>314</v>
      </c>
      <c r="H264" s="27">
        <f t="shared" si="56"/>
        <v>42</v>
      </c>
      <c r="I264" s="27">
        <f t="shared" si="57"/>
        <v>5</v>
      </c>
      <c r="J264" s="27">
        <f t="shared" si="58"/>
        <v>2</v>
      </c>
      <c r="K264" s="62" t="s">
        <v>2275</v>
      </c>
      <c r="L264" s="59" t="str">
        <f t="shared" si="55"/>
        <v>pt-5-8-jlr-loc2</v>
      </c>
      <c r="M264" s="27">
        <v>1</v>
      </c>
      <c r="N264" s="41">
        <v>1</v>
      </c>
    </row>
    <row r="265" spans="1:14" ht="16.5" x14ac:dyDescent="0.2">
      <c r="A265" s="65" t="s">
        <v>1225</v>
      </c>
      <c r="B265" s="65">
        <v>8</v>
      </c>
      <c r="C265" s="40">
        <v>10508</v>
      </c>
      <c r="D265" s="81">
        <v>5</v>
      </c>
      <c r="E265" s="27">
        <v>2</v>
      </c>
      <c r="F265" s="28" t="s">
        <v>1128</v>
      </c>
      <c r="G265" s="28" t="s">
        <v>299</v>
      </c>
      <c r="H265" s="27">
        <f t="shared" si="56"/>
        <v>42</v>
      </c>
      <c r="I265" s="27">
        <f t="shared" si="57"/>
        <v>5</v>
      </c>
      <c r="J265" s="27">
        <f t="shared" si="58"/>
        <v>2</v>
      </c>
      <c r="K265" s="62" t="s">
        <v>2276</v>
      </c>
      <c r="L265" s="59" t="str">
        <f t="shared" si="55"/>
        <v>pt-5-8-shl-loc2</v>
      </c>
      <c r="M265" s="27">
        <v>1</v>
      </c>
      <c r="N265" s="41">
        <v>1</v>
      </c>
    </row>
    <row r="266" spans="1:14" ht="16.5" x14ac:dyDescent="0.2">
      <c r="A266" s="65" t="s">
        <v>1225</v>
      </c>
      <c r="B266" s="65">
        <v>8</v>
      </c>
      <c r="C266" s="40">
        <v>10508</v>
      </c>
      <c r="D266" s="81">
        <v>5</v>
      </c>
      <c r="E266" s="27">
        <v>3</v>
      </c>
      <c r="F266" s="28" t="s">
        <v>291</v>
      </c>
      <c r="G266" s="28" t="s">
        <v>571</v>
      </c>
      <c r="H266" s="27">
        <f t="shared" si="56"/>
        <v>42</v>
      </c>
      <c r="I266" s="27">
        <f t="shared" si="57"/>
        <v>5</v>
      </c>
      <c r="J266" s="27">
        <f t="shared" si="58"/>
        <v>2</v>
      </c>
      <c r="K266" s="62" t="s">
        <v>2277</v>
      </c>
      <c r="L266" s="62" t="str">
        <f t="shared" si="55"/>
        <v>pt-5-8-jlr-loc3</v>
      </c>
      <c r="M266" s="27">
        <v>1</v>
      </c>
      <c r="N266" s="41">
        <v>1</v>
      </c>
    </row>
    <row r="267" spans="1:14" ht="17.25" thickBot="1" x14ac:dyDescent="0.25">
      <c r="A267" s="65" t="s">
        <v>1225</v>
      </c>
      <c r="B267" s="65">
        <v>8</v>
      </c>
      <c r="C267" s="42">
        <v>10508</v>
      </c>
      <c r="D267" s="82">
        <v>5</v>
      </c>
      <c r="E267" s="43">
        <v>3</v>
      </c>
      <c r="F267" s="44" t="s">
        <v>292</v>
      </c>
      <c r="G267" s="44" t="s">
        <v>570</v>
      </c>
      <c r="H267" s="43">
        <f t="shared" si="56"/>
        <v>42</v>
      </c>
      <c r="I267" s="43">
        <f t="shared" si="57"/>
        <v>5</v>
      </c>
      <c r="J267" s="43">
        <f t="shared" si="58"/>
        <v>2</v>
      </c>
      <c r="K267" s="44" t="s">
        <v>2278</v>
      </c>
      <c r="L267" s="44" t="str">
        <f t="shared" si="55"/>
        <v>pt-5-8-shl-loc3</v>
      </c>
      <c r="M267" s="43">
        <v>1</v>
      </c>
      <c r="N267" s="45">
        <v>1</v>
      </c>
    </row>
    <row r="268" spans="1:14" ht="16.5" x14ac:dyDescent="0.2">
      <c r="A268" s="65" t="s">
        <v>1225</v>
      </c>
      <c r="B268" s="65">
        <v>9</v>
      </c>
      <c r="C268" s="37">
        <v>10509</v>
      </c>
      <c r="D268" s="80">
        <v>5</v>
      </c>
      <c r="E268" s="38">
        <v>1</v>
      </c>
      <c r="F268" s="46" t="s">
        <v>1135</v>
      </c>
      <c r="G268" s="46" t="s">
        <v>572</v>
      </c>
      <c r="H268" s="38">
        <f t="shared" si="56"/>
        <v>42</v>
      </c>
      <c r="I268" s="38">
        <f t="shared" si="57"/>
        <v>5</v>
      </c>
      <c r="J268" s="38">
        <f t="shared" si="58"/>
        <v>2</v>
      </c>
      <c r="K268" s="46" t="s">
        <v>2279</v>
      </c>
      <c r="L268" s="38" t="str">
        <f t="shared" si="55"/>
        <v>pt-5-9-jlr-loc1</v>
      </c>
      <c r="M268" s="38">
        <v>1</v>
      </c>
      <c r="N268" s="39">
        <v>1</v>
      </c>
    </row>
    <row r="269" spans="1:14" ht="16.5" x14ac:dyDescent="0.2">
      <c r="A269" s="65" t="s">
        <v>1225</v>
      </c>
      <c r="B269" s="65">
        <v>9</v>
      </c>
      <c r="C269" s="40">
        <v>10509</v>
      </c>
      <c r="D269" s="81">
        <v>5</v>
      </c>
      <c r="E269" s="27">
        <v>1</v>
      </c>
      <c r="F269" s="28" t="s">
        <v>292</v>
      </c>
      <c r="G269" s="28" t="s">
        <v>300</v>
      </c>
      <c r="H269" s="27">
        <f t="shared" si="56"/>
        <v>42</v>
      </c>
      <c r="I269" s="27">
        <f t="shared" si="57"/>
        <v>5</v>
      </c>
      <c r="J269" s="27">
        <f t="shared" si="58"/>
        <v>2</v>
      </c>
      <c r="K269" s="28" t="s">
        <v>786</v>
      </c>
      <c r="L269" s="27" t="str">
        <f t="shared" si="55"/>
        <v>pt-5-9-shl-loc1</v>
      </c>
      <c r="M269" s="27">
        <v>1</v>
      </c>
      <c r="N269" s="41">
        <v>1</v>
      </c>
    </row>
    <row r="270" spans="1:14" ht="16.5" x14ac:dyDescent="0.2">
      <c r="A270" s="65" t="s">
        <v>1225</v>
      </c>
      <c r="B270" s="65">
        <v>9</v>
      </c>
      <c r="C270" s="40">
        <v>10509</v>
      </c>
      <c r="D270" s="81">
        <v>5</v>
      </c>
      <c r="E270" s="27">
        <v>2</v>
      </c>
      <c r="F270" s="28" t="s">
        <v>291</v>
      </c>
      <c r="G270" s="28" t="s">
        <v>314</v>
      </c>
      <c r="H270" s="27">
        <f t="shared" si="56"/>
        <v>42</v>
      </c>
      <c r="I270" s="27">
        <f t="shared" si="57"/>
        <v>5</v>
      </c>
      <c r="J270" s="27">
        <f t="shared" si="58"/>
        <v>2</v>
      </c>
      <c r="K270" s="62" t="s">
        <v>2284</v>
      </c>
      <c r="L270" s="59" t="str">
        <f t="shared" si="55"/>
        <v>pt-5-9-jlr-loc2</v>
      </c>
      <c r="M270" s="27">
        <v>1</v>
      </c>
      <c r="N270" s="41">
        <v>1</v>
      </c>
    </row>
    <row r="271" spans="1:14" ht="16.5" x14ac:dyDescent="0.2">
      <c r="A271" s="65" t="s">
        <v>1225</v>
      </c>
      <c r="B271" s="65">
        <v>9</v>
      </c>
      <c r="C271" s="40">
        <v>10509</v>
      </c>
      <c r="D271" s="81">
        <v>5</v>
      </c>
      <c r="E271" s="27">
        <v>2</v>
      </c>
      <c r="F271" s="28" t="s">
        <v>292</v>
      </c>
      <c r="G271" s="28" t="s">
        <v>299</v>
      </c>
      <c r="H271" s="27">
        <f t="shared" si="56"/>
        <v>42</v>
      </c>
      <c r="I271" s="27">
        <f t="shared" si="57"/>
        <v>5</v>
      </c>
      <c r="J271" s="27">
        <f t="shared" si="58"/>
        <v>2</v>
      </c>
      <c r="K271" s="62" t="s">
        <v>2280</v>
      </c>
      <c r="L271" s="59" t="str">
        <f t="shared" si="55"/>
        <v>pt-5-9-shl-loc2</v>
      </c>
      <c r="M271" s="27">
        <v>1</v>
      </c>
      <c r="N271" s="41">
        <v>1</v>
      </c>
    </row>
    <row r="272" spans="1:14" ht="16.5" x14ac:dyDescent="0.2">
      <c r="A272" s="65" t="s">
        <v>1225</v>
      </c>
      <c r="B272" s="65">
        <v>9</v>
      </c>
      <c r="C272" s="40">
        <v>10509</v>
      </c>
      <c r="D272" s="81">
        <v>5</v>
      </c>
      <c r="E272" s="27">
        <v>3</v>
      </c>
      <c r="F272" s="28" t="s">
        <v>291</v>
      </c>
      <c r="G272" s="28" t="s">
        <v>571</v>
      </c>
      <c r="H272" s="27">
        <f t="shared" si="56"/>
        <v>42</v>
      </c>
      <c r="I272" s="27">
        <f t="shared" si="57"/>
        <v>5</v>
      </c>
      <c r="J272" s="27">
        <f t="shared" si="58"/>
        <v>2</v>
      </c>
      <c r="K272" s="62" t="s">
        <v>2281</v>
      </c>
      <c r="L272" s="62" t="str">
        <f t="shared" si="55"/>
        <v>pt-5-9-jlr-loc3</v>
      </c>
      <c r="M272" s="27">
        <v>1</v>
      </c>
      <c r="N272" s="41">
        <v>1</v>
      </c>
    </row>
    <row r="273" spans="1:14" ht="17.25" thickBot="1" x14ac:dyDescent="0.25">
      <c r="A273" s="65" t="s">
        <v>1225</v>
      </c>
      <c r="B273" s="65">
        <v>9</v>
      </c>
      <c r="C273" s="42">
        <v>10509</v>
      </c>
      <c r="D273" s="82">
        <v>5</v>
      </c>
      <c r="E273" s="43">
        <v>3</v>
      </c>
      <c r="F273" s="44" t="s">
        <v>292</v>
      </c>
      <c r="G273" s="44" t="s">
        <v>1152</v>
      </c>
      <c r="H273" s="43">
        <f t="shared" si="56"/>
        <v>42</v>
      </c>
      <c r="I273" s="43">
        <f t="shared" si="57"/>
        <v>5</v>
      </c>
      <c r="J273" s="43">
        <f t="shared" si="58"/>
        <v>2</v>
      </c>
      <c r="K273" s="44" t="s">
        <v>2282</v>
      </c>
      <c r="L273" s="44" t="str">
        <f t="shared" si="55"/>
        <v>pt-5-9-shl-loc3</v>
      </c>
      <c r="M273" s="43">
        <v>1</v>
      </c>
      <c r="N273" s="45">
        <v>1</v>
      </c>
    </row>
    <row r="274" spans="1:14" ht="16.5" x14ac:dyDescent="0.2">
      <c r="A274" s="65" t="s">
        <v>1225</v>
      </c>
      <c r="B274" s="65">
        <v>10</v>
      </c>
      <c r="C274" s="37">
        <v>10510</v>
      </c>
      <c r="D274" s="80">
        <v>5</v>
      </c>
      <c r="E274" s="38">
        <v>1</v>
      </c>
      <c r="F274" s="46" t="s">
        <v>291</v>
      </c>
      <c r="G274" s="46" t="s">
        <v>572</v>
      </c>
      <c r="H274" s="38">
        <f t="shared" si="56"/>
        <v>43</v>
      </c>
      <c r="I274" s="38">
        <f t="shared" si="57"/>
        <v>5</v>
      </c>
      <c r="J274" s="38">
        <f t="shared" si="58"/>
        <v>2</v>
      </c>
      <c r="K274" s="46" t="s">
        <v>2273</v>
      </c>
      <c r="L274" s="38" t="str">
        <f t="shared" si="55"/>
        <v>pt-5-10-jlr-loc1</v>
      </c>
      <c r="M274" s="38">
        <v>1</v>
      </c>
      <c r="N274" s="39">
        <v>1</v>
      </c>
    </row>
    <row r="275" spans="1:14" ht="16.5" x14ac:dyDescent="0.2">
      <c r="A275" s="65" t="s">
        <v>1225</v>
      </c>
      <c r="B275" s="65">
        <v>10</v>
      </c>
      <c r="C275" s="40">
        <v>10510</v>
      </c>
      <c r="D275" s="81">
        <v>5</v>
      </c>
      <c r="E275" s="27">
        <v>1</v>
      </c>
      <c r="F275" s="28" t="s">
        <v>292</v>
      </c>
      <c r="G275" s="28" t="s">
        <v>300</v>
      </c>
      <c r="H275" s="27">
        <f t="shared" si="56"/>
        <v>43</v>
      </c>
      <c r="I275" s="27">
        <f t="shared" si="57"/>
        <v>5</v>
      </c>
      <c r="J275" s="27">
        <f t="shared" si="58"/>
        <v>2</v>
      </c>
      <c r="K275" s="28" t="s">
        <v>2274</v>
      </c>
      <c r="L275" s="27" t="str">
        <f t="shared" si="55"/>
        <v>pt-5-10-shl-loc1</v>
      </c>
      <c r="M275" s="27">
        <v>1</v>
      </c>
      <c r="N275" s="41">
        <v>1</v>
      </c>
    </row>
    <row r="276" spans="1:14" ht="16.5" x14ac:dyDescent="0.2">
      <c r="A276" s="65" t="s">
        <v>1225</v>
      </c>
      <c r="B276" s="65">
        <v>10</v>
      </c>
      <c r="C276" s="40">
        <v>10510</v>
      </c>
      <c r="D276" s="81">
        <v>5</v>
      </c>
      <c r="E276" s="27">
        <v>2</v>
      </c>
      <c r="F276" s="28" t="s">
        <v>291</v>
      </c>
      <c r="G276" s="28" t="s">
        <v>314</v>
      </c>
      <c r="H276" s="27">
        <f t="shared" si="56"/>
        <v>43</v>
      </c>
      <c r="I276" s="27">
        <f t="shared" si="57"/>
        <v>5</v>
      </c>
      <c r="J276" s="27">
        <f t="shared" si="58"/>
        <v>2</v>
      </c>
      <c r="K276" s="62" t="s">
        <v>2275</v>
      </c>
      <c r="L276" s="59" t="str">
        <f t="shared" si="55"/>
        <v>pt-5-10-jlr-loc2</v>
      </c>
      <c r="M276" s="27">
        <v>1</v>
      </c>
      <c r="N276" s="41">
        <v>1</v>
      </c>
    </row>
    <row r="277" spans="1:14" ht="16.5" x14ac:dyDescent="0.2">
      <c r="A277" s="65" t="s">
        <v>1225</v>
      </c>
      <c r="B277" s="65">
        <v>10</v>
      </c>
      <c r="C277" s="40">
        <v>10510</v>
      </c>
      <c r="D277" s="81">
        <v>5</v>
      </c>
      <c r="E277" s="27">
        <v>2</v>
      </c>
      <c r="F277" s="28" t="s">
        <v>292</v>
      </c>
      <c r="G277" s="28" t="s">
        <v>299</v>
      </c>
      <c r="H277" s="27">
        <f t="shared" si="56"/>
        <v>43</v>
      </c>
      <c r="I277" s="27">
        <f t="shared" si="57"/>
        <v>5</v>
      </c>
      <c r="J277" s="27">
        <f t="shared" si="58"/>
        <v>2</v>
      </c>
      <c r="K277" s="62" t="s">
        <v>2276</v>
      </c>
      <c r="L277" s="59" t="str">
        <f t="shared" si="55"/>
        <v>pt-5-10-shl-loc2</v>
      </c>
      <c r="M277" s="27">
        <v>1</v>
      </c>
      <c r="N277" s="41">
        <v>1</v>
      </c>
    </row>
    <row r="278" spans="1:14" ht="16.5" x14ac:dyDescent="0.2">
      <c r="A278" s="65" t="s">
        <v>1225</v>
      </c>
      <c r="B278" s="65">
        <v>10</v>
      </c>
      <c r="C278" s="40">
        <v>10510</v>
      </c>
      <c r="D278" s="81">
        <v>5</v>
      </c>
      <c r="E278" s="27">
        <v>3</v>
      </c>
      <c r="F278" s="28" t="s">
        <v>291</v>
      </c>
      <c r="G278" s="28" t="s">
        <v>571</v>
      </c>
      <c r="H278" s="27">
        <f t="shared" si="56"/>
        <v>43</v>
      </c>
      <c r="I278" s="27">
        <f t="shared" si="57"/>
        <v>5</v>
      </c>
      <c r="J278" s="27">
        <f t="shared" si="58"/>
        <v>2</v>
      </c>
      <c r="K278" s="62" t="s">
        <v>2277</v>
      </c>
      <c r="L278" s="62" t="str">
        <f t="shared" si="55"/>
        <v>pt-5-10-jlr-loc3</v>
      </c>
      <c r="M278" s="27">
        <v>1</v>
      </c>
      <c r="N278" s="41">
        <v>1</v>
      </c>
    </row>
    <row r="279" spans="1:14" ht="17.25" thickBot="1" x14ac:dyDescent="0.25">
      <c r="A279" s="65" t="s">
        <v>1225</v>
      </c>
      <c r="B279" s="65">
        <v>10</v>
      </c>
      <c r="C279" s="42">
        <v>10510</v>
      </c>
      <c r="D279" s="82">
        <v>5</v>
      </c>
      <c r="E279" s="43">
        <v>3</v>
      </c>
      <c r="F279" s="44" t="s">
        <v>292</v>
      </c>
      <c r="G279" s="44" t="s">
        <v>1152</v>
      </c>
      <c r="H279" s="43">
        <f t="shared" si="56"/>
        <v>43</v>
      </c>
      <c r="I279" s="43">
        <f t="shared" si="57"/>
        <v>5</v>
      </c>
      <c r="J279" s="43">
        <f t="shared" si="58"/>
        <v>2</v>
      </c>
      <c r="K279" s="44" t="s">
        <v>2278</v>
      </c>
      <c r="L279" s="44" t="str">
        <f t="shared" si="55"/>
        <v>pt-5-10-shl-loc3</v>
      </c>
      <c r="M279" s="43">
        <v>1</v>
      </c>
      <c r="N279" s="45">
        <v>1</v>
      </c>
    </row>
    <row r="280" spans="1:14" ht="16.5" x14ac:dyDescent="0.2">
      <c r="A280" s="65" t="s">
        <v>1225</v>
      </c>
      <c r="B280" s="65">
        <v>11</v>
      </c>
      <c r="C280" s="37">
        <v>10511</v>
      </c>
      <c r="D280" s="80">
        <v>5</v>
      </c>
      <c r="E280" s="38">
        <v>1</v>
      </c>
      <c r="F280" s="46" t="s">
        <v>291</v>
      </c>
      <c r="G280" s="46" t="s">
        <v>572</v>
      </c>
      <c r="H280" s="38">
        <f t="shared" si="56"/>
        <v>43</v>
      </c>
      <c r="I280" s="38">
        <f t="shared" si="57"/>
        <v>5</v>
      </c>
      <c r="J280" s="38">
        <f t="shared" si="58"/>
        <v>2</v>
      </c>
      <c r="K280" s="46" t="s">
        <v>2279</v>
      </c>
      <c r="L280" s="38" t="str">
        <f t="shared" si="55"/>
        <v>pt-5-11-jlr-loc1</v>
      </c>
      <c r="M280" s="38">
        <v>1</v>
      </c>
      <c r="N280" s="39">
        <v>1</v>
      </c>
    </row>
    <row r="281" spans="1:14" ht="16.5" x14ac:dyDescent="0.2">
      <c r="A281" s="65" t="s">
        <v>1225</v>
      </c>
      <c r="B281" s="65">
        <v>11</v>
      </c>
      <c r="C281" s="40">
        <v>10511</v>
      </c>
      <c r="D281" s="81">
        <v>5</v>
      </c>
      <c r="E281" s="27">
        <v>1</v>
      </c>
      <c r="F281" s="28" t="s">
        <v>292</v>
      </c>
      <c r="G281" s="28" t="s">
        <v>300</v>
      </c>
      <c r="H281" s="27">
        <f t="shared" si="56"/>
        <v>43</v>
      </c>
      <c r="I281" s="27">
        <f t="shared" si="57"/>
        <v>5</v>
      </c>
      <c r="J281" s="27">
        <f t="shared" si="58"/>
        <v>2</v>
      </c>
      <c r="K281" s="28" t="s">
        <v>786</v>
      </c>
      <c r="L281" s="27" t="str">
        <f t="shared" si="55"/>
        <v>pt-5-11-shl-loc1</v>
      </c>
      <c r="M281" s="27">
        <v>1</v>
      </c>
      <c r="N281" s="41">
        <v>1</v>
      </c>
    </row>
    <row r="282" spans="1:14" ht="16.5" x14ac:dyDescent="0.2">
      <c r="A282" s="65" t="s">
        <v>1225</v>
      </c>
      <c r="B282" s="65">
        <v>11</v>
      </c>
      <c r="C282" s="40">
        <v>10511</v>
      </c>
      <c r="D282" s="81">
        <v>5</v>
      </c>
      <c r="E282" s="27">
        <v>2</v>
      </c>
      <c r="F282" s="28" t="s">
        <v>291</v>
      </c>
      <c r="G282" s="28" t="s">
        <v>314</v>
      </c>
      <c r="H282" s="27">
        <f t="shared" si="56"/>
        <v>43</v>
      </c>
      <c r="I282" s="27">
        <f t="shared" si="57"/>
        <v>5</v>
      </c>
      <c r="J282" s="27">
        <f t="shared" si="58"/>
        <v>2</v>
      </c>
      <c r="K282" s="62" t="s">
        <v>2284</v>
      </c>
      <c r="L282" s="59" t="str">
        <f t="shared" si="55"/>
        <v>pt-5-11-jlr-loc2</v>
      </c>
      <c r="M282" s="27">
        <v>1</v>
      </c>
      <c r="N282" s="41">
        <v>1</v>
      </c>
    </row>
    <row r="283" spans="1:14" ht="16.5" x14ac:dyDescent="0.2">
      <c r="A283" s="65" t="s">
        <v>1225</v>
      </c>
      <c r="B283" s="65">
        <v>11</v>
      </c>
      <c r="C283" s="40">
        <v>10511</v>
      </c>
      <c r="D283" s="81">
        <v>5</v>
      </c>
      <c r="E283" s="27">
        <v>2</v>
      </c>
      <c r="F283" s="28" t="s">
        <v>1138</v>
      </c>
      <c r="G283" s="28" t="s">
        <v>1131</v>
      </c>
      <c r="H283" s="27">
        <f t="shared" si="56"/>
        <v>43</v>
      </c>
      <c r="I283" s="27">
        <f t="shared" si="57"/>
        <v>5</v>
      </c>
      <c r="J283" s="27">
        <f t="shared" si="58"/>
        <v>2</v>
      </c>
      <c r="K283" s="62" t="s">
        <v>2280</v>
      </c>
      <c r="L283" s="59" t="str">
        <f t="shared" si="55"/>
        <v>pt-5-11-shl-loc2</v>
      </c>
      <c r="M283" s="27">
        <v>1</v>
      </c>
      <c r="N283" s="41">
        <v>1</v>
      </c>
    </row>
    <row r="284" spans="1:14" ht="16.5" x14ac:dyDescent="0.2">
      <c r="A284" s="65" t="s">
        <v>1225</v>
      </c>
      <c r="B284" s="65">
        <v>11</v>
      </c>
      <c r="C284" s="40">
        <v>10511</v>
      </c>
      <c r="D284" s="81">
        <v>5</v>
      </c>
      <c r="E284" s="27">
        <v>3</v>
      </c>
      <c r="F284" s="28" t="s">
        <v>291</v>
      </c>
      <c r="G284" s="28" t="s">
        <v>571</v>
      </c>
      <c r="H284" s="27">
        <f t="shared" si="56"/>
        <v>43</v>
      </c>
      <c r="I284" s="27">
        <f t="shared" si="57"/>
        <v>5</v>
      </c>
      <c r="J284" s="27">
        <f t="shared" si="58"/>
        <v>2</v>
      </c>
      <c r="K284" s="62" t="s">
        <v>2281</v>
      </c>
      <c r="L284" s="62" t="str">
        <f t="shared" si="55"/>
        <v>pt-5-11-jlr-loc3</v>
      </c>
      <c r="M284" s="27">
        <v>1</v>
      </c>
      <c r="N284" s="41">
        <v>1</v>
      </c>
    </row>
    <row r="285" spans="1:14" ht="17.25" thickBot="1" x14ac:dyDescent="0.25">
      <c r="A285" s="65" t="s">
        <v>1225</v>
      </c>
      <c r="B285" s="65">
        <v>11</v>
      </c>
      <c r="C285" s="42">
        <v>10511</v>
      </c>
      <c r="D285" s="82">
        <v>5</v>
      </c>
      <c r="E285" s="43">
        <v>3</v>
      </c>
      <c r="F285" s="44" t="s">
        <v>292</v>
      </c>
      <c r="G285" s="44" t="s">
        <v>570</v>
      </c>
      <c r="H285" s="43">
        <f t="shared" si="56"/>
        <v>43</v>
      </c>
      <c r="I285" s="43">
        <f t="shared" si="57"/>
        <v>5</v>
      </c>
      <c r="J285" s="43">
        <f t="shared" si="58"/>
        <v>2</v>
      </c>
      <c r="K285" s="44" t="s">
        <v>2282</v>
      </c>
      <c r="L285" s="44" t="str">
        <f t="shared" ref="L285:L348" si="59">A285&amp;"-"&amp;B285&amp;"-"&amp;F285&amp;"-"&amp;"loc"&amp;E285</f>
        <v>pt-5-11-shl-loc3</v>
      </c>
      <c r="M285" s="43">
        <v>1</v>
      </c>
      <c r="N285" s="45">
        <v>1</v>
      </c>
    </row>
    <row r="286" spans="1:14" ht="16.5" x14ac:dyDescent="0.2">
      <c r="A286" s="65" t="s">
        <v>1225</v>
      </c>
      <c r="B286" s="65">
        <v>12</v>
      </c>
      <c r="C286" s="37">
        <v>10512</v>
      </c>
      <c r="D286" s="80">
        <v>5</v>
      </c>
      <c r="E286" s="38">
        <v>1</v>
      </c>
      <c r="F286" s="46" t="s">
        <v>291</v>
      </c>
      <c r="G286" s="46" t="s">
        <v>572</v>
      </c>
      <c r="H286" s="38">
        <f t="shared" si="56"/>
        <v>43</v>
      </c>
      <c r="I286" s="38">
        <f t="shared" si="57"/>
        <v>5</v>
      </c>
      <c r="J286" s="38">
        <f t="shared" si="58"/>
        <v>2</v>
      </c>
      <c r="K286" s="46" t="s">
        <v>2273</v>
      </c>
      <c r="L286" s="38" t="str">
        <f t="shared" si="59"/>
        <v>pt-5-12-jlr-loc1</v>
      </c>
      <c r="M286" s="38">
        <v>1</v>
      </c>
      <c r="N286" s="39">
        <v>1</v>
      </c>
    </row>
    <row r="287" spans="1:14" ht="16.5" x14ac:dyDescent="0.2">
      <c r="A287" s="65" t="s">
        <v>1225</v>
      </c>
      <c r="B287" s="65">
        <v>12</v>
      </c>
      <c r="C287" s="40">
        <v>10512</v>
      </c>
      <c r="D287" s="81">
        <v>5</v>
      </c>
      <c r="E287" s="27">
        <v>1</v>
      </c>
      <c r="F287" s="28" t="s">
        <v>292</v>
      </c>
      <c r="G287" s="28" t="s">
        <v>300</v>
      </c>
      <c r="H287" s="27">
        <f t="shared" si="56"/>
        <v>43</v>
      </c>
      <c r="I287" s="27">
        <f t="shared" si="57"/>
        <v>5</v>
      </c>
      <c r="J287" s="27">
        <f t="shared" si="58"/>
        <v>2</v>
      </c>
      <c r="K287" s="28" t="s">
        <v>2274</v>
      </c>
      <c r="L287" s="27" t="str">
        <f t="shared" si="59"/>
        <v>pt-5-12-shl-loc1</v>
      </c>
      <c r="M287" s="27">
        <v>1</v>
      </c>
      <c r="N287" s="41">
        <v>1</v>
      </c>
    </row>
    <row r="288" spans="1:14" ht="16.5" x14ac:dyDescent="0.2">
      <c r="A288" s="65" t="s">
        <v>1225</v>
      </c>
      <c r="B288" s="65">
        <v>12</v>
      </c>
      <c r="C288" s="40">
        <v>10512</v>
      </c>
      <c r="D288" s="81">
        <v>5</v>
      </c>
      <c r="E288" s="27">
        <v>2</v>
      </c>
      <c r="F288" s="28" t="s">
        <v>291</v>
      </c>
      <c r="G288" s="28" t="s">
        <v>1153</v>
      </c>
      <c r="H288" s="27">
        <f t="shared" si="56"/>
        <v>43</v>
      </c>
      <c r="I288" s="27">
        <f t="shared" si="57"/>
        <v>5</v>
      </c>
      <c r="J288" s="27">
        <f t="shared" si="58"/>
        <v>2</v>
      </c>
      <c r="K288" s="62" t="s">
        <v>2275</v>
      </c>
      <c r="L288" s="59" t="str">
        <f t="shared" si="59"/>
        <v>pt-5-12-jlr-loc2</v>
      </c>
      <c r="M288" s="27">
        <v>1</v>
      </c>
      <c r="N288" s="41">
        <v>1</v>
      </c>
    </row>
    <row r="289" spans="1:14" ht="16.5" x14ac:dyDescent="0.2">
      <c r="A289" s="65" t="s">
        <v>1225</v>
      </c>
      <c r="B289" s="65">
        <v>12</v>
      </c>
      <c r="C289" s="40">
        <v>10512</v>
      </c>
      <c r="D289" s="81">
        <v>5</v>
      </c>
      <c r="E289" s="27">
        <v>2</v>
      </c>
      <c r="F289" s="28" t="s">
        <v>292</v>
      </c>
      <c r="G289" s="28" t="s">
        <v>299</v>
      </c>
      <c r="H289" s="27">
        <f t="shared" si="56"/>
        <v>43</v>
      </c>
      <c r="I289" s="27">
        <f t="shared" si="57"/>
        <v>5</v>
      </c>
      <c r="J289" s="27">
        <f t="shared" si="58"/>
        <v>2</v>
      </c>
      <c r="K289" s="62" t="s">
        <v>2276</v>
      </c>
      <c r="L289" s="59" t="str">
        <f t="shared" si="59"/>
        <v>pt-5-12-shl-loc2</v>
      </c>
      <c r="M289" s="27">
        <v>1</v>
      </c>
      <c r="N289" s="41">
        <v>1</v>
      </c>
    </row>
    <row r="290" spans="1:14" ht="16.5" x14ac:dyDescent="0.2">
      <c r="A290" s="65" t="s">
        <v>1225</v>
      </c>
      <c r="B290" s="65">
        <v>12</v>
      </c>
      <c r="C290" s="40">
        <v>10512</v>
      </c>
      <c r="D290" s="81">
        <v>5</v>
      </c>
      <c r="E290" s="27">
        <v>3</v>
      </c>
      <c r="F290" s="28" t="s">
        <v>291</v>
      </c>
      <c r="G290" s="28" t="s">
        <v>571</v>
      </c>
      <c r="H290" s="27">
        <f t="shared" si="56"/>
        <v>43</v>
      </c>
      <c r="I290" s="27">
        <f t="shared" si="57"/>
        <v>5</v>
      </c>
      <c r="J290" s="27">
        <f t="shared" si="58"/>
        <v>2</v>
      </c>
      <c r="K290" s="62" t="s">
        <v>2277</v>
      </c>
      <c r="L290" s="62" t="str">
        <f t="shared" si="59"/>
        <v>pt-5-12-jlr-loc3</v>
      </c>
      <c r="M290" s="27">
        <v>1</v>
      </c>
      <c r="N290" s="41">
        <v>1</v>
      </c>
    </row>
    <row r="291" spans="1:14" ht="17.25" thickBot="1" x14ac:dyDescent="0.25">
      <c r="A291" s="65" t="s">
        <v>1225</v>
      </c>
      <c r="B291" s="65">
        <v>12</v>
      </c>
      <c r="C291" s="42">
        <v>10512</v>
      </c>
      <c r="D291" s="82">
        <v>5</v>
      </c>
      <c r="E291" s="43">
        <v>3</v>
      </c>
      <c r="F291" s="44" t="s">
        <v>292</v>
      </c>
      <c r="G291" s="44" t="s">
        <v>570</v>
      </c>
      <c r="H291" s="43">
        <f t="shared" si="56"/>
        <v>43</v>
      </c>
      <c r="I291" s="43">
        <f t="shared" si="57"/>
        <v>5</v>
      </c>
      <c r="J291" s="43">
        <f t="shared" si="58"/>
        <v>2</v>
      </c>
      <c r="K291" s="44" t="s">
        <v>2278</v>
      </c>
      <c r="L291" s="44" t="str">
        <f t="shared" si="59"/>
        <v>pt-5-12-shl-loc3</v>
      </c>
      <c r="M291" s="43">
        <v>1</v>
      </c>
      <c r="N291" s="45">
        <v>1</v>
      </c>
    </row>
    <row r="292" spans="1:14" ht="16.5" x14ac:dyDescent="0.2">
      <c r="A292" s="65" t="s">
        <v>1225</v>
      </c>
      <c r="B292" s="65">
        <v>13</v>
      </c>
      <c r="C292" s="37">
        <v>10513</v>
      </c>
      <c r="D292" s="80">
        <v>5</v>
      </c>
      <c r="E292" s="38">
        <v>1</v>
      </c>
      <c r="F292" s="46" t="s">
        <v>291</v>
      </c>
      <c r="G292" s="46" t="s">
        <v>572</v>
      </c>
      <c r="H292" s="38">
        <f t="shared" si="56"/>
        <v>44</v>
      </c>
      <c r="I292" s="38">
        <f t="shared" si="57"/>
        <v>5</v>
      </c>
      <c r="J292" s="38">
        <f t="shared" si="58"/>
        <v>2</v>
      </c>
      <c r="K292" s="46" t="s">
        <v>2279</v>
      </c>
      <c r="L292" s="38" t="str">
        <f t="shared" si="59"/>
        <v>pt-5-13-jlr-loc1</v>
      </c>
      <c r="M292" s="38">
        <v>1</v>
      </c>
      <c r="N292" s="39">
        <v>1</v>
      </c>
    </row>
    <row r="293" spans="1:14" ht="16.5" x14ac:dyDescent="0.2">
      <c r="A293" s="65" t="s">
        <v>1225</v>
      </c>
      <c r="B293" s="65">
        <v>13</v>
      </c>
      <c r="C293" s="40">
        <v>10513</v>
      </c>
      <c r="D293" s="81">
        <v>5</v>
      </c>
      <c r="E293" s="27">
        <v>1</v>
      </c>
      <c r="F293" s="28" t="s">
        <v>292</v>
      </c>
      <c r="G293" s="28" t="s">
        <v>300</v>
      </c>
      <c r="H293" s="27">
        <f t="shared" si="56"/>
        <v>44</v>
      </c>
      <c r="I293" s="27">
        <f t="shared" si="57"/>
        <v>5</v>
      </c>
      <c r="J293" s="27">
        <f t="shared" si="58"/>
        <v>2</v>
      </c>
      <c r="K293" s="28" t="s">
        <v>786</v>
      </c>
      <c r="L293" s="27" t="str">
        <f t="shared" si="59"/>
        <v>pt-5-13-shl-loc1</v>
      </c>
      <c r="M293" s="27">
        <v>1</v>
      </c>
      <c r="N293" s="41">
        <v>1</v>
      </c>
    </row>
    <row r="294" spans="1:14" ht="16.5" x14ac:dyDescent="0.2">
      <c r="A294" s="65" t="s">
        <v>1225</v>
      </c>
      <c r="B294" s="65">
        <v>13</v>
      </c>
      <c r="C294" s="40">
        <v>10513</v>
      </c>
      <c r="D294" s="81">
        <v>5</v>
      </c>
      <c r="E294" s="27">
        <v>2</v>
      </c>
      <c r="F294" s="28" t="s">
        <v>291</v>
      </c>
      <c r="G294" s="28" t="s">
        <v>314</v>
      </c>
      <c r="H294" s="27">
        <f t="shared" si="56"/>
        <v>44</v>
      </c>
      <c r="I294" s="27">
        <f t="shared" si="57"/>
        <v>5</v>
      </c>
      <c r="J294" s="27">
        <f t="shared" si="58"/>
        <v>2</v>
      </c>
      <c r="K294" s="62" t="s">
        <v>2284</v>
      </c>
      <c r="L294" s="59" t="str">
        <f t="shared" si="59"/>
        <v>pt-5-13-jlr-loc2</v>
      </c>
      <c r="M294" s="27">
        <v>1</v>
      </c>
      <c r="N294" s="41">
        <v>1</v>
      </c>
    </row>
    <row r="295" spans="1:14" ht="16.5" x14ac:dyDescent="0.2">
      <c r="A295" s="65" t="s">
        <v>1225</v>
      </c>
      <c r="B295" s="65">
        <v>13</v>
      </c>
      <c r="C295" s="40">
        <v>10513</v>
      </c>
      <c r="D295" s="81">
        <v>5</v>
      </c>
      <c r="E295" s="27">
        <v>2</v>
      </c>
      <c r="F295" s="28" t="s">
        <v>292</v>
      </c>
      <c r="G295" s="28" t="s">
        <v>299</v>
      </c>
      <c r="H295" s="27">
        <f t="shared" si="56"/>
        <v>44</v>
      </c>
      <c r="I295" s="27">
        <f t="shared" si="57"/>
        <v>5</v>
      </c>
      <c r="J295" s="27">
        <f t="shared" si="58"/>
        <v>2</v>
      </c>
      <c r="K295" s="62" t="s">
        <v>2280</v>
      </c>
      <c r="L295" s="59" t="str">
        <f t="shared" si="59"/>
        <v>pt-5-13-shl-loc2</v>
      </c>
      <c r="M295" s="27">
        <v>1</v>
      </c>
      <c r="N295" s="41">
        <v>1</v>
      </c>
    </row>
    <row r="296" spans="1:14" ht="16.5" x14ac:dyDescent="0.2">
      <c r="A296" s="65" t="s">
        <v>1225</v>
      </c>
      <c r="B296" s="65">
        <v>13</v>
      </c>
      <c r="C296" s="40">
        <v>10513</v>
      </c>
      <c r="D296" s="81">
        <v>5</v>
      </c>
      <c r="E296" s="27">
        <v>3</v>
      </c>
      <c r="F296" s="28" t="s">
        <v>291</v>
      </c>
      <c r="G296" s="28" t="s">
        <v>571</v>
      </c>
      <c r="H296" s="27">
        <f t="shared" si="56"/>
        <v>44</v>
      </c>
      <c r="I296" s="27">
        <f t="shared" si="57"/>
        <v>5</v>
      </c>
      <c r="J296" s="27">
        <f t="shared" si="58"/>
        <v>2</v>
      </c>
      <c r="K296" s="62" t="s">
        <v>2281</v>
      </c>
      <c r="L296" s="62" t="str">
        <f t="shared" si="59"/>
        <v>pt-5-13-jlr-loc3</v>
      </c>
      <c r="M296" s="27">
        <v>1</v>
      </c>
      <c r="N296" s="41">
        <v>1</v>
      </c>
    </row>
    <row r="297" spans="1:14" ht="17.25" thickBot="1" x14ac:dyDescent="0.25">
      <c r="A297" s="65" t="s">
        <v>1225</v>
      </c>
      <c r="B297" s="65">
        <v>13</v>
      </c>
      <c r="C297" s="42">
        <v>10513</v>
      </c>
      <c r="D297" s="82">
        <v>5</v>
      </c>
      <c r="E297" s="43">
        <v>3</v>
      </c>
      <c r="F297" s="44" t="s">
        <v>292</v>
      </c>
      <c r="G297" s="44" t="s">
        <v>1159</v>
      </c>
      <c r="H297" s="43">
        <f t="shared" si="56"/>
        <v>44</v>
      </c>
      <c r="I297" s="43">
        <f t="shared" si="57"/>
        <v>5</v>
      </c>
      <c r="J297" s="43">
        <f t="shared" si="58"/>
        <v>2</v>
      </c>
      <c r="K297" s="44" t="s">
        <v>2282</v>
      </c>
      <c r="L297" s="44" t="str">
        <f t="shared" si="59"/>
        <v>pt-5-13-shl-loc3</v>
      </c>
      <c r="M297" s="43">
        <v>1</v>
      </c>
      <c r="N297" s="45">
        <v>1</v>
      </c>
    </row>
    <row r="298" spans="1:14" ht="16.5" x14ac:dyDescent="0.2">
      <c r="A298" s="65" t="s">
        <v>1225</v>
      </c>
      <c r="B298" s="65">
        <v>14</v>
      </c>
      <c r="C298" s="37">
        <v>10514</v>
      </c>
      <c r="D298" s="80">
        <v>5</v>
      </c>
      <c r="E298" s="38">
        <v>1</v>
      </c>
      <c r="F298" s="46" t="s">
        <v>291</v>
      </c>
      <c r="G298" s="46" t="s">
        <v>572</v>
      </c>
      <c r="H298" s="38">
        <f t="shared" si="56"/>
        <v>44</v>
      </c>
      <c r="I298" s="38">
        <f t="shared" si="57"/>
        <v>5</v>
      </c>
      <c r="J298" s="38">
        <f t="shared" si="58"/>
        <v>2</v>
      </c>
      <c r="K298" s="46" t="s">
        <v>2273</v>
      </c>
      <c r="L298" s="38" t="str">
        <f t="shared" si="59"/>
        <v>pt-5-14-jlr-loc1</v>
      </c>
      <c r="M298" s="38">
        <v>1</v>
      </c>
      <c r="N298" s="39">
        <v>1</v>
      </c>
    </row>
    <row r="299" spans="1:14" ht="16.5" x14ac:dyDescent="0.2">
      <c r="A299" s="65" t="s">
        <v>1225</v>
      </c>
      <c r="B299" s="65">
        <v>14</v>
      </c>
      <c r="C299" s="40">
        <v>10514</v>
      </c>
      <c r="D299" s="81">
        <v>5</v>
      </c>
      <c r="E299" s="27">
        <v>1</v>
      </c>
      <c r="F299" s="28" t="s">
        <v>292</v>
      </c>
      <c r="G299" s="28" t="s">
        <v>300</v>
      </c>
      <c r="H299" s="27">
        <f t="shared" si="56"/>
        <v>44</v>
      </c>
      <c r="I299" s="27">
        <f t="shared" si="57"/>
        <v>5</v>
      </c>
      <c r="J299" s="27">
        <f t="shared" si="58"/>
        <v>2</v>
      </c>
      <c r="K299" s="28" t="s">
        <v>2274</v>
      </c>
      <c r="L299" s="27" t="str">
        <f t="shared" si="59"/>
        <v>pt-5-14-shl-loc1</v>
      </c>
      <c r="M299" s="27">
        <v>1</v>
      </c>
      <c r="N299" s="41">
        <v>1</v>
      </c>
    </row>
    <row r="300" spans="1:14" ht="16.5" x14ac:dyDescent="0.2">
      <c r="A300" s="65" t="s">
        <v>1225</v>
      </c>
      <c r="B300" s="65">
        <v>14</v>
      </c>
      <c r="C300" s="40">
        <v>10514</v>
      </c>
      <c r="D300" s="81">
        <v>5</v>
      </c>
      <c r="E300" s="27">
        <v>2</v>
      </c>
      <c r="F300" s="28" t="s">
        <v>291</v>
      </c>
      <c r="G300" s="28" t="s">
        <v>314</v>
      </c>
      <c r="H300" s="27">
        <f t="shared" si="56"/>
        <v>44</v>
      </c>
      <c r="I300" s="27">
        <f t="shared" si="57"/>
        <v>5</v>
      </c>
      <c r="J300" s="27">
        <f t="shared" si="58"/>
        <v>2</v>
      </c>
      <c r="K300" s="62" t="s">
        <v>2275</v>
      </c>
      <c r="L300" s="59" t="str">
        <f t="shared" si="59"/>
        <v>pt-5-14-jlr-loc2</v>
      </c>
      <c r="M300" s="27">
        <v>1</v>
      </c>
      <c r="N300" s="41">
        <v>1</v>
      </c>
    </row>
    <row r="301" spans="1:14" ht="16.5" x14ac:dyDescent="0.2">
      <c r="A301" s="65" t="s">
        <v>1225</v>
      </c>
      <c r="B301" s="65">
        <v>14</v>
      </c>
      <c r="C301" s="40">
        <v>10514</v>
      </c>
      <c r="D301" s="81">
        <v>5</v>
      </c>
      <c r="E301" s="27">
        <v>2</v>
      </c>
      <c r="F301" s="28" t="s">
        <v>292</v>
      </c>
      <c r="G301" s="28" t="s">
        <v>299</v>
      </c>
      <c r="H301" s="27">
        <f t="shared" si="56"/>
        <v>44</v>
      </c>
      <c r="I301" s="27">
        <f t="shared" si="57"/>
        <v>5</v>
      </c>
      <c r="J301" s="27">
        <f t="shared" si="58"/>
        <v>2</v>
      </c>
      <c r="K301" s="62" t="s">
        <v>2276</v>
      </c>
      <c r="L301" s="59" t="str">
        <f t="shared" si="59"/>
        <v>pt-5-14-shl-loc2</v>
      </c>
      <c r="M301" s="27">
        <v>1</v>
      </c>
      <c r="N301" s="41">
        <v>1</v>
      </c>
    </row>
    <row r="302" spans="1:14" ht="16.5" x14ac:dyDescent="0.2">
      <c r="A302" s="65" t="s">
        <v>1225</v>
      </c>
      <c r="B302" s="65">
        <v>14</v>
      </c>
      <c r="C302" s="40">
        <v>10514</v>
      </c>
      <c r="D302" s="81">
        <v>5</v>
      </c>
      <c r="E302" s="27">
        <v>3</v>
      </c>
      <c r="F302" s="28" t="s">
        <v>291</v>
      </c>
      <c r="G302" s="28" t="s">
        <v>571</v>
      </c>
      <c r="H302" s="27">
        <f t="shared" ref="H302:H365" si="60">INDEX($W$4:$W$204,INDEX($AC$4:$AC$19,D302)+B302)</f>
        <v>44</v>
      </c>
      <c r="I302" s="27">
        <f t="shared" ref="I302:I365" si="61">INDEX($X$4:$X$204,INDEX($AC$4:$AC$19,D302)+B302)</f>
        <v>5</v>
      </c>
      <c r="J302" s="27">
        <f t="shared" ref="J302:J365" si="62">INDEX($Y$4:$Y$204,INDEX($AC$4:$AC$19,D302)+B302)</f>
        <v>2</v>
      </c>
      <c r="K302" s="62" t="s">
        <v>2277</v>
      </c>
      <c r="L302" s="62" t="str">
        <f t="shared" si="59"/>
        <v>pt-5-14-jlr-loc3</v>
      </c>
      <c r="M302" s="27">
        <v>1</v>
      </c>
      <c r="N302" s="41">
        <v>1</v>
      </c>
    </row>
    <row r="303" spans="1:14" ht="17.25" thickBot="1" x14ac:dyDescent="0.25">
      <c r="A303" s="65" t="s">
        <v>1225</v>
      </c>
      <c r="B303" s="65">
        <v>14</v>
      </c>
      <c r="C303" s="42">
        <v>10514</v>
      </c>
      <c r="D303" s="82">
        <v>5</v>
      </c>
      <c r="E303" s="43">
        <v>3</v>
      </c>
      <c r="F303" s="44" t="s">
        <v>1133</v>
      </c>
      <c r="G303" s="44" t="s">
        <v>570</v>
      </c>
      <c r="H303" s="43">
        <f t="shared" si="60"/>
        <v>44</v>
      </c>
      <c r="I303" s="43">
        <f t="shared" si="61"/>
        <v>5</v>
      </c>
      <c r="J303" s="43">
        <f t="shared" si="62"/>
        <v>2</v>
      </c>
      <c r="K303" s="44" t="s">
        <v>2278</v>
      </c>
      <c r="L303" s="44" t="str">
        <f t="shared" si="59"/>
        <v>pt-5-14-shl-loc3</v>
      </c>
      <c r="M303" s="43">
        <v>1</v>
      </c>
      <c r="N303" s="45">
        <v>1</v>
      </c>
    </row>
    <row r="304" spans="1:14" ht="16.5" x14ac:dyDescent="0.2">
      <c r="A304" s="65" t="s">
        <v>1225</v>
      </c>
      <c r="B304" s="65">
        <v>15</v>
      </c>
      <c r="C304" s="37">
        <v>10515</v>
      </c>
      <c r="D304" s="80">
        <v>5</v>
      </c>
      <c r="E304" s="38">
        <v>1</v>
      </c>
      <c r="F304" s="46" t="s">
        <v>291</v>
      </c>
      <c r="G304" s="46" t="s">
        <v>572</v>
      </c>
      <c r="H304" s="38">
        <f t="shared" si="60"/>
        <v>44</v>
      </c>
      <c r="I304" s="38">
        <f t="shared" si="61"/>
        <v>5</v>
      </c>
      <c r="J304" s="38">
        <f t="shared" si="62"/>
        <v>2</v>
      </c>
      <c r="K304" s="46" t="s">
        <v>2279</v>
      </c>
      <c r="L304" s="38" t="str">
        <f t="shared" si="59"/>
        <v>pt-5-15-jlr-loc1</v>
      </c>
      <c r="M304" s="38">
        <v>1</v>
      </c>
      <c r="N304" s="39">
        <v>1</v>
      </c>
    </row>
    <row r="305" spans="1:23" ht="16.5" x14ac:dyDescent="0.2">
      <c r="A305" s="65" t="s">
        <v>1225</v>
      </c>
      <c r="B305" s="65">
        <v>15</v>
      </c>
      <c r="C305" s="40">
        <v>10515</v>
      </c>
      <c r="D305" s="81">
        <v>5</v>
      </c>
      <c r="E305" s="27">
        <v>1</v>
      </c>
      <c r="F305" s="28" t="s">
        <v>292</v>
      </c>
      <c r="G305" s="28" t="s">
        <v>300</v>
      </c>
      <c r="H305" s="27">
        <f t="shared" si="60"/>
        <v>44</v>
      </c>
      <c r="I305" s="27">
        <f t="shared" si="61"/>
        <v>5</v>
      </c>
      <c r="J305" s="27">
        <f t="shared" si="62"/>
        <v>2</v>
      </c>
      <c r="K305" s="28" t="s">
        <v>786</v>
      </c>
      <c r="L305" s="27" t="str">
        <f t="shared" si="59"/>
        <v>pt-5-15-shl-loc1</v>
      </c>
      <c r="M305" s="27">
        <v>1</v>
      </c>
      <c r="N305" s="41">
        <v>1</v>
      </c>
      <c r="W305" s="17"/>
    </row>
    <row r="306" spans="1:23" ht="16.5" x14ac:dyDescent="0.2">
      <c r="A306" s="65" t="s">
        <v>1225</v>
      </c>
      <c r="B306" s="65">
        <v>15</v>
      </c>
      <c r="C306" s="40">
        <v>10515</v>
      </c>
      <c r="D306" s="81">
        <v>5</v>
      </c>
      <c r="E306" s="27">
        <v>2</v>
      </c>
      <c r="F306" s="28" t="s">
        <v>291</v>
      </c>
      <c r="G306" s="28" t="s">
        <v>314</v>
      </c>
      <c r="H306" s="27">
        <f t="shared" si="60"/>
        <v>44</v>
      </c>
      <c r="I306" s="27">
        <f t="shared" si="61"/>
        <v>5</v>
      </c>
      <c r="J306" s="27">
        <f t="shared" si="62"/>
        <v>2</v>
      </c>
      <c r="K306" s="62" t="s">
        <v>2284</v>
      </c>
      <c r="L306" s="59" t="str">
        <f t="shared" si="59"/>
        <v>pt-5-15-jlr-loc2</v>
      </c>
      <c r="M306" s="27">
        <v>1</v>
      </c>
      <c r="N306" s="41">
        <v>1</v>
      </c>
      <c r="W306" s="17"/>
    </row>
    <row r="307" spans="1:23" ht="16.5" x14ac:dyDescent="0.2">
      <c r="A307" s="65" t="s">
        <v>1225</v>
      </c>
      <c r="B307" s="65">
        <v>15</v>
      </c>
      <c r="C307" s="40">
        <v>10515</v>
      </c>
      <c r="D307" s="81">
        <v>5</v>
      </c>
      <c r="E307" s="27">
        <v>2</v>
      </c>
      <c r="F307" s="28" t="s">
        <v>292</v>
      </c>
      <c r="G307" s="28" t="s">
        <v>299</v>
      </c>
      <c r="H307" s="27">
        <f t="shared" si="60"/>
        <v>44</v>
      </c>
      <c r="I307" s="27">
        <f t="shared" si="61"/>
        <v>5</v>
      </c>
      <c r="J307" s="27">
        <f t="shared" si="62"/>
        <v>2</v>
      </c>
      <c r="K307" s="62" t="s">
        <v>2280</v>
      </c>
      <c r="L307" s="59" t="str">
        <f t="shared" si="59"/>
        <v>pt-5-15-shl-loc2</v>
      </c>
      <c r="M307" s="27">
        <v>1</v>
      </c>
      <c r="N307" s="41">
        <v>1</v>
      </c>
      <c r="W307" s="17"/>
    </row>
    <row r="308" spans="1:23" ht="16.5" x14ac:dyDescent="0.2">
      <c r="A308" s="65" t="s">
        <v>1225</v>
      </c>
      <c r="B308" s="65">
        <v>15</v>
      </c>
      <c r="C308" s="40">
        <v>10515</v>
      </c>
      <c r="D308" s="81">
        <v>5</v>
      </c>
      <c r="E308" s="27">
        <v>3</v>
      </c>
      <c r="F308" s="28" t="s">
        <v>1127</v>
      </c>
      <c r="G308" s="28" t="s">
        <v>571</v>
      </c>
      <c r="H308" s="27">
        <f t="shared" si="60"/>
        <v>44</v>
      </c>
      <c r="I308" s="27">
        <f t="shared" si="61"/>
        <v>5</v>
      </c>
      <c r="J308" s="27">
        <f t="shared" si="62"/>
        <v>2</v>
      </c>
      <c r="K308" s="62" t="s">
        <v>2281</v>
      </c>
      <c r="L308" s="62" t="str">
        <f t="shared" si="59"/>
        <v>pt-5-15-jlr-loc3</v>
      </c>
      <c r="M308" s="27">
        <v>1</v>
      </c>
      <c r="N308" s="41">
        <v>1</v>
      </c>
      <c r="W308" s="17"/>
    </row>
    <row r="309" spans="1:23" ht="17.25" thickBot="1" x14ac:dyDescent="0.25">
      <c r="A309" s="65" t="s">
        <v>1225</v>
      </c>
      <c r="B309" s="65">
        <v>15</v>
      </c>
      <c r="C309" s="42">
        <v>10515</v>
      </c>
      <c r="D309" s="82">
        <v>5</v>
      </c>
      <c r="E309" s="43">
        <v>3</v>
      </c>
      <c r="F309" s="44" t="s">
        <v>292</v>
      </c>
      <c r="G309" s="44" t="s">
        <v>570</v>
      </c>
      <c r="H309" s="43">
        <f t="shared" si="60"/>
        <v>44</v>
      </c>
      <c r="I309" s="43">
        <f t="shared" si="61"/>
        <v>5</v>
      </c>
      <c r="J309" s="43">
        <f t="shared" si="62"/>
        <v>2</v>
      </c>
      <c r="K309" s="44" t="s">
        <v>2282</v>
      </c>
      <c r="L309" s="44" t="str">
        <f t="shared" si="59"/>
        <v>pt-5-15-shl-loc3</v>
      </c>
      <c r="M309" s="43">
        <v>1</v>
      </c>
      <c r="N309" s="45">
        <v>1</v>
      </c>
      <c r="W309" s="17"/>
    </row>
    <row r="310" spans="1:23" ht="16.5" x14ac:dyDescent="0.2">
      <c r="A310" s="65" t="s">
        <v>1226</v>
      </c>
      <c r="B310" s="65">
        <v>1</v>
      </c>
      <c r="C310" s="37">
        <v>10601</v>
      </c>
      <c r="D310" s="80">
        <v>6</v>
      </c>
      <c r="E310" s="38">
        <v>1</v>
      </c>
      <c r="F310" s="46" t="s">
        <v>1127</v>
      </c>
      <c r="G310" s="46" t="s">
        <v>572</v>
      </c>
      <c r="H310" s="38">
        <f t="shared" si="60"/>
        <v>50</v>
      </c>
      <c r="I310" s="38">
        <f t="shared" si="61"/>
        <v>6</v>
      </c>
      <c r="J310" s="38">
        <f t="shared" si="62"/>
        <v>2</v>
      </c>
      <c r="K310" s="46" t="s">
        <v>2279</v>
      </c>
      <c r="L310" s="38" t="str">
        <f t="shared" si="59"/>
        <v>pt-6-1-jlr-loc1</v>
      </c>
      <c r="M310" s="38">
        <v>1</v>
      </c>
      <c r="N310" s="39">
        <v>1</v>
      </c>
      <c r="W310" s="17"/>
    </row>
    <row r="311" spans="1:23" ht="16.5" x14ac:dyDescent="0.2">
      <c r="A311" s="65" t="s">
        <v>1226</v>
      </c>
      <c r="B311" s="65">
        <v>1</v>
      </c>
      <c r="C311" s="40">
        <v>10601</v>
      </c>
      <c r="D311" s="81">
        <v>6</v>
      </c>
      <c r="E311" s="27">
        <v>1</v>
      </c>
      <c r="F311" s="28" t="s">
        <v>1138</v>
      </c>
      <c r="G311" s="28" t="s">
        <v>573</v>
      </c>
      <c r="H311" s="27">
        <f t="shared" si="60"/>
        <v>50</v>
      </c>
      <c r="I311" s="27">
        <f t="shared" si="61"/>
        <v>6</v>
      </c>
      <c r="J311" s="27">
        <f t="shared" si="62"/>
        <v>2</v>
      </c>
      <c r="K311" s="28" t="s">
        <v>786</v>
      </c>
      <c r="L311" s="27" t="str">
        <f t="shared" si="59"/>
        <v>pt-6-1-shl-loc1</v>
      </c>
      <c r="M311" s="27">
        <v>1</v>
      </c>
      <c r="N311" s="41">
        <v>1</v>
      </c>
      <c r="W311" s="17"/>
    </row>
    <row r="312" spans="1:23" ht="16.5" x14ac:dyDescent="0.2">
      <c r="A312" s="65" t="s">
        <v>1226</v>
      </c>
      <c r="B312" s="65">
        <v>1</v>
      </c>
      <c r="C312" s="40">
        <v>10601</v>
      </c>
      <c r="D312" s="81">
        <v>6</v>
      </c>
      <c r="E312" s="27">
        <v>2</v>
      </c>
      <c r="F312" s="28" t="s">
        <v>291</v>
      </c>
      <c r="G312" s="28" t="s">
        <v>314</v>
      </c>
      <c r="H312" s="27">
        <f t="shared" si="60"/>
        <v>50</v>
      </c>
      <c r="I312" s="27">
        <f t="shared" si="61"/>
        <v>6</v>
      </c>
      <c r="J312" s="27">
        <f t="shared" si="62"/>
        <v>2</v>
      </c>
      <c r="K312" s="62" t="s">
        <v>2284</v>
      </c>
      <c r="L312" s="59" t="str">
        <f t="shared" si="59"/>
        <v>pt-6-1-jlr-loc2</v>
      </c>
      <c r="M312" s="27">
        <v>1</v>
      </c>
      <c r="N312" s="41">
        <v>1</v>
      </c>
      <c r="W312" s="17"/>
    </row>
    <row r="313" spans="1:23" ht="16.5" x14ac:dyDescent="0.2">
      <c r="A313" s="65" t="s">
        <v>1226</v>
      </c>
      <c r="B313" s="65">
        <v>1</v>
      </c>
      <c r="C313" s="40">
        <v>10601</v>
      </c>
      <c r="D313" s="81">
        <v>6</v>
      </c>
      <c r="E313" s="27">
        <v>2</v>
      </c>
      <c r="F313" s="28" t="s">
        <v>292</v>
      </c>
      <c r="G313" s="28" t="s">
        <v>299</v>
      </c>
      <c r="H313" s="27">
        <f t="shared" si="60"/>
        <v>50</v>
      </c>
      <c r="I313" s="27">
        <f t="shared" si="61"/>
        <v>6</v>
      </c>
      <c r="J313" s="27">
        <f t="shared" si="62"/>
        <v>2</v>
      </c>
      <c r="K313" s="62" t="s">
        <v>2280</v>
      </c>
      <c r="L313" s="59" t="str">
        <f t="shared" si="59"/>
        <v>pt-6-1-shl-loc2</v>
      </c>
      <c r="M313" s="27">
        <v>1</v>
      </c>
      <c r="N313" s="41">
        <v>1</v>
      </c>
      <c r="W313" s="17"/>
    </row>
    <row r="314" spans="1:23" ht="16.5" x14ac:dyDescent="0.2">
      <c r="A314" s="65" t="s">
        <v>1226</v>
      </c>
      <c r="B314" s="65">
        <v>1</v>
      </c>
      <c r="C314" s="40">
        <v>10601</v>
      </c>
      <c r="D314" s="81">
        <v>6</v>
      </c>
      <c r="E314" s="27">
        <v>3</v>
      </c>
      <c r="F314" s="28" t="s">
        <v>291</v>
      </c>
      <c r="G314" s="28" t="s">
        <v>1150</v>
      </c>
      <c r="H314" s="27">
        <f t="shared" si="60"/>
        <v>50</v>
      </c>
      <c r="I314" s="27">
        <f t="shared" si="61"/>
        <v>6</v>
      </c>
      <c r="J314" s="27">
        <f t="shared" si="62"/>
        <v>2</v>
      </c>
      <c r="K314" s="62" t="s">
        <v>2281</v>
      </c>
      <c r="L314" s="62" t="str">
        <f t="shared" si="59"/>
        <v>pt-6-1-jlr-loc3</v>
      </c>
      <c r="M314" s="27">
        <v>1</v>
      </c>
      <c r="N314" s="41">
        <v>1</v>
      </c>
      <c r="W314" s="17"/>
    </row>
    <row r="315" spans="1:23" ht="17.25" thickBot="1" x14ac:dyDescent="0.25">
      <c r="A315" s="65" t="s">
        <v>1226</v>
      </c>
      <c r="B315" s="65">
        <v>1</v>
      </c>
      <c r="C315" s="42">
        <v>10601</v>
      </c>
      <c r="D315" s="82">
        <v>6</v>
      </c>
      <c r="E315" s="43">
        <v>3</v>
      </c>
      <c r="F315" s="44" t="s">
        <v>292</v>
      </c>
      <c r="G315" s="44" t="s">
        <v>570</v>
      </c>
      <c r="H315" s="43">
        <f t="shared" si="60"/>
        <v>50</v>
      </c>
      <c r="I315" s="43">
        <f t="shared" si="61"/>
        <v>6</v>
      </c>
      <c r="J315" s="43">
        <f t="shared" si="62"/>
        <v>2</v>
      </c>
      <c r="K315" s="44" t="s">
        <v>2282</v>
      </c>
      <c r="L315" s="44" t="str">
        <f t="shared" si="59"/>
        <v>pt-6-1-shl-loc3</v>
      </c>
      <c r="M315" s="43">
        <v>1</v>
      </c>
      <c r="N315" s="45">
        <v>1</v>
      </c>
      <c r="W315" s="17"/>
    </row>
    <row r="316" spans="1:23" ht="16.5" x14ac:dyDescent="0.2">
      <c r="A316" s="65" t="s">
        <v>1226</v>
      </c>
      <c r="B316" s="65">
        <v>2</v>
      </c>
      <c r="C316" s="37">
        <v>10602</v>
      </c>
      <c r="D316" s="80">
        <v>6</v>
      </c>
      <c r="E316" s="38">
        <v>1</v>
      </c>
      <c r="F316" s="46" t="s">
        <v>291</v>
      </c>
      <c r="G316" s="46" t="s">
        <v>572</v>
      </c>
      <c r="H316" s="38">
        <f t="shared" si="60"/>
        <v>50</v>
      </c>
      <c r="I316" s="38">
        <f t="shared" si="61"/>
        <v>6</v>
      </c>
      <c r="J316" s="38">
        <f t="shared" si="62"/>
        <v>2</v>
      </c>
      <c r="K316" s="46" t="s">
        <v>2273</v>
      </c>
      <c r="L316" s="38" t="str">
        <f t="shared" si="59"/>
        <v>pt-6-2-jlr-loc1</v>
      </c>
      <c r="M316" s="38">
        <v>1</v>
      </c>
      <c r="N316" s="39">
        <v>1</v>
      </c>
      <c r="W316" s="17"/>
    </row>
    <row r="317" spans="1:23" ht="16.5" x14ac:dyDescent="0.2">
      <c r="A317" s="65" t="s">
        <v>1226</v>
      </c>
      <c r="B317" s="65">
        <v>2</v>
      </c>
      <c r="C317" s="40">
        <v>10602</v>
      </c>
      <c r="D317" s="81">
        <v>6</v>
      </c>
      <c r="E317" s="27">
        <v>1</v>
      </c>
      <c r="F317" s="28" t="s">
        <v>292</v>
      </c>
      <c r="G317" s="28" t="s">
        <v>1160</v>
      </c>
      <c r="H317" s="27">
        <f t="shared" si="60"/>
        <v>50</v>
      </c>
      <c r="I317" s="27">
        <f t="shared" si="61"/>
        <v>6</v>
      </c>
      <c r="J317" s="27">
        <f t="shared" si="62"/>
        <v>2</v>
      </c>
      <c r="K317" s="28" t="s">
        <v>2274</v>
      </c>
      <c r="L317" s="27" t="str">
        <f t="shared" si="59"/>
        <v>pt-6-2-shl-loc1</v>
      </c>
      <c r="M317" s="27">
        <v>1</v>
      </c>
      <c r="N317" s="41">
        <v>1</v>
      </c>
      <c r="W317" s="17"/>
    </row>
    <row r="318" spans="1:23" ht="16.5" x14ac:dyDescent="0.2">
      <c r="A318" s="65" t="s">
        <v>1226</v>
      </c>
      <c r="B318" s="65">
        <v>2</v>
      </c>
      <c r="C318" s="40">
        <v>10602</v>
      </c>
      <c r="D318" s="81">
        <v>6</v>
      </c>
      <c r="E318" s="27">
        <v>2</v>
      </c>
      <c r="F318" s="28" t="s">
        <v>291</v>
      </c>
      <c r="G318" s="28" t="s">
        <v>314</v>
      </c>
      <c r="H318" s="27">
        <f t="shared" si="60"/>
        <v>50</v>
      </c>
      <c r="I318" s="27">
        <f t="shared" si="61"/>
        <v>6</v>
      </c>
      <c r="J318" s="27">
        <f t="shared" si="62"/>
        <v>2</v>
      </c>
      <c r="K318" s="62" t="s">
        <v>2275</v>
      </c>
      <c r="L318" s="59" t="str">
        <f t="shared" si="59"/>
        <v>pt-6-2-jlr-loc2</v>
      </c>
      <c r="M318" s="27">
        <v>1</v>
      </c>
      <c r="N318" s="41">
        <v>1</v>
      </c>
      <c r="W318" s="17"/>
    </row>
    <row r="319" spans="1:23" ht="16.5" x14ac:dyDescent="0.2">
      <c r="A319" s="65" t="s">
        <v>1226</v>
      </c>
      <c r="B319" s="65">
        <v>2</v>
      </c>
      <c r="C319" s="40">
        <v>10602</v>
      </c>
      <c r="D319" s="81">
        <v>6</v>
      </c>
      <c r="E319" s="27">
        <v>2</v>
      </c>
      <c r="F319" s="28" t="s">
        <v>292</v>
      </c>
      <c r="G319" s="28" t="s">
        <v>1142</v>
      </c>
      <c r="H319" s="27">
        <f t="shared" si="60"/>
        <v>50</v>
      </c>
      <c r="I319" s="27">
        <f t="shared" si="61"/>
        <v>6</v>
      </c>
      <c r="J319" s="27">
        <f t="shared" si="62"/>
        <v>2</v>
      </c>
      <c r="K319" s="62" t="s">
        <v>2276</v>
      </c>
      <c r="L319" s="59" t="str">
        <f t="shared" si="59"/>
        <v>pt-6-2-shl-loc2</v>
      </c>
      <c r="M319" s="27">
        <v>1</v>
      </c>
      <c r="N319" s="41">
        <v>1</v>
      </c>
      <c r="W319" s="17"/>
    </row>
    <row r="320" spans="1:23" ht="16.5" x14ac:dyDescent="0.2">
      <c r="A320" s="65" t="s">
        <v>1226</v>
      </c>
      <c r="B320" s="65">
        <v>2</v>
      </c>
      <c r="C320" s="40">
        <v>10602</v>
      </c>
      <c r="D320" s="81">
        <v>6</v>
      </c>
      <c r="E320" s="27">
        <v>3</v>
      </c>
      <c r="F320" s="28" t="s">
        <v>291</v>
      </c>
      <c r="G320" s="28" t="s">
        <v>571</v>
      </c>
      <c r="H320" s="27">
        <f t="shared" si="60"/>
        <v>50</v>
      </c>
      <c r="I320" s="27">
        <f t="shared" si="61"/>
        <v>6</v>
      </c>
      <c r="J320" s="27">
        <f t="shared" si="62"/>
        <v>2</v>
      </c>
      <c r="K320" s="62" t="s">
        <v>2277</v>
      </c>
      <c r="L320" s="62" t="str">
        <f t="shared" si="59"/>
        <v>pt-6-2-jlr-loc3</v>
      </c>
      <c r="M320" s="27">
        <v>1</v>
      </c>
      <c r="N320" s="41">
        <v>1</v>
      </c>
      <c r="W320" s="17"/>
    </row>
    <row r="321" spans="1:23" ht="17.25" thickBot="1" x14ac:dyDescent="0.25">
      <c r="A321" s="65" t="s">
        <v>1226</v>
      </c>
      <c r="B321" s="65">
        <v>2</v>
      </c>
      <c r="C321" s="42">
        <v>10602</v>
      </c>
      <c r="D321" s="82">
        <v>6</v>
      </c>
      <c r="E321" s="43">
        <v>3</v>
      </c>
      <c r="F321" s="44" t="s">
        <v>292</v>
      </c>
      <c r="G321" s="44" t="s">
        <v>570</v>
      </c>
      <c r="H321" s="43">
        <f t="shared" si="60"/>
        <v>50</v>
      </c>
      <c r="I321" s="43">
        <f t="shared" si="61"/>
        <v>6</v>
      </c>
      <c r="J321" s="43">
        <f t="shared" si="62"/>
        <v>2</v>
      </c>
      <c r="K321" s="44" t="s">
        <v>2278</v>
      </c>
      <c r="L321" s="44" t="str">
        <f t="shared" si="59"/>
        <v>pt-6-2-shl-loc3</v>
      </c>
      <c r="M321" s="43">
        <v>1</v>
      </c>
      <c r="N321" s="45">
        <v>1</v>
      </c>
      <c r="W321" s="17"/>
    </row>
    <row r="322" spans="1:23" ht="16.5" x14ac:dyDescent="0.2">
      <c r="A322" s="65" t="s">
        <v>1226</v>
      </c>
      <c r="B322" s="65">
        <v>3</v>
      </c>
      <c r="C322" s="37">
        <v>10603</v>
      </c>
      <c r="D322" s="80">
        <v>6</v>
      </c>
      <c r="E322" s="38">
        <v>1</v>
      </c>
      <c r="F322" s="46" t="s">
        <v>291</v>
      </c>
      <c r="G322" s="46" t="s">
        <v>572</v>
      </c>
      <c r="H322" s="38">
        <f t="shared" si="60"/>
        <v>50</v>
      </c>
      <c r="I322" s="38">
        <f t="shared" si="61"/>
        <v>6</v>
      </c>
      <c r="J322" s="38">
        <f t="shared" si="62"/>
        <v>2</v>
      </c>
      <c r="K322" s="46" t="s">
        <v>2279</v>
      </c>
      <c r="L322" s="38" t="str">
        <f t="shared" si="59"/>
        <v>pt-6-3-jlr-loc1</v>
      </c>
      <c r="M322" s="38">
        <v>1</v>
      </c>
      <c r="N322" s="39">
        <v>1</v>
      </c>
      <c r="W322" s="17"/>
    </row>
    <row r="323" spans="1:23" ht="16.5" x14ac:dyDescent="0.2">
      <c r="A323" s="65" t="s">
        <v>1226</v>
      </c>
      <c r="B323" s="65">
        <v>3</v>
      </c>
      <c r="C323" s="40">
        <v>10603</v>
      </c>
      <c r="D323" s="81">
        <v>6</v>
      </c>
      <c r="E323" s="27">
        <v>1</v>
      </c>
      <c r="F323" s="28" t="s">
        <v>292</v>
      </c>
      <c r="G323" s="28" t="s">
        <v>573</v>
      </c>
      <c r="H323" s="27">
        <f t="shared" si="60"/>
        <v>50</v>
      </c>
      <c r="I323" s="27">
        <f t="shared" si="61"/>
        <v>6</v>
      </c>
      <c r="J323" s="27">
        <f t="shared" si="62"/>
        <v>2</v>
      </c>
      <c r="K323" s="28" t="s">
        <v>786</v>
      </c>
      <c r="L323" s="27" t="str">
        <f t="shared" si="59"/>
        <v>pt-6-3-shl-loc1</v>
      </c>
      <c r="M323" s="27">
        <v>1</v>
      </c>
      <c r="N323" s="41">
        <v>1</v>
      </c>
      <c r="W323" s="17"/>
    </row>
    <row r="324" spans="1:23" ht="16.5" x14ac:dyDescent="0.2">
      <c r="A324" s="65" t="s">
        <v>1226</v>
      </c>
      <c r="B324" s="65">
        <v>3</v>
      </c>
      <c r="C324" s="40">
        <v>10603</v>
      </c>
      <c r="D324" s="81">
        <v>6</v>
      </c>
      <c r="E324" s="27">
        <v>2</v>
      </c>
      <c r="F324" s="28" t="s">
        <v>291</v>
      </c>
      <c r="G324" s="28" t="s">
        <v>314</v>
      </c>
      <c r="H324" s="27">
        <f t="shared" si="60"/>
        <v>50</v>
      </c>
      <c r="I324" s="27">
        <f t="shared" si="61"/>
        <v>6</v>
      </c>
      <c r="J324" s="27">
        <f t="shared" si="62"/>
        <v>2</v>
      </c>
      <c r="K324" s="62" t="s">
        <v>2284</v>
      </c>
      <c r="L324" s="59" t="str">
        <f t="shared" si="59"/>
        <v>pt-6-3-jlr-loc2</v>
      </c>
      <c r="M324" s="27">
        <v>1</v>
      </c>
      <c r="N324" s="41">
        <v>1</v>
      </c>
      <c r="W324" s="17"/>
    </row>
    <row r="325" spans="1:23" ht="16.5" x14ac:dyDescent="0.2">
      <c r="A325" s="65" t="s">
        <v>1226</v>
      </c>
      <c r="B325" s="65">
        <v>3</v>
      </c>
      <c r="C325" s="40">
        <v>10603</v>
      </c>
      <c r="D325" s="81">
        <v>6</v>
      </c>
      <c r="E325" s="27">
        <v>2</v>
      </c>
      <c r="F325" s="28" t="s">
        <v>1133</v>
      </c>
      <c r="G325" s="28" t="s">
        <v>299</v>
      </c>
      <c r="H325" s="27">
        <f t="shared" si="60"/>
        <v>50</v>
      </c>
      <c r="I325" s="27">
        <f t="shared" si="61"/>
        <v>6</v>
      </c>
      <c r="J325" s="27">
        <f t="shared" si="62"/>
        <v>2</v>
      </c>
      <c r="K325" s="62" t="s">
        <v>2280</v>
      </c>
      <c r="L325" s="59" t="str">
        <f t="shared" si="59"/>
        <v>pt-6-3-shl-loc2</v>
      </c>
      <c r="M325" s="27">
        <v>1</v>
      </c>
      <c r="N325" s="41">
        <v>1</v>
      </c>
      <c r="W325" s="17"/>
    </row>
    <row r="326" spans="1:23" ht="16.5" x14ac:dyDescent="0.2">
      <c r="A326" s="65" t="s">
        <v>1226</v>
      </c>
      <c r="B326" s="65">
        <v>3</v>
      </c>
      <c r="C326" s="40">
        <v>10603</v>
      </c>
      <c r="D326" s="81">
        <v>6</v>
      </c>
      <c r="E326" s="27">
        <v>3</v>
      </c>
      <c r="F326" s="28" t="s">
        <v>291</v>
      </c>
      <c r="G326" s="28" t="s">
        <v>571</v>
      </c>
      <c r="H326" s="27">
        <f t="shared" si="60"/>
        <v>50</v>
      </c>
      <c r="I326" s="27">
        <f t="shared" si="61"/>
        <v>6</v>
      </c>
      <c r="J326" s="27">
        <f t="shared" si="62"/>
        <v>2</v>
      </c>
      <c r="K326" s="62" t="s">
        <v>2281</v>
      </c>
      <c r="L326" s="62" t="str">
        <f t="shared" si="59"/>
        <v>pt-6-3-jlr-loc3</v>
      </c>
      <c r="M326" s="27">
        <v>1</v>
      </c>
      <c r="N326" s="41">
        <v>1</v>
      </c>
      <c r="W326" s="17"/>
    </row>
    <row r="327" spans="1:23" ht="17.25" thickBot="1" x14ac:dyDescent="0.25">
      <c r="A327" s="65" t="s">
        <v>1226</v>
      </c>
      <c r="B327" s="65">
        <v>3</v>
      </c>
      <c r="C327" s="42">
        <v>10603</v>
      </c>
      <c r="D327" s="82">
        <v>6</v>
      </c>
      <c r="E327" s="43">
        <v>3</v>
      </c>
      <c r="F327" s="44" t="s">
        <v>292</v>
      </c>
      <c r="G327" s="44" t="s">
        <v>570</v>
      </c>
      <c r="H327" s="43">
        <f t="shared" si="60"/>
        <v>50</v>
      </c>
      <c r="I327" s="43">
        <f t="shared" si="61"/>
        <v>6</v>
      </c>
      <c r="J327" s="43">
        <f t="shared" si="62"/>
        <v>2</v>
      </c>
      <c r="K327" s="44" t="s">
        <v>2282</v>
      </c>
      <c r="L327" s="44" t="str">
        <f t="shared" si="59"/>
        <v>pt-6-3-shl-loc3</v>
      </c>
      <c r="M327" s="43">
        <v>1</v>
      </c>
      <c r="N327" s="45">
        <v>1</v>
      </c>
      <c r="W327" s="17"/>
    </row>
    <row r="328" spans="1:23" ht="16.5" x14ac:dyDescent="0.2">
      <c r="A328" s="65" t="s">
        <v>1226</v>
      </c>
      <c r="B328" s="65">
        <v>4</v>
      </c>
      <c r="C328" s="37">
        <v>10604</v>
      </c>
      <c r="D328" s="80">
        <v>6</v>
      </c>
      <c r="E328" s="38">
        <v>1</v>
      </c>
      <c r="F328" s="46" t="s">
        <v>291</v>
      </c>
      <c r="G328" s="46" t="s">
        <v>572</v>
      </c>
      <c r="H328" s="38">
        <f t="shared" si="60"/>
        <v>51</v>
      </c>
      <c r="I328" s="38">
        <f t="shared" si="61"/>
        <v>6</v>
      </c>
      <c r="J328" s="38">
        <f t="shared" si="62"/>
        <v>2</v>
      </c>
      <c r="K328" s="46" t="s">
        <v>2273</v>
      </c>
      <c r="L328" s="38" t="str">
        <f t="shared" si="59"/>
        <v>pt-6-4-jlr-loc1</v>
      </c>
      <c r="M328" s="38">
        <v>1</v>
      </c>
      <c r="N328" s="39">
        <v>1</v>
      </c>
      <c r="W328" s="17"/>
    </row>
    <row r="329" spans="1:23" ht="16.5" x14ac:dyDescent="0.2">
      <c r="A329" s="65" t="s">
        <v>1226</v>
      </c>
      <c r="B329" s="65">
        <v>4</v>
      </c>
      <c r="C329" s="40">
        <v>10604</v>
      </c>
      <c r="D329" s="81">
        <v>6</v>
      </c>
      <c r="E329" s="27">
        <v>1</v>
      </c>
      <c r="F329" s="28" t="s">
        <v>292</v>
      </c>
      <c r="G329" s="28" t="s">
        <v>573</v>
      </c>
      <c r="H329" s="27">
        <f t="shared" si="60"/>
        <v>51</v>
      </c>
      <c r="I329" s="27">
        <f t="shared" si="61"/>
        <v>6</v>
      </c>
      <c r="J329" s="27">
        <f t="shared" si="62"/>
        <v>2</v>
      </c>
      <c r="K329" s="28" t="s">
        <v>2274</v>
      </c>
      <c r="L329" s="27" t="str">
        <f t="shared" si="59"/>
        <v>pt-6-4-shl-loc1</v>
      </c>
      <c r="M329" s="27">
        <v>1</v>
      </c>
      <c r="N329" s="41">
        <v>1</v>
      </c>
      <c r="W329" s="17"/>
    </row>
    <row r="330" spans="1:23" ht="16.5" x14ac:dyDescent="0.2">
      <c r="A330" s="65" t="s">
        <v>1226</v>
      </c>
      <c r="B330" s="65">
        <v>4</v>
      </c>
      <c r="C330" s="40">
        <v>10604</v>
      </c>
      <c r="D330" s="81">
        <v>6</v>
      </c>
      <c r="E330" s="27">
        <v>2</v>
      </c>
      <c r="F330" s="28" t="s">
        <v>291</v>
      </c>
      <c r="G330" s="28" t="s">
        <v>314</v>
      </c>
      <c r="H330" s="27">
        <f t="shared" si="60"/>
        <v>51</v>
      </c>
      <c r="I330" s="27">
        <f t="shared" si="61"/>
        <v>6</v>
      </c>
      <c r="J330" s="27">
        <f t="shared" si="62"/>
        <v>2</v>
      </c>
      <c r="K330" s="62" t="s">
        <v>2275</v>
      </c>
      <c r="L330" s="59" t="str">
        <f t="shared" si="59"/>
        <v>pt-6-4-jlr-loc2</v>
      </c>
      <c r="M330" s="27">
        <v>1</v>
      </c>
      <c r="N330" s="41">
        <v>1</v>
      </c>
      <c r="W330" s="17"/>
    </row>
    <row r="331" spans="1:23" ht="16.5" x14ac:dyDescent="0.2">
      <c r="A331" s="65" t="s">
        <v>1226</v>
      </c>
      <c r="B331" s="65">
        <v>4</v>
      </c>
      <c r="C331" s="40">
        <v>10604</v>
      </c>
      <c r="D331" s="81">
        <v>6</v>
      </c>
      <c r="E331" s="27">
        <v>2</v>
      </c>
      <c r="F331" s="28" t="s">
        <v>1133</v>
      </c>
      <c r="G331" s="28" t="s">
        <v>299</v>
      </c>
      <c r="H331" s="27">
        <f t="shared" si="60"/>
        <v>51</v>
      </c>
      <c r="I331" s="27">
        <f t="shared" si="61"/>
        <v>6</v>
      </c>
      <c r="J331" s="27">
        <f t="shared" si="62"/>
        <v>2</v>
      </c>
      <c r="K331" s="62" t="s">
        <v>2276</v>
      </c>
      <c r="L331" s="59" t="str">
        <f t="shared" si="59"/>
        <v>pt-6-4-shl-loc2</v>
      </c>
      <c r="M331" s="27">
        <v>1</v>
      </c>
      <c r="N331" s="41">
        <v>1</v>
      </c>
      <c r="W331" s="17"/>
    </row>
    <row r="332" spans="1:23" ht="16.5" x14ac:dyDescent="0.2">
      <c r="A332" s="65" t="s">
        <v>1226</v>
      </c>
      <c r="B332" s="65">
        <v>4</v>
      </c>
      <c r="C332" s="40">
        <v>10604</v>
      </c>
      <c r="D332" s="81">
        <v>6</v>
      </c>
      <c r="E332" s="27">
        <v>3</v>
      </c>
      <c r="F332" s="28" t="s">
        <v>291</v>
      </c>
      <c r="G332" s="28" t="s">
        <v>571</v>
      </c>
      <c r="H332" s="27">
        <f t="shared" si="60"/>
        <v>51</v>
      </c>
      <c r="I332" s="27">
        <f t="shared" si="61"/>
        <v>6</v>
      </c>
      <c r="J332" s="27">
        <f t="shared" si="62"/>
        <v>2</v>
      </c>
      <c r="K332" s="62" t="s">
        <v>2277</v>
      </c>
      <c r="L332" s="62" t="str">
        <f t="shared" si="59"/>
        <v>pt-6-4-jlr-loc3</v>
      </c>
      <c r="M332" s="27">
        <v>1</v>
      </c>
      <c r="N332" s="41">
        <v>1</v>
      </c>
      <c r="W332" s="17"/>
    </row>
    <row r="333" spans="1:23" ht="17.25" thickBot="1" x14ac:dyDescent="0.25">
      <c r="A333" s="65" t="s">
        <v>1226</v>
      </c>
      <c r="B333" s="65">
        <v>4</v>
      </c>
      <c r="C333" s="42">
        <v>10604</v>
      </c>
      <c r="D333" s="82">
        <v>6</v>
      </c>
      <c r="E333" s="43">
        <v>3</v>
      </c>
      <c r="F333" s="44" t="s">
        <v>292</v>
      </c>
      <c r="G333" s="44" t="s">
        <v>570</v>
      </c>
      <c r="H333" s="43">
        <f t="shared" si="60"/>
        <v>51</v>
      </c>
      <c r="I333" s="43">
        <f t="shared" si="61"/>
        <v>6</v>
      </c>
      <c r="J333" s="43">
        <f t="shared" si="62"/>
        <v>2</v>
      </c>
      <c r="K333" s="44" t="s">
        <v>2278</v>
      </c>
      <c r="L333" s="44" t="str">
        <f t="shared" si="59"/>
        <v>pt-6-4-shl-loc3</v>
      </c>
      <c r="M333" s="43">
        <v>1</v>
      </c>
      <c r="N333" s="45">
        <v>1</v>
      </c>
      <c r="W333" s="17"/>
    </row>
    <row r="334" spans="1:23" ht="16.5" x14ac:dyDescent="0.2">
      <c r="A334" s="65" t="s">
        <v>1226</v>
      </c>
      <c r="B334" s="65">
        <v>5</v>
      </c>
      <c r="C334" s="37">
        <v>10605</v>
      </c>
      <c r="D334" s="80">
        <v>6</v>
      </c>
      <c r="E334" s="38">
        <v>1</v>
      </c>
      <c r="F334" s="46" t="s">
        <v>291</v>
      </c>
      <c r="G334" s="46" t="s">
        <v>1156</v>
      </c>
      <c r="H334" s="38">
        <f t="shared" si="60"/>
        <v>51</v>
      </c>
      <c r="I334" s="38">
        <f t="shared" si="61"/>
        <v>6</v>
      </c>
      <c r="J334" s="38">
        <f t="shared" si="62"/>
        <v>2</v>
      </c>
      <c r="K334" s="46" t="s">
        <v>2279</v>
      </c>
      <c r="L334" s="38" t="str">
        <f t="shared" si="59"/>
        <v>pt-6-5-jlr-loc1</v>
      </c>
      <c r="M334" s="38">
        <v>1</v>
      </c>
      <c r="N334" s="39">
        <v>1</v>
      </c>
      <c r="W334" s="17"/>
    </row>
    <row r="335" spans="1:23" ht="16.5" x14ac:dyDescent="0.2">
      <c r="A335" s="65" t="s">
        <v>1226</v>
      </c>
      <c r="B335" s="65">
        <v>5</v>
      </c>
      <c r="C335" s="40">
        <v>10605</v>
      </c>
      <c r="D335" s="81">
        <v>6</v>
      </c>
      <c r="E335" s="27">
        <v>1</v>
      </c>
      <c r="F335" s="28" t="s">
        <v>1128</v>
      </c>
      <c r="G335" s="28" t="s">
        <v>573</v>
      </c>
      <c r="H335" s="27">
        <f t="shared" si="60"/>
        <v>51</v>
      </c>
      <c r="I335" s="27">
        <f t="shared" si="61"/>
        <v>6</v>
      </c>
      <c r="J335" s="27">
        <f t="shared" si="62"/>
        <v>2</v>
      </c>
      <c r="K335" s="28" t="s">
        <v>786</v>
      </c>
      <c r="L335" s="27" t="str">
        <f t="shared" si="59"/>
        <v>pt-6-5-shl-loc1</v>
      </c>
      <c r="M335" s="27">
        <v>1</v>
      </c>
      <c r="N335" s="41">
        <v>1</v>
      </c>
      <c r="W335" s="17"/>
    </row>
    <row r="336" spans="1:23" ht="16.5" x14ac:dyDescent="0.2">
      <c r="A336" s="65" t="s">
        <v>1226</v>
      </c>
      <c r="B336" s="65">
        <v>5</v>
      </c>
      <c r="C336" s="40">
        <v>10605</v>
      </c>
      <c r="D336" s="81">
        <v>6</v>
      </c>
      <c r="E336" s="27">
        <v>2</v>
      </c>
      <c r="F336" s="28" t="s">
        <v>291</v>
      </c>
      <c r="G336" s="28" t="s">
        <v>314</v>
      </c>
      <c r="H336" s="27">
        <f t="shared" si="60"/>
        <v>51</v>
      </c>
      <c r="I336" s="27">
        <f t="shared" si="61"/>
        <v>6</v>
      </c>
      <c r="J336" s="27">
        <f t="shared" si="62"/>
        <v>2</v>
      </c>
      <c r="K336" s="62" t="s">
        <v>2284</v>
      </c>
      <c r="L336" s="59" t="str">
        <f t="shared" si="59"/>
        <v>pt-6-5-jlr-loc2</v>
      </c>
      <c r="M336" s="27">
        <v>1</v>
      </c>
      <c r="N336" s="41">
        <v>1</v>
      </c>
      <c r="W336" s="17"/>
    </row>
    <row r="337" spans="1:23" ht="16.5" x14ac:dyDescent="0.2">
      <c r="A337" s="65" t="s">
        <v>1226</v>
      </c>
      <c r="B337" s="65">
        <v>5</v>
      </c>
      <c r="C337" s="40">
        <v>10605</v>
      </c>
      <c r="D337" s="81">
        <v>6</v>
      </c>
      <c r="E337" s="27">
        <v>2</v>
      </c>
      <c r="F337" s="28" t="s">
        <v>292</v>
      </c>
      <c r="G337" s="28" t="s">
        <v>299</v>
      </c>
      <c r="H337" s="27">
        <f t="shared" si="60"/>
        <v>51</v>
      </c>
      <c r="I337" s="27">
        <f t="shared" si="61"/>
        <v>6</v>
      </c>
      <c r="J337" s="27">
        <f t="shared" si="62"/>
        <v>2</v>
      </c>
      <c r="K337" s="62" t="s">
        <v>2280</v>
      </c>
      <c r="L337" s="59" t="str">
        <f t="shared" si="59"/>
        <v>pt-6-5-shl-loc2</v>
      </c>
      <c r="M337" s="27">
        <v>1</v>
      </c>
      <c r="N337" s="41">
        <v>1</v>
      </c>
      <c r="W337" s="17"/>
    </row>
    <row r="338" spans="1:23" ht="16.5" x14ac:dyDescent="0.2">
      <c r="A338" s="65" t="s">
        <v>1226</v>
      </c>
      <c r="B338" s="65">
        <v>5</v>
      </c>
      <c r="C338" s="40">
        <v>10605</v>
      </c>
      <c r="D338" s="81">
        <v>6</v>
      </c>
      <c r="E338" s="27">
        <v>3</v>
      </c>
      <c r="F338" s="28" t="s">
        <v>291</v>
      </c>
      <c r="G338" s="28" t="s">
        <v>571</v>
      </c>
      <c r="H338" s="27">
        <f t="shared" si="60"/>
        <v>51</v>
      </c>
      <c r="I338" s="27">
        <f t="shared" si="61"/>
        <v>6</v>
      </c>
      <c r="J338" s="27">
        <f t="shared" si="62"/>
        <v>2</v>
      </c>
      <c r="K338" s="62" t="s">
        <v>2281</v>
      </c>
      <c r="L338" s="62" t="str">
        <f t="shared" si="59"/>
        <v>pt-6-5-jlr-loc3</v>
      </c>
      <c r="M338" s="27">
        <v>1</v>
      </c>
      <c r="N338" s="41">
        <v>1</v>
      </c>
      <c r="W338" s="17"/>
    </row>
    <row r="339" spans="1:23" ht="17.25" thickBot="1" x14ac:dyDescent="0.25">
      <c r="A339" s="65" t="s">
        <v>1226</v>
      </c>
      <c r="B339" s="65">
        <v>5</v>
      </c>
      <c r="C339" s="42">
        <v>10605</v>
      </c>
      <c r="D339" s="82">
        <v>6</v>
      </c>
      <c r="E339" s="43">
        <v>3</v>
      </c>
      <c r="F339" s="44" t="s">
        <v>292</v>
      </c>
      <c r="G339" s="44" t="s">
        <v>570</v>
      </c>
      <c r="H339" s="43">
        <f t="shared" si="60"/>
        <v>51</v>
      </c>
      <c r="I339" s="43">
        <f t="shared" si="61"/>
        <v>6</v>
      </c>
      <c r="J339" s="43">
        <f t="shared" si="62"/>
        <v>2</v>
      </c>
      <c r="K339" s="44" t="s">
        <v>2282</v>
      </c>
      <c r="L339" s="44" t="str">
        <f t="shared" si="59"/>
        <v>pt-6-5-shl-loc3</v>
      </c>
      <c r="M339" s="43">
        <v>1</v>
      </c>
      <c r="N339" s="45">
        <v>1</v>
      </c>
      <c r="W339" s="17"/>
    </row>
    <row r="340" spans="1:23" ht="16.5" x14ac:dyDescent="0.2">
      <c r="A340" s="65" t="s">
        <v>1226</v>
      </c>
      <c r="B340" s="65">
        <v>6</v>
      </c>
      <c r="C340" s="37">
        <v>10606</v>
      </c>
      <c r="D340" s="80">
        <v>6</v>
      </c>
      <c r="E340" s="38">
        <v>1</v>
      </c>
      <c r="F340" s="46" t="s">
        <v>291</v>
      </c>
      <c r="G340" s="46" t="s">
        <v>572</v>
      </c>
      <c r="H340" s="38">
        <f t="shared" si="60"/>
        <v>51</v>
      </c>
      <c r="I340" s="38">
        <f t="shared" si="61"/>
        <v>6</v>
      </c>
      <c r="J340" s="38">
        <f t="shared" si="62"/>
        <v>2</v>
      </c>
      <c r="K340" s="46" t="s">
        <v>2273</v>
      </c>
      <c r="L340" s="38" t="str">
        <f t="shared" si="59"/>
        <v>pt-6-6-jlr-loc1</v>
      </c>
      <c r="M340" s="38">
        <v>1</v>
      </c>
      <c r="N340" s="39">
        <v>1</v>
      </c>
      <c r="W340" s="17"/>
    </row>
    <row r="341" spans="1:23" ht="16.5" x14ac:dyDescent="0.2">
      <c r="A341" s="65" t="s">
        <v>1226</v>
      </c>
      <c r="B341" s="65">
        <v>6</v>
      </c>
      <c r="C341" s="40">
        <v>10606</v>
      </c>
      <c r="D341" s="81">
        <v>6</v>
      </c>
      <c r="E341" s="27">
        <v>1</v>
      </c>
      <c r="F341" s="28" t="s">
        <v>292</v>
      </c>
      <c r="G341" s="28" t="s">
        <v>1161</v>
      </c>
      <c r="H341" s="27">
        <f t="shared" si="60"/>
        <v>51</v>
      </c>
      <c r="I341" s="27">
        <f t="shared" si="61"/>
        <v>6</v>
      </c>
      <c r="J341" s="27">
        <f t="shared" si="62"/>
        <v>2</v>
      </c>
      <c r="K341" s="28" t="s">
        <v>2274</v>
      </c>
      <c r="L341" s="27" t="str">
        <f t="shared" si="59"/>
        <v>pt-6-6-shl-loc1</v>
      </c>
      <c r="M341" s="27">
        <v>1</v>
      </c>
      <c r="N341" s="41">
        <v>1</v>
      </c>
      <c r="W341" s="17"/>
    </row>
    <row r="342" spans="1:23" ht="16.5" x14ac:dyDescent="0.2">
      <c r="A342" s="65" t="s">
        <v>1226</v>
      </c>
      <c r="B342" s="65">
        <v>6</v>
      </c>
      <c r="C342" s="40">
        <v>10606</v>
      </c>
      <c r="D342" s="81">
        <v>6</v>
      </c>
      <c r="E342" s="27">
        <v>2</v>
      </c>
      <c r="F342" s="28" t="s">
        <v>291</v>
      </c>
      <c r="G342" s="28" t="s">
        <v>314</v>
      </c>
      <c r="H342" s="27">
        <f t="shared" si="60"/>
        <v>51</v>
      </c>
      <c r="I342" s="27">
        <f t="shared" si="61"/>
        <v>6</v>
      </c>
      <c r="J342" s="27">
        <f t="shared" si="62"/>
        <v>2</v>
      </c>
      <c r="K342" s="62" t="s">
        <v>2275</v>
      </c>
      <c r="L342" s="59" t="str">
        <f t="shared" si="59"/>
        <v>pt-6-6-jlr-loc2</v>
      </c>
      <c r="M342" s="27">
        <v>1</v>
      </c>
      <c r="N342" s="41">
        <v>1</v>
      </c>
      <c r="W342" s="17"/>
    </row>
    <row r="343" spans="1:23" ht="16.5" x14ac:dyDescent="0.2">
      <c r="A343" s="65" t="s">
        <v>1226</v>
      </c>
      <c r="B343" s="65">
        <v>6</v>
      </c>
      <c r="C343" s="40">
        <v>10606</v>
      </c>
      <c r="D343" s="81">
        <v>6</v>
      </c>
      <c r="E343" s="27">
        <v>2</v>
      </c>
      <c r="F343" s="28" t="s">
        <v>292</v>
      </c>
      <c r="G343" s="28" t="s">
        <v>299</v>
      </c>
      <c r="H343" s="27">
        <f t="shared" si="60"/>
        <v>51</v>
      </c>
      <c r="I343" s="27">
        <f t="shared" si="61"/>
        <v>6</v>
      </c>
      <c r="J343" s="27">
        <f t="shared" si="62"/>
        <v>2</v>
      </c>
      <c r="K343" s="62" t="s">
        <v>2276</v>
      </c>
      <c r="L343" s="59" t="str">
        <f t="shared" si="59"/>
        <v>pt-6-6-shl-loc2</v>
      </c>
      <c r="M343" s="27">
        <v>1</v>
      </c>
      <c r="N343" s="41">
        <v>1</v>
      </c>
      <c r="W343" s="17"/>
    </row>
    <row r="344" spans="1:23" ht="16.5" x14ac:dyDescent="0.2">
      <c r="A344" s="65" t="s">
        <v>1226</v>
      </c>
      <c r="B344" s="65">
        <v>6</v>
      </c>
      <c r="C344" s="40">
        <v>10606</v>
      </c>
      <c r="D344" s="81">
        <v>6</v>
      </c>
      <c r="E344" s="27">
        <v>3</v>
      </c>
      <c r="F344" s="28" t="s">
        <v>291</v>
      </c>
      <c r="G344" s="28" t="s">
        <v>571</v>
      </c>
      <c r="H344" s="27">
        <f t="shared" si="60"/>
        <v>51</v>
      </c>
      <c r="I344" s="27">
        <f t="shared" si="61"/>
        <v>6</v>
      </c>
      <c r="J344" s="27">
        <f t="shared" si="62"/>
        <v>2</v>
      </c>
      <c r="K344" s="62" t="s">
        <v>2277</v>
      </c>
      <c r="L344" s="62" t="str">
        <f t="shared" si="59"/>
        <v>pt-6-6-jlr-loc3</v>
      </c>
      <c r="M344" s="27">
        <v>1</v>
      </c>
      <c r="N344" s="41">
        <v>1</v>
      </c>
      <c r="W344" s="17"/>
    </row>
    <row r="345" spans="1:23" ht="17.25" thickBot="1" x14ac:dyDescent="0.25">
      <c r="A345" s="65" t="s">
        <v>1226</v>
      </c>
      <c r="B345" s="65">
        <v>6</v>
      </c>
      <c r="C345" s="42">
        <v>10606</v>
      </c>
      <c r="D345" s="82">
        <v>6</v>
      </c>
      <c r="E345" s="43">
        <v>3</v>
      </c>
      <c r="F345" s="44" t="s">
        <v>1128</v>
      </c>
      <c r="G345" s="44" t="s">
        <v>570</v>
      </c>
      <c r="H345" s="43">
        <f t="shared" si="60"/>
        <v>51</v>
      </c>
      <c r="I345" s="43">
        <f t="shared" si="61"/>
        <v>6</v>
      </c>
      <c r="J345" s="43">
        <f t="shared" si="62"/>
        <v>2</v>
      </c>
      <c r="K345" s="44" t="s">
        <v>2278</v>
      </c>
      <c r="L345" s="44" t="str">
        <f t="shared" si="59"/>
        <v>pt-6-6-shl-loc3</v>
      </c>
      <c r="M345" s="43">
        <v>1</v>
      </c>
      <c r="N345" s="45">
        <v>1</v>
      </c>
      <c r="W345" s="17"/>
    </row>
    <row r="346" spans="1:23" ht="16.5" x14ac:dyDescent="0.2">
      <c r="A346" s="65" t="s">
        <v>1226</v>
      </c>
      <c r="B346" s="65">
        <v>7</v>
      </c>
      <c r="C346" s="37">
        <v>10607</v>
      </c>
      <c r="D346" s="80">
        <v>6</v>
      </c>
      <c r="E346" s="38">
        <v>1</v>
      </c>
      <c r="F346" s="46" t="s">
        <v>291</v>
      </c>
      <c r="G346" s="46" t="s">
        <v>572</v>
      </c>
      <c r="H346" s="38">
        <f t="shared" si="60"/>
        <v>52</v>
      </c>
      <c r="I346" s="38">
        <f t="shared" si="61"/>
        <v>6</v>
      </c>
      <c r="J346" s="38">
        <f t="shared" si="62"/>
        <v>2</v>
      </c>
      <c r="K346" s="46" t="s">
        <v>2279</v>
      </c>
      <c r="L346" s="38" t="str">
        <f t="shared" si="59"/>
        <v>pt-6-7-jlr-loc1</v>
      </c>
      <c r="M346" s="38">
        <v>1</v>
      </c>
      <c r="N346" s="39">
        <v>1</v>
      </c>
      <c r="W346" s="17"/>
    </row>
    <row r="347" spans="1:23" ht="16.5" x14ac:dyDescent="0.2">
      <c r="A347" s="65" t="s">
        <v>1226</v>
      </c>
      <c r="B347" s="65">
        <v>7</v>
      </c>
      <c r="C347" s="40">
        <v>10607</v>
      </c>
      <c r="D347" s="81">
        <v>6</v>
      </c>
      <c r="E347" s="27">
        <v>1</v>
      </c>
      <c r="F347" s="28" t="s">
        <v>292</v>
      </c>
      <c r="G347" s="28" t="s">
        <v>573</v>
      </c>
      <c r="H347" s="27">
        <f t="shared" si="60"/>
        <v>52</v>
      </c>
      <c r="I347" s="27">
        <f t="shared" si="61"/>
        <v>6</v>
      </c>
      <c r="J347" s="27">
        <f t="shared" si="62"/>
        <v>2</v>
      </c>
      <c r="K347" s="28" t="s">
        <v>786</v>
      </c>
      <c r="L347" s="27" t="str">
        <f t="shared" si="59"/>
        <v>pt-6-7-shl-loc1</v>
      </c>
      <c r="M347" s="27">
        <v>1</v>
      </c>
      <c r="N347" s="41">
        <v>1</v>
      </c>
      <c r="W347" s="17"/>
    </row>
    <row r="348" spans="1:23" ht="16.5" x14ac:dyDescent="0.2">
      <c r="A348" s="65" t="s">
        <v>1226</v>
      </c>
      <c r="B348" s="65">
        <v>7</v>
      </c>
      <c r="C348" s="40">
        <v>10607</v>
      </c>
      <c r="D348" s="81">
        <v>6</v>
      </c>
      <c r="E348" s="27">
        <v>2</v>
      </c>
      <c r="F348" s="28" t="s">
        <v>291</v>
      </c>
      <c r="G348" s="28" t="s">
        <v>314</v>
      </c>
      <c r="H348" s="27">
        <f t="shared" si="60"/>
        <v>52</v>
      </c>
      <c r="I348" s="27">
        <f t="shared" si="61"/>
        <v>6</v>
      </c>
      <c r="J348" s="27">
        <f t="shared" si="62"/>
        <v>2</v>
      </c>
      <c r="K348" s="62" t="s">
        <v>2284</v>
      </c>
      <c r="L348" s="59" t="str">
        <f t="shared" si="59"/>
        <v>pt-6-7-jlr-loc2</v>
      </c>
      <c r="M348" s="27">
        <v>1</v>
      </c>
      <c r="N348" s="41">
        <v>1</v>
      </c>
      <c r="W348" s="17"/>
    </row>
    <row r="349" spans="1:23" ht="16.5" x14ac:dyDescent="0.2">
      <c r="A349" s="65" t="s">
        <v>1226</v>
      </c>
      <c r="B349" s="65">
        <v>7</v>
      </c>
      <c r="C349" s="40">
        <v>10607</v>
      </c>
      <c r="D349" s="81">
        <v>6</v>
      </c>
      <c r="E349" s="27">
        <v>2</v>
      </c>
      <c r="F349" s="28" t="s">
        <v>292</v>
      </c>
      <c r="G349" s="28" t="s">
        <v>299</v>
      </c>
      <c r="H349" s="27">
        <f t="shared" si="60"/>
        <v>52</v>
      </c>
      <c r="I349" s="27">
        <f t="shared" si="61"/>
        <v>6</v>
      </c>
      <c r="J349" s="27">
        <f t="shared" si="62"/>
        <v>2</v>
      </c>
      <c r="K349" s="62" t="s">
        <v>2280</v>
      </c>
      <c r="L349" s="59" t="str">
        <f t="shared" ref="L349:L412" si="63">A349&amp;"-"&amp;B349&amp;"-"&amp;F349&amp;"-"&amp;"loc"&amp;E349</f>
        <v>pt-6-7-shl-loc2</v>
      </c>
      <c r="M349" s="27">
        <v>1</v>
      </c>
      <c r="N349" s="41">
        <v>1</v>
      </c>
      <c r="W349" s="17"/>
    </row>
    <row r="350" spans="1:23" ht="16.5" x14ac:dyDescent="0.2">
      <c r="A350" s="65" t="s">
        <v>1226</v>
      </c>
      <c r="B350" s="65">
        <v>7</v>
      </c>
      <c r="C350" s="40">
        <v>10607</v>
      </c>
      <c r="D350" s="81">
        <v>6</v>
      </c>
      <c r="E350" s="27">
        <v>3</v>
      </c>
      <c r="F350" s="28" t="s">
        <v>291</v>
      </c>
      <c r="G350" s="28" t="s">
        <v>571</v>
      </c>
      <c r="H350" s="27">
        <f t="shared" si="60"/>
        <v>52</v>
      </c>
      <c r="I350" s="27">
        <f t="shared" si="61"/>
        <v>6</v>
      </c>
      <c r="J350" s="27">
        <f t="shared" si="62"/>
        <v>2</v>
      </c>
      <c r="K350" s="62" t="s">
        <v>2281</v>
      </c>
      <c r="L350" s="62" t="str">
        <f t="shared" si="63"/>
        <v>pt-6-7-jlr-loc3</v>
      </c>
      <c r="M350" s="27">
        <v>1</v>
      </c>
      <c r="N350" s="41">
        <v>1</v>
      </c>
      <c r="W350" s="17"/>
    </row>
    <row r="351" spans="1:23" ht="17.25" thickBot="1" x14ac:dyDescent="0.25">
      <c r="A351" s="65" t="s">
        <v>1226</v>
      </c>
      <c r="B351" s="65">
        <v>7</v>
      </c>
      <c r="C351" s="42">
        <v>10607</v>
      </c>
      <c r="D351" s="82">
        <v>6</v>
      </c>
      <c r="E351" s="43">
        <v>3</v>
      </c>
      <c r="F351" s="44" t="s">
        <v>292</v>
      </c>
      <c r="G351" s="44" t="s">
        <v>1162</v>
      </c>
      <c r="H351" s="43">
        <f t="shared" si="60"/>
        <v>52</v>
      </c>
      <c r="I351" s="43">
        <f t="shared" si="61"/>
        <v>6</v>
      </c>
      <c r="J351" s="43">
        <f t="shared" si="62"/>
        <v>2</v>
      </c>
      <c r="K351" s="44" t="s">
        <v>2282</v>
      </c>
      <c r="L351" s="44" t="str">
        <f t="shared" si="63"/>
        <v>pt-6-7-shl-loc3</v>
      </c>
      <c r="M351" s="43">
        <v>1</v>
      </c>
      <c r="N351" s="45">
        <v>1</v>
      </c>
      <c r="W351" s="17"/>
    </row>
    <row r="352" spans="1:23" ht="16.5" x14ac:dyDescent="0.2">
      <c r="A352" s="65" t="s">
        <v>1226</v>
      </c>
      <c r="B352" s="65">
        <v>8</v>
      </c>
      <c r="C352" s="37">
        <v>10608</v>
      </c>
      <c r="D352" s="80">
        <v>6</v>
      </c>
      <c r="E352" s="38">
        <v>1</v>
      </c>
      <c r="F352" s="46" t="s">
        <v>291</v>
      </c>
      <c r="G352" s="46" t="s">
        <v>572</v>
      </c>
      <c r="H352" s="38">
        <f t="shared" si="60"/>
        <v>52</v>
      </c>
      <c r="I352" s="38">
        <f t="shared" si="61"/>
        <v>6</v>
      </c>
      <c r="J352" s="38">
        <f t="shared" si="62"/>
        <v>2</v>
      </c>
      <c r="K352" s="46" t="s">
        <v>2273</v>
      </c>
      <c r="L352" s="38" t="str">
        <f t="shared" si="63"/>
        <v>pt-6-8-jlr-loc1</v>
      </c>
      <c r="M352" s="38">
        <v>1</v>
      </c>
      <c r="N352" s="39">
        <v>1</v>
      </c>
      <c r="W352" s="17"/>
    </row>
    <row r="353" spans="1:23" ht="16.5" x14ac:dyDescent="0.2">
      <c r="A353" s="65" t="s">
        <v>1226</v>
      </c>
      <c r="B353" s="65">
        <v>8</v>
      </c>
      <c r="C353" s="40">
        <v>10608</v>
      </c>
      <c r="D353" s="81">
        <v>6</v>
      </c>
      <c r="E353" s="27">
        <v>1</v>
      </c>
      <c r="F353" s="28" t="s">
        <v>292</v>
      </c>
      <c r="G353" s="28" t="s">
        <v>573</v>
      </c>
      <c r="H353" s="27">
        <f t="shared" si="60"/>
        <v>52</v>
      </c>
      <c r="I353" s="27">
        <f t="shared" si="61"/>
        <v>6</v>
      </c>
      <c r="J353" s="27">
        <f t="shared" si="62"/>
        <v>2</v>
      </c>
      <c r="K353" s="28" t="s">
        <v>2274</v>
      </c>
      <c r="L353" s="27" t="str">
        <f t="shared" si="63"/>
        <v>pt-6-8-shl-loc1</v>
      </c>
      <c r="M353" s="27">
        <v>1</v>
      </c>
      <c r="N353" s="41">
        <v>1</v>
      </c>
      <c r="W353" s="17"/>
    </row>
    <row r="354" spans="1:23" ht="16.5" x14ac:dyDescent="0.2">
      <c r="A354" s="65" t="s">
        <v>1226</v>
      </c>
      <c r="B354" s="65">
        <v>8</v>
      </c>
      <c r="C354" s="40">
        <v>10608</v>
      </c>
      <c r="D354" s="81">
        <v>6</v>
      </c>
      <c r="E354" s="27">
        <v>2</v>
      </c>
      <c r="F354" s="28" t="s">
        <v>291</v>
      </c>
      <c r="G354" s="28" t="s">
        <v>314</v>
      </c>
      <c r="H354" s="27">
        <f t="shared" si="60"/>
        <v>52</v>
      </c>
      <c r="I354" s="27">
        <f t="shared" si="61"/>
        <v>6</v>
      </c>
      <c r="J354" s="27">
        <f t="shared" si="62"/>
        <v>2</v>
      </c>
      <c r="K354" s="62" t="s">
        <v>2275</v>
      </c>
      <c r="L354" s="59" t="str">
        <f t="shared" si="63"/>
        <v>pt-6-8-jlr-loc2</v>
      </c>
      <c r="M354" s="27">
        <v>1</v>
      </c>
      <c r="N354" s="41">
        <v>1</v>
      </c>
      <c r="W354" s="17"/>
    </row>
    <row r="355" spans="1:23" ht="16.5" x14ac:dyDescent="0.2">
      <c r="A355" s="65" t="s">
        <v>1226</v>
      </c>
      <c r="B355" s="65">
        <v>8</v>
      </c>
      <c r="C355" s="40">
        <v>10608</v>
      </c>
      <c r="D355" s="81">
        <v>6</v>
      </c>
      <c r="E355" s="27">
        <v>2</v>
      </c>
      <c r="F355" s="28" t="s">
        <v>292</v>
      </c>
      <c r="G355" s="28" t="s">
        <v>299</v>
      </c>
      <c r="H355" s="27">
        <f t="shared" si="60"/>
        <v>52</v>
      </c>
      <c r="I355" s="27">
        <f t="shared" si="61"/>
        <v>6</v>
      </c>
      <c r="J355" s="27">
        <f t="shared" si="62"/>
        <v>2</v>
      </c>
      <c r="K355" s="62" t="s">
        <v>2276</v>
      </c>
      <c r="L355" s="59" t="str">
        <f t="shared" si="63"/>
        <v>pt-6-8-shl-loc2</v>
      </c>
      <c r="M355" s="27">
        <v>1</v>
      </c>
      <c r="N355" s="41">
        <v>1</v>
      </c>
      <c r="W355" s="17"/>
    </row>
    <row r="356" spans="1:23" ht="16.5" x14ac:dyDescent="0.2">
      <c r="A356" s="65" t="s">
        <v>1226</v>
      </c>
      <c r="B356" s="65">
        <v>8</v>
      </c>
      <c r="C356" s="40">
        <v>10608</v>
      </c>
      <c r="D356" s="81">
        <v>6</v>
      </c>
      <c r="E356" s="27">
        <v>3</v>
      </c>
      <c r="F356" s="28" t="s">
        <v>291</v>
      </c>
      <c r="G356" s="28" t="s">
        <v>571</v>
      </c>
      <c r="H356" s="27">
        <f t="shared" si="60"/>
        <v>52</v>
      </c>
      <c r="I356" s="27">
        <f t="shared" si="61"/>
        <v>6</v>
      </c>
      <c r="J356" s="27">
        <f t="shared" si="62"/>
        <v>2</v>
      </c>
      <c r="K356" s="62" t="s">
        <v>2277</v>
      </c>
      <c r="L356" s="62" t="str">
        <f t="shared" si="63"/>
        <v>pt-6-8-jlr-loc3</v>
      </c>
      <c r="M356" s="27">
        <v>1</v>
      </c>
      <c r="N356" s="41">
        <v>1</v>
      </c>
      <c r="W356" s="17"/>
    </row>
    <row r="357" spans="1:23" ht="17.25" thickBot="1" x14ac:dyDescent="0.25">
      <c r="A357" s="65" t="s">
        <v>1226</v>
      </c>
      <c r="B357" s="65">
        <v>8</v>
      </c>
      <c r="C357" s="42">
        <v>10608</v>
      </c>
      <c r="D357" s="82">
        <v>6</v>
      </c>
      <c r="E357" s="43">
        <v>3</v>
      </c>
      <c r="F357" s="44" t="s">
        <v>292</v>
      </c>
      <c r="G357" s="44" t="s">
        <v>570</v>
      </c>
      <c r="H357" s="43">
        <f t="shared" si="60"/>
        <v>52</v>
      </c>
      <c r="I357" s="43">
        <f t="shared" si="61"/>
        <v>6</v>
      </c>
      <c r="J357" s="43">
        <f t="shared" si="62"/>
        <v>2</v>
      </c>
      <c r="K357" s="44" t="s">
        <v>2278</v>
      </c>
      <c r="L357" s="44" t="str">
        <f t="shared" si="63"/>
        <v>pt-6-8-shl-loc3</v>
      </c>
      <c r="M357" s="43">
        <v>1</v>
      </c>
      <c r="N357" s="45">
        <v>1</v>
      </c>
      <c r="W357" s="17"/>
    </row>
    <row r="358" spans="1:23" ht="16.5" x14ac:dyDescent="0.2">
      <c r="A358" s="65" t="s">
        <v>1226</v>
      </c>
      <c r="B358" s="65">
        <v>9</v>
      </c>
      <c r="C358" s="37">
        <v>10609</v>
      </c>
      <c r="D358" s="80">
        <v>6</v>
      </c>
      <c r="E358" s="38">
        <v>1</v>
      </c>
      <c r="F358" s="46" t="s">
        <v>291</v>
      </c>
      <c r="G358" s="46" t="s">
        <v>572</v>
      </c>
      <c r="H358" s="38">
        <f t="shared" si="60"/>
        <v>52</v>
      </c>
      <c r="I358" s="38">
        <f t="shared" si="61"/>
        <v>6</v>
      </c>
      <c r="J358" s="38">
        <f t="shared" si="62"/>
        <v>2</v>
      </c>
      <c r="K358" s="46" t="s">
        <v>2279</v>
      </c>
      <c r="L358" s="38" t="str">
        <f t="shared" si="63"/>
        <v>pt-6-9-jlr-loc1</v>
      </c>
      <c r="M358" s="38">
        <v>1</v>
      </c>
      <c r="N358" s="39">
        <v>1</v>
      </c>
      <c r="W358" s="17"/>
    </row>
    <row r="359" spans="1:23" ht="16.5" x14ac:dyDescent="0.2">
      <c r="A359" s="65" t="s">
        <v>1226</v>
      </c>
      <c r="B359" s="65">
        <v>9</v>
      </c>
      <c r="C359" s="40">
        <v>10609</v>
      </c>
      <c r="D359" s="81">
        <v>6</v>
      </c>
      <c r="E359" s="27">
        <v>1</v>
      </c>
      <c r="F359" s="28" t="s">
        <v>292</v>
      </c>
      <c r="G359" s="28" t="s">
        <v>1161</v>
      </c>
      <c r="H359" s="27">
        <f t="shared" si="60"/>
        <v>52</v>
      </c>
      <c r="I359" s="27">
        <f t="shared" si="61"/>
        <v>6</v>
      </c>
      <c r="J359" s="27">
        <f t="shared" si="62"/>
        <v>2</v>
      </c>
      <c r="K359" s="28" t="s">
        <v>786</v>
      </c>
      <c r="L359" s="27" t="str">
        <f t="shared" si="63"/>
        <v>pt-6-9-shl-loc1</v>
      </c>
      <c r="M359" s="27">
        <v>1</v>
      </c>
      <c r="N359" s="41">
        <v>1</v>
      </c>
      <c r="W359" s="17"/>
    </row>
    <row r="360" spans="1:23" ht="16.5" x14ac:dyDescent="0.2">
      <c r="A360" s="65" t="s">
        <v>1226</v>
      </c>
      <c r="B360" s="65">
        <v>9</v>
      </c>
      <c r="C360" s="40">
        <v>10609</v>
      </c>
      <c r="D360" s="81">
        <v>6</v>
      </c>
      <c r="E360" s="27">
        <v>2</v>
      </c>
      <c r="F360" s="28" t="s">
        <v>291</v>
      </c>
      <c r="G360" s="28" t="s">
        <v>314</v>
      </c>
      <c r="H360" s="27">
        <f t="shared" si="60"/>
        <v>52</v>
      </c>
      <c r="I360" s="27">
        <f t="shared" si="61"/>
        <v>6</v>
      </c>
      <c r="J360" s="27">
        <f t="shared" si="62"/>
        <v>2</v>
      </c>
      <c r="K360" s="62" t="s">
        <v>2284</v>
      </c>
      <c r="L360" s="59" t="str">
        <f t="shared" si="63"/>
        <v>pt-6-9-jlr-loc2</v>
      </c>
      <c r="M360" s="27">
        <v>1</v>
      </c>
      <c r="N360" s="41">
        <v>1</v>
      </c>
      <c r="W360" s="17"/>
    </row>
    <row r="361" spans="1:23" ht="16.5" x14ac:dyDescent="0.2">
      <c r="A361" s="65" t="s">
        <v>1226</v>
      </c>
      <c r="B361" s="65">
        <v>9</v>
      </c>
      <c r="C361" s="40">
        <v>10609</v>
      </c>
      <c r="D361" s="81">
        <v>6</v>
      </c>
      <c r="E361" s="27">
        <v>2</v>
      </c>
      <c r="F361" s="28" t="s">
        <v>1128</v>
      </c>
      <c r="G361" s="28" t="s">
        <v>299</v>
      </c>
      <c r="H361" s="27">
        <f t="shared" si="60"/>
        <v>52</v>
      </c>
      <c r="I361" s="27">
        <f t="shared" si="61"/>
        <v>6</v>
      </c>
      <c r="J361" s="27">
        <f t="shared" si="62"/>
        <v>2</v>
      </c>
      <c r="K361" s="62" t="s">
        <v>2280</v>
      </c>
      <c r="L361" s="59" t="str">
        <f t="shared" si="63"/>
        <v>pt-6-9-shl-loc2</v>
      </c>
      <c r="M361" s="27">
        <v>1</v>
      </c>
      <c r="N361" s="41">
        <v>1</v>
      </c>
      <c r="W361" s="17"/>
    </row>
    <row r="362" spans="1:23" ht="16.5" x14ac:dyDescent="0.2">
      <c r="A362" s="65" t="s">
        <v>1226</v>
      </c>
      <c r="B362" s="65">
        <v>9</v>
      </c>
      <c r="C362" s="40">
        <v>10609</v>
      </c>
      <c r="D362" s="81">
        <v>6</v>
      </c>
      <c r="E362" s="27">
        <v>3</v>
      </c>
      <c r="F362" s="28" t="s">
        <v>291</v>
      </c>
      <c r="G362" s="28" t="s">
        <v>571</v>
      </c>
      <c r="H362" s="27">
        <f t="shared" si="60"/>
        <v>52</v>
      </c>
      <c r="I362" s="27">
        <f t="shared" si="61"/>
        <v>6</v>
      </c>
      <c r="J362" s="27">
        <f t="shared" si="62"/>
        <v>2</v>
      </c>
      <c r="K362" s="62" t="s">
        <v>2281</v>
      </c>
      <c r="L362" s="62" t="str">
        <f t="shared" si="63"/>
        <v>pt-6-9-jlr-loc3</v>
      </c>
      <c r="M362" s="27">
        <v>1</v>
      </c>
      <c r="N362" s="41">
        <v>1</v>
      </c>
      <c r="W362" s="17"/>
    </row>
    <row r="363" spans="1:23" ht="17.25" thickBot="1" x14ac:dyDescent="0.25">
      <c r="A363" s="65" t="s">
        <v>1226</v>
      </c>
      <c r="B363" s="65">
        <v>9</v>
      </c>
      <c r="C363" s="42">
        <v>10609</v>
      </c>
      <c r="D363" s="82">
        <v>6</v>
      </c>
      <c r="E363" s="43">
        <v>3</v>
      </c>
      <c r="F363" s="44" t="s">
        <v>292</v>
      </c>
      <c r="G363" s="44" t="s">
        <v>570</v>
      </c>
      <c r="H363" s="43">
        <f t="shared" si="60"/>
        <v>52</v>
      </c>
      <c r="I363" s="43">
        <f t="shared" si="61"/>
        <v>6</v>
      </c>
      <c r="J363" s="43">
        <f t="shared" si="62"/>
        <v>2</v>
      </c>
      <c r="K363" s="44" t="s">
        <v>2282</v>
      </c>
      <c r="L363" s="44" t="str">
        <f t="shared" si="63"/>
        <v>pt-6-9-shl-loc3</v>
      </c>
      <c r="M363" s="43">
        <v>1</v>
      </c>
      <c r="N363" s="45">
        <v>1</v>
      </c>
      <c r="W363" s="17"/>
    </row>
    <row r="364" spans="1:23" ht="16.5" x14ac:dyDescent="0.2">
      <c r="A364" s="65" t="s">
        <v>1226</v>
      </c>
      <c r="B364" s="65">
        <v>10</v>
      </c>
      <c r="C364" s="37">
        <v>10610</v>
      </c>
      <c r="D364" s="80">
        <v>6</v>
      </c>
      <c r="E364" s="38">
        <v>1</v>
      </c>
      <c r="F364" s="46" t="s">
        <v>291</v>
      </c>
      <c r="G364" s="46" t="s">
        <v>572</v>
      </c>
      <c r="H364" s="38">
        <f t="shared" si="60"/>
        <v>53</v>
      </c>
      <c r="I364" s="38">
        <f t="shared" si="61"/>
        <v>6</v>
      </c>
      <c r="J364" s="38">
        <f t="shared" si="62"/>
        <v>2</v>
      </c>
      <c r="K364" s="46" t="s">
        <v>2273</v>
      </c>
      <c r="L364" s="38" t="str">
        <f t="shared" si="63"/>
        <v>pt-6-10-jlr-loc1</v>
      </c>
      <c r="M364" s="38">
        <v>1</v>
      </c>
      <c r="N364" s="39">
        <v>1</v>
      </c>
      <c r="W364" s="17"/>
    </row>
    <row r="365" spans="1:23" ht="16.5" x14ac:dyDescent="0.2">
      <c r="A365" s="65" t="s">
        <v>1226</v>
      </c>
      <c r="B365" s="65">
        <v>10</v>
      </c>
      <c r="C365" s="40">
        <v>10610</v>
      </c>
      <c r="D365" s="81">
        <v>6</v>
      </c>
      <c r="E365" s="27">
        <v>1</v>
      </c>
      <c r="F365" s="28" t="s">
        <v>1128</v>
      </c>
      <c r="G365" s="28" t="s">
        <v>573</v>
      </c>
      <c r="H365" s="27">
        <f t="shared" si="60"/>
        <v>53</v>
      </c>
      <c r="I365" s="27">
        <f t="shared" si="61"/>
        <v>6</v>
      </c>
      <c r="J365" s="27">
        <f t="shared" si="62"/>
        <v>2</v>
      </c>
      <c r="K365" s="28" t="s">
        <v>2274</v>
      </c>
      <c r="L365" s="27" t="str">
        <f t="shared" si="63"/>
        <v>pt-6-10-shl-loc1</v>
      </c>
      <c r="M365" s="27">
        <v>1</v>
      </c>
      <c r="N365" s="41">
        <v>1</v>
      </c>
      <c r="W365" s="17"/>
    </row>
    <row r="366" spans="1:23" ht="16.5" x14ac:dyDescent="0.2">
      <c r="A366" s="65" t="s">
        <v>1226</v>
      </c>
      <c r="B366" s="65">
        <v>10</v>
      </c>
      <c r="C366" s="40">
        <v>10610</v>
      </c>
      <c r="D366" s="81">
        <v>6</v>
      </c>
      <c r="E366" s="27">
        <v>2</v>
      </c>
      <c r="F366" s="28" t="s">
        <v>291</v>
      </c>
      <c r="G366" s="28" t="s">
        <v>314</v>
      </c>
      <c r="H366" s="27">
        <f t="shared" ref="H366:H429" si="64">INDEX($W$4:$W$204,INDEX($AC$4:$AC$19,D366)+B366)</f>
        <v>53</v>
      </c>
      <c r="I366" s="27">
        <f t="shared" ref="I366:I429" si="65">INDEX($X$4:$X$204,INDEX($AC$4:$AC$19,D366)+B366)</f>
        <v>6</v>
      </c>
      <c r="J366" s="27">
        <f t="shared" ref="J366:J429" si="66">INDEX($Y$4:$Y$204,INDEX($AC$4:$AC$19,D366)+B366)</f>
        <v>2</v>
      </c>
      <c r="K366" s="62" t="s">
        <v>2275</v>
      </c>
      <c r="L366" s="59" t="str">
        <f t="shared" si="63"/>
        <v>pt-6-10-jlr-loc2</v>
      </c>
      <c r="M366" s="27">
        <v>1</v>
      </c>
      <c r="N366" s="41">
        <v>1</v>
      </c>
      <c r="W366" s="17"/>
    </row>
    <row r="367" spans="1:23" ht="16.5" x14ac:dyDescent="0.2">
      <c r="A367" s="65" t="s">
        <v>1226</v>
      </c>
      <c r="B367" s="65">
        <v>10</v>
      </c>
      <c r="C367" s="40">
        <v>10610</v>
      </c>
      <c r="D367" s="81">
        <v>6</v>
      </c>
      <c r="E367" s="27">
        <v>2</v>
      </c>
      <c r="F367" s="28" t="s">
        <v>292</v>
      </c>
      <c r="G367" s="28" t="s">
        <v>299</v>
      </c>
      <c r="H367" s="27">
        <f t="shared" si="64"/>
        <v>53</v>
      </c>
      <c r="I367" s="27">
        <f t="shared" si="65"/>
        <v>6</v>
      </c>
      <c r="J367" s="27">
        <f t="shared" si="66"/>
        <v>2</v>
      </c>
      <c r="K367" s="62" t="s">
        <v>2276</v>
      </c>
      <c r="L367" s="59" t="str">
        <f t="shared" si="63"/>
        <v>pt-6-10-shl-loc2</v>
      </c>
      <c r="M367" s="27">
        <v>1</v>
      </c>
      <c r="N367" s="41">
        <v>1</v>
      </c>
      <c r="W367" s="17"/>
    </row>
    <row r="368" spans="1:23" ht="16.5" x14ac:dyDescent="0.2">
      <c r="A368" s="65" t="s">
        <v>1226</v>
      </c>
      <c r="B368" s="65">
        <v>10</v>
      </c>
      <c r="C368" s="40">
        <v>10610</v>
      </c>
      <c r="D368" s="81">
        <v>6</v>
      </c>
      <c r="E368" s="27">
        <v>3</v>
      </c>
      <c r="F368" s="28" t="s">
        <v>291</v>
      </c>
      <c r="G368" s="28" t="s">
        <v>1155</v>
      </c>
      <c r="H368" s="27">
        <f t="shared" si="64"/>
        <v>53</v>
      </c>
      <c r="I368" s="27">
        <f t="shared" si="65"/>
        <v>6</v>
      </c>
      <c r="J368" s="27">
        <f t="shared" si="66"/>
        <v>2</v>
      </c>
      <c r="K368" s="62" t="s">
        <v>2277</v>
      </c>
      <c r="L368" s="62" t="str">
        <f t="shared" si="63"/>
        <v>pt-6-10-jlr-loc3</v>
      </c>
      <c r="M368" s="27">
        <v>1</v>
      </c>
      <c r="N368" s="41">
        <v>1</v>
      </c>
      <c r="W368" s="17"/>
    </row>
    <row r="369" spans="1:23" ht="17.25" thickBot="1" x14ac:dyDescent="0.25">
      <c r="A369" s="65" t="s">
        <v>1226</v>
      </c>
      <c r="B369" s="65">
        <v>10</v>
      </c>
      <c r="C369" s="42">
        <v>10610</v>
      </c>
      <c r="D369" s="82">
        <v>6</v>
      </c>
      <c r="E369" s="43">
        <v>3</v>
      </c>
      <c r="F369" s="44" t="s">
        <v>1128</v>
      </c>
      <c r="G369" s="44" t="s">
        <v>570</v>
      </c>
      <c r="H369" s="43">
        <f t="shared" si="64"/>
        <v>53</v>
      </c>
      <c r="I369" s="43">
        <f t="shared" si="65"/>
        <v>6</v>
      </c>
      <c r="J369" s="43">
        <f t="shared" si="66"/>
        <v>2</v>
      </c>
      <c r="K369" s="44" t="s">
        <v>2278</v>
      </c>
      <c r="L369" s="44" t="str">
        <f t="shared" si="63"/>
        <v>pt-6-10-shl-loc3</v>
      </c>
      <c r="M369" s="43">
        <v>1</v>
      </c>
      <c r="N369" s="45">
        <v>1</v>
      </c>
      <c r="W369" s="17"/>
    </row>
    <row r="370" spans="1:23" ht="16.5" x14ac:dyDescent="0.2">
      <c r="A370" s="65" t="s">
        <v>1226</v>
      </c>
      <c r="B370" s="65">
        <v>11</v>
      </c>
      <c r="C370" s="37">
        <v>10611</v>
      </c>
      <c r="D370" s="80">
        <v>6</v>
      </c>
      <c r="E370" s="38">
        <v>1</v>
      </c>
      <c r="F370" s="46" t="s">
        <v>291</v>
      </c>
      <c r="G370" s="46" t="s">
        <v>1163</v>
      </c>
      <c r="H370" s="38">
        <f t="shared" si="64"/>
        <v>53</v>
      </c>
      <c r="I370" s="38">
        <f t="shared" si="65"/>
        <v>6</v>
      </c>
      <c r="J370" s="38">
        <f t="shared" si="66"/>
        <v>2</v>
      </c>
      <c r="K370" s="46" t="s">
        <v>2279</v>
      </c>
      <c r="L370" s="38" t="str">
        <f t="shared" si="63"/>
        <v>pt-6-11-jlr-loc1</v>
      </c>
      <c r="M370" s="38">
        <v>1</v>
      </c>
      <c r="N370" s="39">
        <v>1</v>
      </c>
      <c r="W370" s="17"/>
    </row>
    <row r="371" spans="1:23" ht="16.5" x14ac:dyDescent="0.2">
      <c r="A371" s="65" t="s">
        <v>1226</v>
      </c>
      <c r="B371" s="65">
        <v>11</v>
      </c>
      <c r="C371" s="40">
        <v>10611</v>
      </c>
      <c r="D371" s="81">
        <v>6</v>
      </c>
      <c r="E371" s="27">
        <v>1</v>
      </c>
      <c r="F371" s="28" t="s">
        <v>292</v>
      </c>
      <c r="G371" s="28" t="s">
        <v>1160</v>
      </c>
      <c r="H371" s="27">
        <f t="shared" si="64"/>
        <v>53</v>
      </c>
      <c r="I371" s="27">
        <f t="shared" si="65"/>
        <v>6</v>
      </c>
      <c r="J371" s="27">
        <f t="shared" si="66"/>
        <v>2</v>
      </c>
      <c r="K371" s="28" t="s">
        <v>786</v>
      </c>
      <c r="L371" s="27" t="str">
        <f t="shared" si="63"/>
        <v>pt-6-11-shl-loc1</v>
      </c>
      <c r="M371" s="27">
        <v>1</v>
      </c>
      <c r="N371" s="41">
        <v>1</v>
      </c>
      <c r="W371" s="17"/>
    </row>
    <row r="372" spans="1:23" ht="16.5" x14ac:dyDescent="0.2">
      <c r="A372" s="65" t="s">
        <v>1226</v>
      </c>
      <c r="B372" s="65">
        <v>11</v>
      </c>
      <c r="C372" s="40">
        <v>10611</v>
      </c>
      <c r="D372" s="81">
        <v>6</v>
      </c>
      <c r="E372" s="27">
        <v>2</v>
      </c>
      <c r="F372" s="28" t="s">
        <v>291</v>
      </c>
      <c r="G372" s="28" t="s">
        <v>314</v>
      </c>
      <c r="H372" s="27">
        <f t="shared" si="64"/>
        <v>53</v>
      </c>
      <c r="I372" s="27">
        <f t="shared" si="65"/>
        <v>6</v>
      </c>
      <c r="J372" s="27">
        <f t="shared" si="66"/>
        <v>2</v>
      </c>
      <c r="K372" s="62" t="s">
        <v>2284</v>
      </c>
      <c r="L372" s="59" t="str">
        <f t="shared" si="63"/>
        <v>pt-6-11-jlr-loc2</v>
      </c>
      <c r="M372" s="27">
        <v>1</v>
      </c>
      <c r="N372" s="41">
        <v>1</v>
      </c>
      <c r="W372" s="17"/>
    </row>
    <row r="373" spans="1:23" ht="16.5" x14ac:dyDescent="0.2">
      <c r="A373" s="65" t="s">
        <v>1226</v>
      </c>
      <c r="B373" s="65">
        <v>11</v>
      </c>
      <c r="C373" s="40">
        <v>10611</v>
      </c>
      <c r="D373" s="81">
        <v>6</v>
      </c>
      <c r="E373" s="27">
        <v>2</v>
      </c>
      <c r="F373" s="28" t="s">
        <v>292</v>
      </c>
      <c r="G373" s="28" t="s">
        <v>299</v>
      </c>
      <c r="H373" s="27">
        <f t="shared" si="64"/>
        <v>53</v>
      </c>
      <c r="I373" s="27">
        <f t="shared" si="65"/>
        <v>6</v>
      </c>
      <c r="J373" s="27">
        <f t="shared" si="66"/>
        <v>2</v>
      </c>
      <c r="K373" s="62" t="s">
        <v>2280</v>
      </c>
      <c r="L373" s="59" t="str">
        <f t="shared" si="63"/>
        <v>pt-6-11-shl-loc2</v>
      </c>
      <c r="M373" s="27">
        <v>1</v>
      </c>
      <c r="N373" s="41">
        <v>1</v>
      </c>
      <c r="W373" s="17"/>
    </row>
    <row r="374" spans="1:23" ht="16.5" x14ac:dyDescent="0.2">
      <c r="A374" s="65" t="s">
        <v>1226</v>
      </c>
      <c r="B374" s="65">
        <v>11</v>
      </c>
      <c r="C374" s="40">
        <v>10611</v>
      </c>
      <c r="D374" s="81">
        <v>6</v>
      </c>
      <c r="E374" s="27">
        <v>3</v>
      </c>
      <c r="F374" s="28" t="s">
        <v>291</v>
      </c>
      <c r="G374" s="28" t="s">
        <v>571</v>
      </c>
      <c r="H374" s="27">
        <f t="shared" si="64"/>
        <v>53</v>
      </c>
      <c r="I374" s="27">
        <f t="shared" si="65"/>
        <v>6</v>
      </c>
      <c r="J374" s="27">
        <f t="shared" si="66"/>
        <v>2</v>
      </c>
      <c r="K374" s="62" t="s">
        <v>2281</v>
      </c>
      <c r="L374" s="62" t="str">
        <f t="shared" si="63"/>
        <v>pt-6-11-jlr-loc3</v>
      </c>
      <c r="M374" s="27">
        <v>1</v>
      </c>
      <c r="N374" s="41">
        <v>1</v>
      </c>
      <c r="W374" s="17"/>
    </row>
    <row r="375" spans="1:23" ht="17.25" thickBot="1" x14ac:dyDescent="0.25">
      <c r="A375" s="65" t="s">
        <v>1226</v>
      </c>
      <c r="B375" s="65">
        <v>11</v>
      </c>
      <c r="C375" s="42">
        <v>10611</v>
      </c>
      <c r="D375" s="82">
        <v>6</v>
      </c>
      <c r="E375" s="43">
        <v>3</v>
      </c>
      <c r="F375" s="44" t="s">
        <v>292</v>
      </c>
      <c r="G375" s="44" t="s">
        <v>570</v>
      </c>
      <c r="H375" s="43">
        <f t="shared" si="64"/>
        <v>53</v>
      </c>
      <c r="I375" s="43">
        <f t="shared" si="65"/>
        <v>6</v>
      </c>
      <c r="J375" s="43">
        <f t="shared" si="66"/>
        <v>2</v>
      </c>
      <c r="K375" s="44" t="s">
        <v>2282</v>
      </c>
      <c r="L375" s="44" t="str">
        <f t="shared" si="63"/>
        <v>pt-6-11-shl-loc3</v>
      </c>
      <c r="M375" s="43">
        <v>1</v>
      </c>
      <c r="N375" s="45">
        <v>1</v>
      </c>
      <c r="W375" s="17"/>
    </row>
    <row r="376" spans="1:23" ht="16.5" x14ac:dyDescent="0.2">
      <c r="A376" s="65" t="s">
        <v>1226</v>
      </c>
      <c r="B376" s="65">
        <v>12</v>
      </c>
      <c r="C376" s="37">
        <v>10612</v>
      </c>
      <c r="D376" s="80">
        <v>6</v>
      </c>
      <c r="E376" s="38">
        <v>1</v>
      </c>
      <c r="F376" s="46" t="s">
        <v>1149</v>
      </c>
      <c r="G376" s="46" t="s">
        <v>572</v>
      </c>
      <c r="H376" s="38">
        <f t="shared" si="64"/>
        <v>53</v>
      </c>
      <c r="I376" s="38">
        <f t="shared" si="65"/>
        <v>6</v>
      </c>
      <c r="J376" s="38">
        <f t="shared" si="66"/>
        <v>2</v>
      </c>
      <c r="K376" s="46" t="s">
        <v>2273</v>
      </c>
      <c r="L376" s="38" t="str">
        <f t="shared" si="63"/>
        <v>pt-6-12-jlr-loc1</v>
      </c>
      <c r="M376" s="38">
        <v>1</v>
      </c>
      <c r="N376" s="39">
        <v>1</v>
      </c>
      <c r="W376" s="17"/>
    </row>
    <row r="377" spans="1:23" ht="16.5" x14ac:dyDescent="0.2">
      <c r="A377" s="65" t="s">
        <v>1226</v>
      </c>
      <c r="B377" s="65">
        <v>12</v>
      </c>
      <c r="C377" s="40">
        <v>10612</v>
      </c>
      <c r="D377" s="81">
        <v>6</v>
      </c>
      <c r="E377" s="27">
        <v>1</v>
      </c>
      <c r="F377" s="28" t="s">
        <v>292</v>
      </c>
      <c r="G377" s="28" t="s">
        <v>1160</v>
      </c>
      <c r="H377" s="27">
        <f t="shared" si="64"/>
        <v>53</v>
      </c>
      <c r="I377" s="27">
        <f t="shared" si="65"/>
        <v>6</v>
      </c>
      <c r="J377" s="27">
        <f t="shared" si="66"/>
        <v>2</v>
      </c>
      <c r="K377" s="28" t="s">
        <v>2274</v>
      </c>
      <c r="L377" s="27" t="str">
        <f t="shared" si="63"/>
        <v>pt-6-12-shl-loc1</v>
      </c>
      <c r="M377" s="27">
        <v>1</v>
      </c>
      <c r="N377" s="41">
        <v>1</v>
      </c>
      <c r="W377" s="17"/>
    </row>
    <row r="378" spans="1:23" ht="16.5" x14ac:dyDescent="0.2">
      <c r="A378" s="65" t="s">
        <v>1226</v>
      </c>
      <c r="B378" s="65">
        <v>12</v>
      </c>
      <c r="C378" s="40">
        <v>10612</v>
      </c>
      <c r="D378" s="81">
        <v>6</v>
      </c>
      <c r="E378" s="27">
        <v>2</v>
      </c>
      <c r="F378" s="28" t="s">
        <v>291</v>
      </c>
      <c r="G378" s="28" t="s">
        <v>314</v>
      </c>
      <c r="H378" s="27">
        <f t="shared" si="64"/>
        <v>53</v>
      </c>
      <c r="I378" s="27">
        <f t="shared" si="65"/>
        <v>6</v>
      </c>
      <c r="J378" s="27">
        <f t="shared" si="66"/>
        <v>2</v>
      </c>
      <c r="K378" s="62" t="s">
        <v>2275</v>
      </c>
      <c r="L378" s="59" t="str">
        <f t="shared" si="63"/>
        <v>pt-6-12-jlr-loc2</v>
      </c>
      <c r="M378" s="27">
        <v>1</v>
      </c>
      <c r="N378" s="41">
        <v>1</v>
      </c>
      <c r="W378" s="17"/>
    </row>
    <row r="379" spans="1:23" ht="16.5" x14ac:dyDescent="0.2">
      <c r="A379" s="65" t="s">
        <v>1226</v>
      </c>
      <c r="B379" s="65">
        <v>12</v>
      </c>
      <c r="C379" s="40">
        <v>10612</v>
      </c>
      <c r="D379" s="81">
        <v>6</v>
      </c>
      <c r="E379" s="27">
        <v>2</v>
      </c>
      <c r="F379" s="28" t="s">
        <v>292</v>
      </c>
      <c r="G379" s="28" t="s">
        <v>299</v>
      </c>
      <c r="H379" s="27">
        <f t="shared" si="64"/>
        <v>53</v>
      </c>
      <c r="I379" s="27">
        <f t="shared" si="65"/>
        <v>6</v>
      </c>
      <c r="J379" s="27">
        <f t="shared" si="66"/>
        <v>2</v>
      </c>
      <c r="K379" s="62" t="s">
        <v>2276</v>
      </c>
      <c r="L379" s="59" t="str">
        <f t="shared" si="63"/>
        <v>pt-6-12-shl-loc2</v>
      </c>
      <c r="M379" s="27">
        <v>1</v>
      </c>
      <c r="N379" s="41">
        <v>1</v>
      </c>
      <c r="W379" s="17"/>
    </row>
    <row r="380" spans="1:23" ht="16.5" x14ac:dyDescent="0.2">
      <c r="A380" s="65" t="s">
        <v>1226</v>
      </c>
      <c r="B380" s="65">
        <v>12</v>
      </c>
      <c r="C380" s="40">
        <v>10612</v>
      </c>
      <c r="D380" s="81">
        <v>6</v>
      </c>
      <c r="E380" s="27">
        <v>3</v>
      </c>
      <c r="F380" s="28" t="s">
        <v>291</v>
      </c>
      <c r="G380" s="28" t="s">
        <v>571</v>
      </c>
      <c r="H380" s="27">
        <f t="shared" si="64"/>
        <v>53</v>
      </c>
      <c r="I380" s="27">
        <f t="shared" si="65"/>
        <v>6</v>
      </c>
      <c r="J380" s="27">
        <f t="shared" si="66"/>
        <v>2</v>
      </c>
      <c r="K380" s="62" t="s">
        <v>2277</v>
      </c>
      <c r="L380" s="62" t="str">
        <f t="shared" si="63"/>
        <v>pt-6-12-jlr-loc3</v>
      </c>
      <c r="M380" s="27">
        <v>1</v>
      </c>
      <c r="N380" s="41">
        <v>1</v>
      </c>
      <c r="W380" s="17"/>
    </row>
    <row r="381" spans="1:23" ht="17.25" thickBot="1" x14ac:dyDescent="0.25">
      <c r="A381" s="65" t="s">
        <v>1226</v>
      </c>
      <c r="B381" s="65">
        <v>12</v>
      </c>
      <c r="C381" s="42">
        <v>10612</v>
      </c>
      <c r="D381" s="82">
        <v>6</v>
      </c>
      <c r="E381" s="43">
        <v>3</v>
      </c>
      <c r="F381" s="44" t="s">
        <v>292</v>
      </c>
      <c r="G381" s="44" t="s">
        <v>570</v>
      </c>
      <c r="H381" s="43">
        <f t="shared" si="64"/>
        <v>53</v>
      </c>
      <c r="I381" s="43">
        <f t="shared" si="65"/>
        <v>6</v>
      </c>
      <c r="J381" s="43">
        <f t="shared" si="66"/>
        <v>2</v>
      </c>
      <c r="K381" s="44" t="s">
        <v>2278</v>
      </c>
      <c r="L381" s="44" t="str">
        <f t="shared" si="63"/>
        <v>pt-6-12-shl-loc3</v>
      </c>
      <c r="M381" s="43">
        <v>1</v>
      </c>
      <c r="N381" s="45">
        <v>1</v>
      </c>
      <c r="W381" s="17"/>
    </row>
    <row r="382" spans="1:23" ht="16.5" x14ac:dyDescent="0.2">
      <c r="A382" s="65" t="s">
        <v>1226</v>
      </c>
      <c r="B382" s="65">
        <v>13</v>
      </c>
      <c r="C382" s="37">
        <v>10613</v>
      </c>
      <c r="D382" s="80">
        <v>6</v>
      </c>
      <c r="E382" s="38">
        <v>1</v>
      </c>
      <c r="F382" s="46" t="s">
        <v>291</v>
      </c>
      <c r="G382" s="46" t="s">
        <v>572</v>
      </c>
      <c r="H382" s="38">
        <f t="shared" si="64"/>
        <v>54</v>
      </c>
      <c r="I382" s="38">
        <f t="shared" si="65"/>
        <v>6</v>
      </c>
      <c r="J382" s="38">
        <f t="shared" si="66"/>
        <v>2</v>
      </c>
      <c r="K382" s="46" t="s">
        <v>2279</v>
      </c>
      <c r="L382" s="38" t="str">
        <f t="shared" si="63"/>
        <v>pt-6-13-jlr-loc1</v>
      </c>
      <c r="M382" s="38">
        <v>1</v>
      </c>
      <c r="N382" s="39">
        <v>1</v>
      </c>
      <c r="W382" s="17"/>
    </row>
    <row r="383" spans="1:23" ht="16.5" x14ac:dyDescent="0.2">
      <c r="A383" s="65" t="s">
        <v>1226</v>
      </c>
      <c r="B383" s="65">
        <v>13</v>
      </c>
      <c r="C383" s="40">
        <v>10613</v>
      </c>
      <c r="D383" s="81">
        <v>6</v>
      </c>
      <c r="E383" s="27">
        <v>1</v>
      </c>
      <c r="F383" s="28" t="s">
        <v>292</v>
      </c>
      <c r="G383" s="28" t="s">
        <v>1160</v>
      </c>
      <c r="H383" s="27">
        <f t="shared" si="64"/>
        <v>54</v>
      </c>
      <c r="I383" s="27">
        <f t="shared" si="65"/>
        <v>6</v>
      </c>
      <c r="J383" s="27">
        <f t="shared" si="66"/>
        <v>2</v>
      </c>
      <c r="K383" s="28" t="s">
        <v>786</v>
      </c>
      <c r="L383" s="27" t="str">
        <f t="shared" si="63"/>
        <v>pt-6-13-shl-loc1</v>
      </c>
      <c r="M383" s="27">
        <v>1</v>
      </c>
      <c r="N383" s="41">
        <v>1</v>
      </c>
      <c r="W383" s="17"/>
    </row>
    <row r="384" spans="1:23" ht="16.5" x14ac:dyDescent="0.2">
      <c r="A384" s="65" t="s">
        <v>1226</v>
      </c>
      <c r="B384" s="65">
        <v>13</v>
      </c>
      <c r="C384" s="40">
        <v>10613</v>
      </c>
      <c r="D384" s="81">
        <v>6</v>
      </c>
      <c r="E384" s="27">
        <v>2</v>
      </c>
      <c r="F384" s="28" t="s">
        <v>1149</v>
      </c>
      <c r="G384" s="28" t="s">
        <v>314</v>
      </c>
      <c r="H384" s="27">
        <f t="shared" si="64"/>
        <v>54</v>
      </c>
      <c r="I384" s="27">
        <f t="shared" si="65"/>
        <v>6</v>
      </c>
      <c r="J384" s="27">
        <f t="shared" si="66"/>
        <v>2</v>
      </c>
      <c r="K384" s="62" t="s">
        <v>2284</v>
      </c>
      <c r="L384" s="59" t="str">
        <f t="shared" si="63"/>
        <v>pt-6-13-jlr-loc2</v>
      </c>
      <c r="M384" s="27">
        <v>1</v>
      </c>
      <c r="N384" s="41">
        <v>1</v>
      </c>
      <c r="W384" s="17"/>
    </row>
    <row r="385" spans="1:23" ht="16.5" x14ac:dyDescent="0.2">
      <c r="A385" s="65" t="s">
        <v>1226</v>
      </c>
      <c r="B385" s="65">
        <v>13</v>
      </c>
      <c r="C385" s="40">
        <v>10613</v>
      </c>
      <c r="D385" s="81">
        <v>6</v>
      </c>
      <c r="E385" s="27">
        <v>2</v>
      </c>
      <c r="F385" s="28" t="s">
        <v>292</v>
      </c>
      <c r="G385" s="28" t="s">
        <v>299</v>
      </c>
      <c r="H385" s="27">
        <f t="shared" si="64"/>
        <v>54</v>
      </c>
      <c r="I385" s="27">
        <f t="shared" si="65"/>
        <v>6</v>
      </c>
      <c r="J385" s="27">
        <f t="shared" si="66"/>
        <v>2</v>
      </c>
      <c r="K385" s="62" t="s">
        <v>2280</v>
      </c>
      <c r="L385" s="59" t="str">
        <f t="shared" si="63"/>
        <v>pt-6-13-shl-loc2</v>
      </c>
      <c r="M385" s="27">
        <v>1</v>
      </c>
      <c r="N385" s="41">
        <v>1</v>
      </c>
      <c r="W385" s="17"/>
    </row>
    <row r="386" spans="1:23" ht="16.5" x14ac:dyDescent="0.2">
      <c r="A386" s="65" t="s">
        <v>1226</v>
      </c>
      <c r="B386" s="65">
        <v>13</v>
      </c>
      <c r="C386" s="40">
        <v>10613</v>
      </c>
      <c r="D386" s="81">
        <v>6</v>
      </c>
      <c r="E386" s="27">
        <v>3</v>
      </c>
      <c r="F386" s="28" t="s">
        <v>291</v>
      </c>
      <c r="G386" s="28" t="s">
        <v>571</v>
      </c>
      <c r="H386" s="27">
        <f t="shared" si="64"/>
        <v>54</v>
      </c>
      <c r="I386" s="27">
        <f t="shared" si="65"/>
        <v>6</v>
      </c>
      <c r="J386" s="27">
        <f t="shared" si="66"/>
        <v>2</v>
      </c>
      <c r="K386" s="62" t="s">
        <v>2281</v>
      </c>
      <c r="L386" s="62" t="str">
        <f t="shared" si="63"/>
        <v>pt-6-13-jlr-loc3</v>
      </c>
      <c r="M386" s="27">
        <v>1</v>
      </c>
      <c r="N386" s="41">
        <v>1</v>
      </c>
      <c r="W386" s="17"/>
    </row>
    <row r="387" spans="1:23" ht="17.25" thickBot="1" x14ac:dyDescent="0.25">
      <c r="A387" s="65" t="s">
        <v>1226</v>
      </c>
      <c r="B387" s="65">
        <v>13</v>
      </c>
      <c r="C387" s="42">
        <v>10613</v>
      </c>
      <c r="D387" s="82">
        <v>6</v>
      </c>
      <c r="E387" s="43">
        <v>3</v>
      </c>
      <c r="F387" s="44" t="s">
        <v>292</v>
      </c>
      <c r="G387" s="44" t="s">
        <v>1152</v>
      </c>
      <c r="H387" s="43">
        <f t="shared" si="64"/>
        <v>54</v>
      </c>
      <c r="I387" s="43">
        <f t="shared" si="65"/>
        <v>6</v>
      </c>
      <c r="J387" s="43">
        <f t="shared" si="66"/>
        <v>2</v>
      </c>
      <c r="K387" s="44" t="s">
        <v>2282</v>
      </c>
      <c r="L387" s="44" t="str">
        <f t="shared" si="63"/>
        <v>pt-6-13-shl-loc3</v>
      </c>
      <c r="M387" s="43">
        <v>1</v>
      </c>
      <c r="N387" s="45">
        <v>1</v>
      </c>
      <c r="W387" s="17"/>
    </row>
    <row r="388" spans="1:23" ht="16.5" x14ac:dyDescent="0.2">
      <c r="A388" s="65" t="s">
        <v>1226</v>
      </c>
      <c r="B388" s="65">
        <v>14</v>
      </c>
      <c r="C388" s="37">
        <v>10614</v>
      </c>
      <c r="D388" s="80">
        <v>6</v>
      </c>
      <c r="E388" s="38">
        <v>1</v>
      </c>
      <c r="F388" s="46" t="s">
        <v>291</v>
      </c>
      <c r="G388" s="46" t="s">
        <v>1154</v>
      </c>
      <c r="H388" s="38">
        <f t="shared" si="64"/>
        <v>54</v>
      </c>
      <c r="I388" s="38">
        <f t="shared" si="65"/>
        <v>6</v>
      </c>
      <c r="J388" s="38">
        <f t="shared" si="66"/>
        <v>2</v>
      </c>
      <c r="K388" s="46" t="s">
        <v>2273</v>
      </c>
      <c r="L388" s="38" t="str">
        <f t="shared" si="63"/>
        <v>pt-6-14-jlr-loc1</v>
      </c>
      <c r="M388" s="38">
        <v>1</v>
      </c>
      <c r="N388" s="39">
        <v>1</v>
      </c>
      <c r="W388" s="17"/>
    </row>
    <row r="389" spans="1:23" ht="16.5" x14ac:dyDescent="0.2">
      <c r="A389" s="65" t="s">
        <v>1226</v>
      </c>
      <c r="B389" s="65">
        <v>14</v>
      </c>
      <c r="C389" s="40">
        <v>10614</v>
      </c>
      <c r="D389" s="81">
        <v>6</v>
      </c>
      <c r="E389" s="27">
        <v>1</v>
      </c>
      <c r="F389" s="28" t="s">
        <v>292</v>
      </c>
      <c r="G389" s="28" t="s">
        <v>573</v>
      </c>
      <c r="H389" s="27">
        <f t="shared" si="64"/>
        <v>54</v>
      </c>
      <c r="I389" s="27">
        <f t="shared" si="65"/>
        <v>6</v>
      </c>
      <c r="J389" s="27">
        <f t="shared" si="66"/>
        <v>2</v>
      </c>
      <c r="K389" s="28" t="s">
        <v>2274</v>
      </c>
      <c r="L389" s="27" t="str">
        <f t="shared" si="63"/>
        <v>pt-6-14-shl-loc1</v>
      </c>
      <c r="M389" s="27">
        <v>1</v>
      </c>
      <c r="N389" s="41">
        <v>1</v>
      </c>
      <c r="W389" s="17"/>
    </row>
    <row r="390" spans="1:23" ht="16.5" x14ac:dyDescent="0.2">
      <c r="A390" s="65" t="s">
        <v>1226</v>
      </c>
      <c r="B390" s="65">
        <v>14</v>
      </c>
      <c r="C390" s="40">
        <v>10614</v>
      </c>
      <c r="D390" s="81">
        <v>6</v>
      </c>
      <c r="E390" s="27">
        <v>2</v>
      </c>
      <c r="F390" s="28" t="s">
        <v>291</v>
      </c>
      <c r="G390" s="28" t="s">
        <v>314</v>
      </c>
      <c r="H390" s="27">
        <f t="shared" si="64"/>
        <v>54</v>
      </c>
      <c r="I390" s="27">
        <f t="shared" si="65"/>
        <v>6</v>
      </c>
      <c r="J390" s="27">
        <f t="shared" si="66"/>
        <v>2</v>
      </c>
      <c r="K390" s="62" t="s">
        <v>2275</v>
      </c>
      <c r="L390" s="59" t="str">
        <f t="shared" si="63"/>
        <v>pt-6-14-jlr-loc2</v>
      </c>
      <c r="M390" s="27">
        <v>1</v>
      </c>
      <c r="N390" s="41">
        <v>1</v>
      </c>
      <c r="W390" s="17"/>
    </row>
    <row r="391" spans="1:23" ht="16.5" x14ac:dyDescent="0.2">
      <c r="A391" s="65" t="s">
        <v>1226</v>
      </c>
      <c r="B391" s="65">
        <v>14</v>
      </c>
      <c r="C391" s="40">
        <v>10614</v>
      </c>
      <c r="D391" s="81">
        <v>6</v>
      </c>
      <c r="E391" s="27">
        <v>2</v>
      </c>
      <c r="F391" s="28" t="s">
        <v>292</v>
      </c>
      <c r="G391" s="28" t="s">
        <v>299</v>
      </c>
      <c r="H391" s="27">
        <f t="shared" si="64"/>
        <v>54</v>
      </c>
      <c r="I391" s="27">
        <f t="shared" si="65"/>
        <v>6</v>
      </c>
      <c r="J391" s="27">
        <f t="shared" si="66"/>
        <v>2</v>
      </c>
      <c r="K391" s="62" t="s">
        <v>2276</v>
      </c>
      <c r="L391" s="59" t="str">
        <f t="shared" si="63"/>
        <v>pt-6-14-shl-loc2</v>
      </c>
      <c r="M391" s="27">
        <v>1</v>
      </c>
      <c r="N391" s="41">
        <v>1</v>
      </c>
      <c r="W391" s="17"/>
    </row>
    <row r="392" spans="1:23" ht="16.5" x14ac:dyDescent="0.2">
      <c r="A392" s="65" t="s">
        <v>1226</v>
      </c>
      <c r="B392" s="65">
        <v>14</v>
      </c>
      <c r="C392" s="40">
        <v>10614</v>
      </c>
      <c r="D392" s="81">
        <v>6</v>
      </c>
      <c r="E392" s="27">
        <v>3</v>
      </c>
      <c r="F392" s="28" t="s">
        <v>291</v>
      </c>
      <c r="G392" s="28" t="s">
        <v>1164</v>
      </c>
      <c r="H392" s="27">
        <f t="shared" si="64"/>
        <v>54</v>
      </c>
      <c r="I392" s="27">
        <f t="shared" si="65"/>
        <v>6</v>
      </c>
      <c r="J392" s="27">
        <f t="shared" si="66"/>
        <v>2</v>
      </c>
      <c r="K392" s="62" t="s">
        <v>2277</v>
      </c>
      <c r="L392" s="62" t="str">
        <f t="shared" si="63"/>
        <v>pt-6-14-jlr-loc3</v>
      </c>
      <c r="M392" s="27">
        <v>1</v>
      </c>
      <c r="N392" s="41">
        <v>1</v>
      </c>
      <c r="W392" s="17"/>
    </row>
    <row r="393" spans="1:23" ht="17.25" thickBot="1" x14ac:dyDescent="0.25">
      <c r="A393" s="65" t="s">
        <v>1226</v>
      </c>
      <c r="B393" s="65">
        <v>14</v>
      </c>
      <c r="C393" s="42">
        <v>10614</v>
      </c>
      <c r="D393" s="82">
        <v>6</v>
      </c>
      <c r="E393" s="43">
        <v>3</v>
      </c>
      <c r="F393" s="44" t="s">
        <v>292</v>
      </c>
      <c r="G393" s="44" t="s">
        <v>570</v>
      </c>
      <c r="H393" s="43">
        <f t="shared" si="64"/>
        <v>54</v>
      </c>
      <c r="I393" s="43">
        <f t="shared" si="65"/>
        <v>6</v>
      </c>
      <c r="J393" s="43">
        <f t="shared" si="66"/>
        <v>2</v>
      </c>
      <c r="K393" s="44" t="s">
        <v>2278</v>
      </c>
      <c r="L393" s="44" t="str">
        <f t="shared" si="63"/>
        <v>pt-6-14-shl-loc3</v>
      </c>
      <c r="M393" s="43">
        <v>1</v>
      </c>
      <c r="N393" s="45">
        <v>1</v>
      </c>
      <c r="W393" s="17"/>
    </row>
    <row r="394" spans="1:23" ht="16.5" x14ac:dyDescent="0.2">
      <c r="A394" s="65" t="s">
        <v>1226</v>
      </c>
      <c r="B394" s="65">
        <v>15</v>
      </c>
      <c r="C394" s="37">
        <v>10615</v>
      </c>
      <c r="D394" s="80">
        <v>6</v>
      </c>
      <c r="E394" s="38">
        <v>1</v>
      </c>
      <c r="F394" s="46" t="s">
        <v>291</v>
      </c>
      <c r="G394" s="46" t="s">
        <v>572</v>
      </c>
      <c r="H394" s="38">
        <f t="shared" si="64"/>
        <v>54</v>
      </c>
      <c r="I394" s="38">
        <f t="shared" si="65"/>
        <v>6</v>
      </c>
      <c r="J394" s="38">
        <f t="shared" si="66"/>
        <v>2</v>
      </c>
      <c r="K394" s="46" t="s">
        <v>2279</v>
      </c>
      <c r="L394" s="38" t="str">
        <f t="shared" si="63"/>
        <v>pt-6-15-jlr-loc1</v>
      </c>
      <c r="M394" s="38">
        <v>1</v>
      </c>
      <c r="N394" s="39">
        <v>1</v>
      </c>
    </row>
    <row r="395" spans="1:23" ht="16.5" x14ac:dyDescent="0.2">
      <c r="A395" s="65" t="s">
        <v>1226</v>
      </c>
      <c r="B395" s="65">
        <v>15</v>
      </c>
      <c r="C395" s="40">
        <v>10615</v>
      </c>
      <c r="D395" s="81">
        <v>6</v>
      </c>
      <c r="E395" s="27">
        <v>1</v>
      </c>
      <c r="F395" s="28" t="s">
        <v>292</v>
      </c>
      <c r="G395" s="28" t="s">
        <v>573</v>
      </c>
      <c r="H395" s="27">
        <f t="shared" si="64"/>
        <v>54</v>
      </c>
      <c r="I395" s="27">
        <f t="shared" si="65"/>
        <v>6</v>
      </c>
      <c r="J395" s="27">
        <f t="shared" si="66"/>
        <v>2</v>
      </c>
      <c r="K395" s="28" t="s">
        <v>786</v>
      </c>
      <c r="L395" s="27" t="str">
        <f t="shared" si="63"/>
        <v>pt-6-15-shl-loc1</v>
      </c>
      <c r="M395" s="27">
        <v>1</v>
      </c>
      <c r="N395" s="41">
        <v>1</v>
      </c>
    </row>
    <row r="396" spans="1:23" ht="16.5" x14ac:dyDescent="0.2">
      <c r="A396" s="65" t="s">
        <v>1226</v>
      </c>
      <c r="B396" s="65">
        <v>15</v>
      </c>
      <c r="C396" s="40">
        <v>10615</v>
      </c>
      <c r="D396" s="81">
        <v>6</v>
      </c>
      <c r="E396" s="27">
        <v>2</v>
      </c>
      <c r="F396" s="28" t="s">
        <v>291</v>
      </c>
      <c r="G396" s="28" t="s">
        <v>314</v>
      </c>
      <c r="H396" s="27">
        <f t="shared" si="64"/>
        <v>54</v>
      </c>
      <c r="I396" s="27">
        <f t="shared" si="65"/>
        <v>6</v>
      </c>
      <c r="J396" s="27">
        <f t="shared" si="66"/>
        <v>2</v>
      </c>
      <c r="K396" s="62" t="s">
        <v>2284</v>
      </c>
      <c r="L396" s="59" t="str">
        <f t="shared" si="63"/>
        <v>pt-6-15-jlr-loc2</v>
      </c>
      <c r="M396" s="27">
        <v>1</v>
      </c>
      <c r="N396" s="41">
        <v>1</v>
      </c>
    </row>
    <row r="397" spans="1:23" ht="16.5" x14ac:dyDescent="0.2">
      <c r="A397" s="65" t="s">
        <v>1226</v>
      </c>
      <c r="B397" s="65">
        <v>15</v>
      </c>
      <c r="C397" s="40">
        <v>10615</v>
      </c>
      <c r="D397" s="81">
        <v>6</v>
      </c>
      <c r="E397" s="27">
        <v>2</v>
      </c>
      <c r="F397" s="28" t="s">
        <v>1138</v>
      </c>
      <c r="G397" s="28" t="s">
        <v>1131</v>
      </c>
      <c r="H397" s="27">
        <f t="shared" si="64"/>
        <v>54</v>
      </c>
      <c r="I397" s="27">
        <f t="shared" si="65"/>
        <v>6</v>
      </c>
      <c r="J397" s="27">
        <f t="shared" si="66"/>
        <v>2</v>
      </c>
      <c r="K397" s="62" t="s">
        <v>2280</v>
      </c>
      <c r="L397" s="59" t="str">
        <f t="shared" si="63"/>
        <v>pt-6-15-shl-loc2</v>
      </c>
      <c r="M397" s="27">
        <v>1</v>
      </c>
      <c r="N397" s="41">
        <v>1</v>
      </c>
    </row>
    <row r="398" spans="1:23" ht="16.5" x14ac:dyDescent="0.2">
      <c r="A398" s="65" t="s">
        <v>1226</v>
      </c>
      <c r="B398" s="65">
        <v>15</v>
      </c>
      <c r="C398" s="40">
        <v>10615</v>
      </c>
      <c r="D398" s="81">
        <v>6</v>
      </c>
      <c r="E398" s="27">
        <v>3</v>
      </c>
      <c r="F398" s="28" t="s">
        <v>291</v>
      </c>
      <c r="G398" s="28" t="s">
        <v>571</v>
      </c>
      <c r="H398" s="27">
        <f t="shared" si="64"/>
        <v>54</v>
      </c>
      <c r="I398" s="27">
        <f t="shared" si="65"/>
        <v>6</v>
      </c>
      <c r="J398" s="27">
        <f t="shared" si="66"/>
        <v>2</v>
      </c>
      <c r="K398" s="62" t="s">
        <v>2281</v>
      </c>
      <c r="L398" s="62" t="str">
        <f t="shared" si="63"/>
        <v>pt-6-15-jlr-loc3</v>
      </c>
      <c r="M398" s="27">
        <v>1</v>
      </c>
      <c r="N398" s="41">
        <v>1</v>
      </c>
    </row>
    <row r="399" spans="1:23" ht="17.25" thickBot="1" x14ac:dyDescent="0.25">
      <c r="A399" s="65" t="s">
        <v>1226</v>
      </c>
      <c r="B399" s="65">
        <v>15</v>
      </c>
      <c r="C399" s="42">
        <v>10615</v>
      </c>
      <c r="D399" s="82">
        <v>6</v>
      </c>
      <c r="E399" s="43">
        <v>3</v>
      </c>
      <c r="F399" s="44" t="s">
        <v>292</v>
      </c>
      <c r="G399" s="44" t="s">
        <v>570</v>
      </c>
      <c r="H399" s="43">
        <f t="shared" si="64"/>
        <v>54</v>
      </c>
      <c r="I399" s="43">
        <f t="shared" si="65"/>
        <v>6</v>
      </c>
      <c r="J399" s="43">
        <f t="shared" si="66"/>
        <v>2</v>
      </c>
      <c r="K399" s="44" t="s">
        <v>2282</v>
      </c>
      <c r="L399" s="44" t="str">
        <f t="shared" si="63"/>
        <v>pt-6-15-shl-loc3</v>
      </c>
      <c r="M399" s="43">
        <v>1</v>
      </c>
      <c r="N399" s="45">
        <v>1</v>
      </c>
    </row>
    <row r="400" spans="1:23" s="50" customFormat="1" ht="16.5" x14ac:dyDescent="0.2">
      <c r="A400" s="47" t="s">
        <v>1835</v>
      </c>
      <c r="B400" s="79">
        <v>1</v>
      </c>
      <c r="C400" s="37">
        <f>(100+D400)*100+B400</f>
        <v>10701</v>
      </c>
      <c r="D400" s="80">
        <v>7</v>
      </c>
      <c r="E400" s="38">
        <v>1</v>
      </c>
      <c r="F400" s="46" t="s">
        <v>1127</v>
      </c>
      <c r="G400" s="46" t="s">
        <v>572</v>
      </c>
      <c r="H400" s="38">
        <f t="shared" si="64"/>
        <v>60</v>
      </c>
      <c r="I400" s="38">
        <f t="shared" si="65"/>
        <v>7</v>
      </c>
      <c r="J400" s="38">
        <f t="shared" si="66"/>
        <v>2</v>
      </c>
      <c r="K400" s="46" t="s">
        <v>2279</v>
      </c>
      <c r="L400" s="38" t="str">
        <f t="shared" si="63"/>
        <v>pt-7-1-jlr-loc1</v>
      </c>
      <c r="M400" s="38">
        <v>1</v>
      </c>
      <c r="N400" s="39">
        <v>1</v>
      </c>
    </row>
    <row r="401" spans="1:14" s="50" customFormat="1" ht="16.5" x14ac:dyDescent="0.2">
      <c r="A401" s="47" t="s">
        <v>1835</v>
      </c>
      <c r="B401" s="79">
        <v>1</v>
      </c>
      <c r="C401" s="40">
        <f t="shared" ref="C401:C464" si="67">(100+D401)*100+B401</f>
        <v>10701</v>
      </c>
      <c r="D401" s="81">
        <v>7</v>
      </c>
      <c r="E401" s="27">
        <v>1</v>
      </c>
      <c r="F401" s="28" t="s">
        <v>1138</v>
      </c>
      <c r="G401" s="28" t="s">
        <v>573</v>
      </c>
      <c r="H401" s="27">
        <f t="shared" si="64"/>
        <v>60</v>
      </c>
      <c r="I401" s="27">
        <f t="shared" si="65"/>
        <v>7</v>
      </c>
      <c r="J401" s="27">
        <f t="shared" si="66"/>
        <v>2</v>
      </c>
      <c r="K401" s="28" t="s">
        <v>786</v>
      </c>
      <c r="L401" s="27" t="str">
        <f t="shared" si="63"/>
        <v>pt-7-1-shl-loc1</v>
      </c>
      <c r="M401" s="27">
        <v>1</v>
      </c>
      <c r="N401" s="41">
        <v>1</v>
      </c>
    </row>
    <row r="402" spans="1:14" s="50" customFormat="1" ht="16.5" x14ac:dyDescent="0.2">
      <c r="A402" s="47" t="s">
        <v>1835</v>
      </c>
      <c r="B402" s="79">
        <v>1</v>
      </c>
      <c r="C402" s="40">
        <f t="shared" si="67"/>
        <v>10701</v>
      </c>
      <c r="D402" s="81">
        <v>7</v>
      </c>
      <c r="E402" s="27">
        <v>2</v>
      </c>
      <c r="F402" s="28" t="s">
        <v>291</v>
      </c>
      <c r="G402" s="28" t="s">
        <v>314</v>
      </c>
      <c r="H402" s="27">
        <f t="shared" si="64"/>
        <v>60</v>
      </c>
      <c r="I402" s="27">
        <f t="shared" si="65"/>
        <v>7</v>
      </c>
      <c r="J402" s="27">
        <f t="shared" si="66"/>
        <v>2</v>
      </c>
      <c r="K402" s="62" t="s">
        <v>2284</v>
      </c>
      <c r="L402" s="59" t="str">
        <f t="shared" si="63"/>
        <v>pt-7-1-jlr-loc2</v>
      </c>
      <c r="M402" s="27">
        <v>1</v>
      </c>
      <c r="N402" s="41">
        <v>1</v>
      </c>
    </row>
    <row r="403" spans="1:14" s="50" customFormat="1" ht="16.5" x14ac:dyDescent="0.2">
      <c r="A403" s="47" t="s">
        <v>1835</v>
      </c>
      <c r="B403" s="79">
        <v>1</v>
      </c>
      <c r="C403" s="40">
        <f t="shared" si="67"/>
        <v>10701</v>
      </c>
      <c r="D403" s="81">
        <v>7</v>
      </c>
      <c r="E403" s="27">
        <v>2</v>
      </c>
      <c r="F403" s="28" t="s">
        <v>292</v>
      </c>
      <c r="G403" s="28" t="s">
        <v>299</v>
      </c>
      <c r="H403" s="27">
        <f t="shared" si="64"/>
        <v>60</v>
      </c>
      <c r="I403" s="27">
        <f t="shared" si="65"/>
        <v>7</v>
      </c>
      <c r="J403" s="27">
        <f t="shared" si="66"/>
        <v>2</v>
      </c>
      <c r="K403" s="62" t="s">
        <v>2280</v>
      </c>
      <c r="L403" s="59" t="str">
        <f t="shared" si="63"/>
        <v>pt-7-1-shl-loc2</v>
      </c>
      <c r="M403" s="27">
        <v>1</v>
      </c>
      <c r="N403" s="41">
        <v>1</v>
      </c>
    </row>
    <row r="404" spans="1:14" s="50" customFormat="1" ht="16.5" x14ac:dyDescent="0.2">
      <c r="A404" s="47" t="s">
        <v>1835</v>
      </c>
      <c r="B404" s="79">
        <v>1</v>
      </c>
      <c r="C404" s="40">
        <f t="shared" si="67"/>
        <v>10701</v>
      </c>
      <c r="D404" s="81">
        <v>7</v>
      </c>
      <c r="E404" s="27">
        <v>3</v>
      </c>
      <c r="F404" s="28" t="s">
        <v>291</v>
      </c>
      <c r="G404" s="28" t="s">
        <v>1150</v>
      </c>
      <c r="H404" s="27">
        <f t="shared" si="64"/>
        <v>60</v>
      </c>
      <c r="I404" s="27">
        <f t="shared" si="65"/>
        <v>7</v>
      </c>
      <c r="J404" s="27">
        <f t="shared" si="66"/>
        <v>2</v>
      </c>
      <c r="K404" s="62" t="s">
        <v>2281</v>
      </c>
      <c r="L404" s="62" t="str">
        <f t="shared" si="63"/>
        <v>pt-7-1-jlr-loc3</v>
      </c>
      <c r="M404" s="27">
        <v>1</v>
      </c>
      <c r="N404" s="41">
        <v>1</v>
      </c>
    </row>
    <row r="405" spans="1:14" s="50" customFormat="1" ht="17.25" thickBot="1" x14ac:dyDescent="0.25">
      <c r="A405" s="47" t="s">
        <v>1835</v>
      </c>
      <c r="B405" s="79">
        <v>1</v>
      </c>
      <c r="C405" s="42">
        <f t="shared" si="67"/>
        <v>10701</v>
      </c>
      <c r="D405" s="82">
        <v>7</v>
      </c>
      <c r="E405" s="43">
        <v>3</v>
      </c>
      <c r="F405" s="44" t="s">
        <v>292</v>
      </c>
      <c r="G405" s="44" t="s">
        <v>570</v>
      </c>
      <c r="H405" s="43">
        <f t="shared" si="64"/>
        <v>60</v>
      </c>
      <c r="I405" s="43">
        <f t="shared" si="65"/>
        <v>7</v>
      </c>
      <c r="J405" s="43">
        <f t="shared" si="66"/>
        <v>2</v>
      </c>
      <c r="K405" s="44" t="s">
        <v>2282</v>
      </c>
      <c r="L405" s="44" t="str">
        <f t="shared" si="63"/>
        <v>pt-7-1-shl-loc3</v>
      </c>
      <c r="M405" s="43">
        <v>1</v>
      </c>
      <c r="N405" s="45">
        <v>1</v>
      </c>
    </row>
    <row r="406" spans="1:14" s="50" customFormat="1" ht="16.5" x14ac:dyDescent="0.2">
      <c r="A406" s="47" t="s">
        <v>1835</v>
      </c>
      <c r="B406" s="79">
        <v>2</v>
      </c>
      <c r="C406" s="37">
        <f t="shared" si="67"/>
        <v>10702</v>
      </c>
      <c r="D406" s="80">
        <v>7</v>
      </c>
      <c r="E406" s="38">
        <v>1</v>
      </c>
      <c r="F406" s="46" t="s">
        <v>291</v>
      </c>
      <c r="G406" s="46" t="s">
        <v>572</v>
      </c>
      <c r="H406" s="38">
        <f t="shared" si="64"/>
        <v>60</v>
      </c>
      <c r="I406" s="38">
        <f t="shared" si="65"/>
        <v>7</v>
      </c>
      <c r="J406" s="38">
        <f t="shared" si="66"/>
        <v>2</v>
      </c>
      <c r="K406" s="46" t="s">
        <v>2273</v>
      </c>
      <c r="L406" s="38" t="str">
        <f t="shared" si="63"/>
        <v>pt-7-2-jlr-loc1</v>
      </c>
      <c r="M406" s="38">
        <v>1</v>
      </c>
      <c r="N406" s="39">
        <v>1</v>
      </c>
    </row>
    <row r="407" spans="1:14" s="50" customFormat="1" ht="16.5" x14ac:dyDescent="0.2">
      <c r="A407" s="47" t="s">
        <v>1835</v>
      </c>
      <c r="B407" s="79">
        <v>2</v>
      </c>
      <c r="C407" s="40">
        <f t="shared" si="67"/>
        <v>10702</v>
      </c>
      <c r="D407" s="81">
        <v>7</v>
      </c>
      <c r="E407" s="27">
        <v>1</v>
      </c>
      <c r="F407" s="28" t="s">
        <v>292</v>
      </c>
      <c r="G407" s="28" t="s">
        <v>1160</v>
      </c>
      <c r="H407" s="27">
        <f t="shared" si="64"/>
        <v>60</v>
      </c>
      <c r="I407" s="27">
        <f t="shared" si="65"/>
        <v>7</v>
      </c>
      <c r="J407" s="27">
        <f t="shared" si="66"/>
        <v>2</v>
      </c>
      <c r="K407" s="28" t="s">
        <v>2274</v>
      </c>
      <c r="L407" s="27" t="str">
        <f t="shared" si="63"/>
        <v>pt-7-2-shl-loc1</v>
      </c>
      <c r="M407" s="27">
        <v>1</v>
      </c>
      <c r="N407" s="41">
        <v>1</v>
      </c>
    </row>
    <row r="408" spans="1:14" s="50" customFormat="1" ht="16.5" x14ac:dyDescent="0.2">
      <c r="A408" s="47" t="s">
        <v>1835</v>
      </c>
      <c r="B408" s="79">
        <v>2</v>
      </c>
      <c r="C408" s="40">
        <f t="shared" si="67"/>
        <v>10702</v>
      </c>
      <c r="D408" s="81">
        <v>7</v>
      </c>
      <c r="E408" s="27">
        <v>2</v>
      </c>
      <c r="F408" s="28" t="s">
        <v>291</v>
      </c>
      <c r="G408" s="28" t="s">
        <v>314</v>
      </c>
      <c r="H408" s="27">
        <f t="shared" si="64"/>
        <v>60</v>
      </c>
      <c r="I408" s="27">
        <f t="shared" si="65"/>
        <v>7</v>
      </c>
      <c r="J408" s="27">
        <f t="shared" si="66"/>
        <v>2</v>
      </c>
      <c r="K408" s="62" t="s">
        <v>2275</v>
      </c>
      <c r="L408" s="59" t="str">
        <f t="shared" si="63"/>
        <v>pt-7-2-jlr-loc2</v>
      </c>
      <c r="M408" s="27">
        <v>1</v>
      </c>
      <c r="N408" s="41">
        <v>1</v>
      </c>
    </row>
    <row r="409" spans="1:14" s="50" customFormat="1" ht="16.5" x14ac:dyDescent="0.2">
      <c r="A409" s="47" t="s">
        <v>1835</v>
      </c>
      <c r="B409" s="79">
        <v>2</v>
      </c>
      <c r="C409" s="40">
        <f t="shared" si="67"/>
        <v>10702</v>
      </c>
      <c r="D409" s="81">
        <v>7</v>
      </c>
      <c r="E409" s="27">
        <v>2</v>
      </c>
      <c r="F409" s="28" t="s">
        <v>292</v>
      </c>
      <c r="G409" s="28" t="s">
        <v>1142</v>
      </c>
      <c r="H409" s="27">
        <f t="shared" si="64"/>
        <v>60</v>
      </c>
      <c r="I409" s="27">
        <f t="shared" si="65"/>
        <v>7</v>
      </c>
      <c r="J409" s="27">
        <f t="shared" si="66"/>
        <v>2</v>
      </c>
      <c r="K409" s="62" t="s">
        <v>2276</v>
      </c>
      <c r="L409" s="59" t="str">
        <f t="shared" si="63"/>
        <v>pt-7-2-shl-loc2</v>
      </c>
      <c r="M409" s="27">
        <v>1</v>
      </c>
      <c r="N409" s="41">
        <v>1</v>
      </c>
    </row>
    <row r="410" spans="1:14" s="50" customFormat="1" ht="16.5" x14ac:dyDescent="0.2">
      <c r="A410" s="47" t="s">
        <v>1835</v>
      </c>
      <c r="B410" s="79">
        <v>2</v>
      </c>
      <c r="C410" s="40">
        <f t="shared" si="67"/>
        <v>10702</v>
      </c>
      <c r="D410" s="81">
        <v>7</v>
      </c>
      <c r="E410" s="27">
        <v>3</v>
      </c>
      <c r="F410" s="28" t="s">
        <v>291</v>
      </c>
      <c r="G410" s="28" t="s">
        <v>571</v>
      </c>
      <c r="H410" s="27">
        <f t="shared" si="64"/>
        <v>60</v>
      </c>
      <c r="I410" s="27">
        <f t="shared" si="65"/>
        <v>7</v>
      </c>
      <c r="J410" s="27">
        <f t="shared" si="66"/>
        <v>2</v>
      </c>
      <c r="K410" s="62" t="s">
        <v>2277</v>
      </c>
      <c r="L410" s="62" t="str">
        <f t="shared" si="63"/>
        <v>pt-7-2-jlr-loc3</v>
      </c>
      <c r="M410" s="27">
        <v>1</v>
      </c>
      <c r="N410" s="41">
        <v>1</v>
      </c>
    </row>
    <row r="411" spans="1:14" s="50" customFormat="1" ht="17.25" thickBot="1" x14ac:dyDescent="0.25">
      <c r="A411" s="47" t="s">
        <v>1835</v>
      </c>
      <c r="B411" s="79">
        <v>2</v>
      </c>
      <c r="C411" s="42">
        <f t="shared" si="67"/>
        <v>10702</v>
      </c>
      <c r="D411" s="82">
        <v>7</v>
      </c>
      <c r="E411" s="43">
        <v>3</v>
      </c>
      <c r="F411" s="44" t="s">
        <v>292</v>
      </c>
      <c r="G411" s="44" t="s">
        <v>570</v>
      </c>
      <c r="H411" s="43">
        <f t="shared" si="64"/>
        <v>60</v>
      </c>
      <c r="I411" s="43">
        <f t="shared" si="65"/>
        <v>7</v>
      </c>
      <c r="J411" s="43">
        <f t="shared" si="66"/>
        <v>2</v>
      </c>
      <c r="K411" s="44" t="s">
        <v>2278</v>
      </c>
      <c r="L411" s="44" t="str">
        <f t="shared" si="63"/>
        <v>pt-7-2-shl-loc3</v>
      </c>
      <c r="M411" s="43">
        <v>1</v>
      </c>
      <c r="N411" s="45">
        <v>1</v>
      </c>
    </row>
    <row r="412" spans="1:14" s="50" customFormat="1" ht="16.5" x14ac:dyDescent="0.2">
      <c r="A412" s="47" t="s">
        <v>1835</v>
      </c>
      <c r="B412" s="79">
        <v>3</v>
      </c>
      <c r="C412" s="37">
        <f t="shared" si="67"/>
        <v>10703</v>
      </c>
      <c r="D412" s="80">
        <v>7</v>
      </c>
      <c r="E412" s="38">
        <v>1</v>
      </c>
      <c r="F412" s="46" t="s">
        <v>291</v>
      </c>
      <c r="G412" s="46" t="s">
        <v>572</v>
      </c>
      <c r="H412" s="38">
        <f t="shared" si="64"/>
        <v>60</v>
      </c>
      <c r="I412" s="38">
        <f t="shared" si="65"/>
        <v>7</v>
      </c>
      <c r="J412" s="38">
        <f t="shared" si="66"/>
        <v>2</v>
      </c>
      <c r="K412" s="46" t="s">
        <v>2279</v>
      </c>
      <c r="L412" s="38" t="str">
        <f t="shared" si="63"/>
        <v>pt-7-3-jlr-loc1</v>
      </c>
      <c r="M412" s="38">
        <v>1</v>
      </c>
      <c r="N412" s="39">
        <v>1</v>
      </c>
    </row>
    <row r="413" spans="1:14" s="50" customFormat="1" ht="16.5" x14ac:dyDescent="0.2">
      <c r="A413" s="47" t="s">
        <v>1835</v>
      </c>
      <c r="B413" s="79">
        <v>3</v>
      </c>
      <c r="C413" s="40">
        <f t="shared" si="67"/>
        <v>10703</v>
      </c>
      <c r="D413" s="81">
        <v>7</v>
      </c>
      <c r="E413" s="27">
        <v>1</v>
      </c>
      <c r="F413" s="28" t="s">
        <v>292</v>
      </c>
      <c r="G413" s="28" t="s">
        <v>573</v>
      </c>
      <c r="H413" s="27">
        <f t="shared" si="64"/>
        <v>60</v>
      </c>
      <c r="I413" s="27">
        <f t="shared" si="65"/>
        <v>7</v>
      </c>
      <c r="J413" s="27">
        <f t="shared" si="66"/>
        <v>2</v>
      </c>
      <c r="K413" s="28" t="s">
        <v>786</v>
      </c>
      <c r="L413" s="27" t="str">
        <f t="shared" ref="L413:L476" si="68">A413&amp;"-"&amp;B413&amp;"-"&amp;F413&amp;"-"&amp;"loc"&amp;E413</f>
        <v>pt-7-3-shl-loc1</v>
      </c>
      <c r="M413" s="27">
        <v>1</v>
      </c>
      <c r="N413" s="41">
        <v>1</v>
      </c>
    </row>
    <row r="414" spans="1:14" s="50" customFormat="1" ht="16.5" x14ac:dyDescent="0.2">
      <c r="A414" s="47" t="s">
        <v>1835</v>
      </c>
      <c r="B414" s="79">
        <v>3</v>
      </c>
      <c r="C414" s="40">
        <f t="shared" si="67"/>
        <v>10703</v>
      </c>
      <c r="D414" s="81">
        <v>7</v>
      </c>
      <c r="E414" s="27">
        <v>2</v>
      </c>
      <c r="F414" s="28" t="s">
        <v>291</v>
      </c>
      <c r="G414" s="28" t="s">
        <v>314</v>
      </c>
      <c r="H414" s="27">
        <f t="shared" si="64"/>
        <v>60</v>
      </c>
      <c r="I414" s="27">
        <f t="shared" si="65"/>
        <v>7</v>
      </c>
      <c r="J414" s="27">
        <f t="shared" si="66"/>
        <v>2</v>
      </c>
      <c r="K414" s="62" t="s">
        <v>2284</v>
      </c>
      <c r="L414" s="59" t="str">
        <f t="shared" si="68"/>
        <v>pt-7-3-jlr-loc2</v>
      </c>
      <c r="M414" s="27">
        <v>1</v>
      </c>
      <c r="N414" s="41">
        <v>1</v>
      </c>
    </row>
    <row r="415" spans="1:14" s="50" customFormat="1" ht="16.5" x14ac:dyDescent="0.2">
      <c r="A415" s="47" t="s">
        <v>1835</v>
      </c>
      <c r="B415" s="79">
        <v>3</v>
      </c>
      <c r="C415" s="40">
        <f t="shared" si="67"/>
        <v>10703</v>
      </c>
      <c r="D415" s="81">
        <v>7</v>
      </c>
      <c r="E415" s="27">
        <v>2</v>
      </c>
      <c r="F415" s="28" t="s">
        <v>1133</v>
      </c>
      <c r="G415" s="28" t="s">
        <v>299</v>
      </c>
      <c r="H415" s="27">
        <f t="shared" si="64"/>
        <v>60</v>
      </c>
      <c r="I415" s="27">
        <f t="shared" si="65"/>
        <v>7</v>
      </c>
      <c r="J415" s="27">
        <f t="shared" si="66"/>
        <v>2</v>
      </c>
      <c r="K415" s="62" t="s">
        <v>2280</v>
      </c>
      <c r="L415" s="59" t="str">
        <f t="shared" si="68"/>
        <v>pt-7-3-shl-loc2</v>
      </c>
      <c r="M415" s="27">
        <v>1</v>
      </c>
      <c r="N415" s="41">
        <v>1</v>
      </c>
    </row>
    <row r="416" spans="1:14" s="50" customFormat="1" ht="16.5" x14ac:dyDescent="0.2">
      <c r="A416" s="47" t="s">
        <v>1835</v>
      </c>
      <c r="B416" s="79">
        <v>3</v>
      </c>
      <c r="C416" s="40">
        <f t="shared" si="67"/>
        <v>10703</v>
      </c>
      <c r="D416" s="81">
        <v>7</v>
      </c>
      <c r="E416" s="27">
        <v>3</v>
      </c>
      <c r="F416" s="28" t="s">
        <v>291</v>
      </c>
      <c r="G416" s="28" t="s">
        <v>571</v>
      </c>
      <c r="H416" s="27">
        <f t="shared" si="64"/>
        <v>60</v>
      </c>
      <c r="I416" s="27">
        <f t="shared" si="65"/>
        <v>7</v>
      </c>
      <c r="J416" s="27">
        <f t="shared" si="66"/>
        <v>2</v>
      </c>
      <c r="K416" s="62" t="s">
        <v>2281</v>
      </c>
      <c r="L416" s="62" t="str">
        <f t="shared" si="68"/>
        <v>pt-7-3-jlr-loc3</v>
      </c>
      <c r="M416" s="27">
        <v>1</v>
      </c>
      <c r="N416" s="41">
        <v>1</v>
      </c>
    </row>
    <row r="417" spans="1:14" s="50" customFormat="1" ht="17.25" thickBot="1" x14ac:dyDescent="0.25">
      <c r="A417" s="47" t="s">
        <v>1835</v>
      </c>
      <c r="B417" s="79">
        <v>3</v>
      </c>
      <c r="C417" s="42">
        <f t="shared" si="67"/>
        <v>10703</v>
      </c>
      <c r="D417" s="82">
        <v>7</v>
      </c>
      <c r="E417" s="43">
        <v>3</v>
      </c>
      <c r="F417" s="44" t="s">
        <v>292</v>
      </c>
      <c r="G417" s="44" t="s">
        <v>570</v>
      </c>
      <c r="H417" s="43">
        <f t="shared" si="64"/>
        <v>60</v>
      </c>
      <c r="I417" s="43">
        <f t="shared" si="65"/>
        <v>7</v>
      </c>
      <c r="J417" s="43">
        <f t="shared" si="66"/>
        <v>2</v>
      </c>
      <c r="K417" s="44" t="s">
        <v>2282</v>
      </c>
      <c r="L417" s="44" t="str">
        <f t="shared" si="68"/>
        <v>pt-7-3-shl-loc3</v>
      </c>
      <c r="M417" s="43">
        <v>1</v>
      </c>
      <c r="N417" s="45">
        <v>1</v>
      </c>
    </row>
    <row r="418" spans="1:14" s="50" customFormat="1" ht="16.5" x14ac:dyDescent="0.2">
      <c r="A418" s="47" t="s">
        <v>1835</v>
      </c>
      <c r="B418" s="79">
        <v>4</v>
      </c>
      <c r="C418" s="37">
        <f t="shared" si="67"/>
        <v>10704</v>
      </c>
      <c r="D418" s="80">
        <v>7</v>
      </c>
      <c r="E418" s="38">
        <v>1</v>
      </c>
      <c r="F418" s="46" t="s">
        <v>291</v>
      </c>
      <c r="G418" s="46" t="s">
        <v>572</v>
      </c>
      <c r="H418" s="38">
        <f t="shared" si="64"/>
        <v>61</v>
      </c>
      <c r="I418" s="38">
        <f t="shared" si="65"/>
        <v>7</v>
      </c>
      <c r="J418" s="38">
        <f t="shared" si="66"/>
        <v>2</v>
      </c>
      <c r="K418" s="46" t="s">
        <v>2273</v>
      </c>
      <c r="L418" s="38" t="str">
        <f t="shared" si="68"/>
        <v>pt-7-4-jlr-loc1</v>
      </c>
      <c r="M418" s="38">
        <v>1</v>
      </c>
      <c r="N418" s="39">
        <v>1</v>
      </c>
    </row>
    <row r="419" spans="1:14" s="50" customFormat="1" ht="16.5" x14ac:dyDescent="0.2">
      <c r="A419" s="47" t="s">
        <v>1835</v>
      </c>
      <c r="B419" s="79">
        <v>4</v>
      </c>
      <c r="C419" s="40">
        <f t="shared" si="67"/>
        <v>10704</v>
      </c>
      <c r="D419" s="81">
        <v>7</v>
      </c>
      <c r="E419" s="27">
        <v>1</v>
      </c>
      <c r="F419" s="28" t="s">
        <v>292</v>
      </c>
      <c r="G419" s="28" t="s">
        <v>573</v>
      </c>
      <c r="H419" s="27">
        <f t="shared" si="64"/>
        <v>61</v>
      </c>
      <c r="I419" s="27">
        <f t="shared" si="65"/>
        <v>7</v>
      </c>
      <c r="J419" s="27">
        <f t="shared" si="66"/>
        <v>2</v>
      </c>
      <c r="K419" s="28" t="s">
        <v>2274</v>
      </c>
      <c r="L419" s="27" t="str">
        <f t="shared" si="68"/>
        <v>pt-7-4-shl-loc1</v>
      </c>
      <c r="M419" s="27">
        <v>1</v>
      </c>
      <c r="N419" s="41">
        <v>1</v>
      </c>
    </row>
    <row r="420" spans="1:14" s="50" customFormat="1" ht="16.5" x14ac:dyDescent="0.2">
      <c r="A420" s="47" t="s">
        <v>1835</v>
      </c>
      <c r="B420" s="79">
        <v>4</v>
      </c>
      <c r="C420" s="40">
        <f t="shared" si="67"/>
        <v>10704</v>
      </c>
      <c r="D420" s="81">
        <v>7</v>
      </c>
      <c r="E420" s="27">
        <v>2</v>
      </c>
      <c r="F420" s="28" t="s">
        <v>291</v>
      </c>
      <c r="G420" s="28" t="s">
        <v>314</v>
      </c>
      <c r="H420" s="27">
        <f t="shared" si="64"/>
        <v>61</v>
      </c>
      <c r="I420" s="27">
        <f t="shared" si="65"/>
        <v>7</v>
      </c>
      <c r="J420" s="27">
        <f t="shared" si="66"/>
        <v>2</v>
      </c>
      <c r="K420" s="62" t="s">
        <v>2275</v>
      </c>
      <c r="L420" s="59" t="str">
        <f t="shared" si="68"/>
        <v>pt-7-4-jlr-loc2</v>
      </c>
      <c r="M420" s="27">
        <v>1</v>
      </c>
      <c r="N420" s="41">
        <v>1</v>
      </c>
    </row>
    <row r="421" spans="1:14" s="50" customFormat="1" ht="16.5" x14ac:dyDescent="0.2">
      <c r="A421" s="47" t="s">
        <v>1835</v>
      </c>
      <c r="B421" s="79">
        <v>4</v>
      </c>
      <c r="C421" s="40">
        <f t="shared" si="67"/>
        <v>10704</v>
      </c>
      <c r="D421" s="81">
        <v>7</v>
      </c>
      <c r="E421" s="27">
        <v>2</v>
      </c>
      <c r="F421" s="28" t="s">
        <v>1133</v>
      </c>
      <c r="G421" s="28" t="s">
        <v>299</v>
      </c>
      <c r="H421" s="27">
        <f t="shared" si="64"/>
        <v>61</v>
      </c>
      <c r="I421" s="27">
        <f t="shared" si="65"/>
        <v>7</v>
      </c>
      <c r="J421" s="27">
        <f t="shared" si="66"/>
        <v>2</v>
      </c>
      <c r="K421" s="62" t="s">
        <v>2276</v>
      </c>
      <c r="L421" s="59" t="str">
        <f t="shared" si="68"/>
        <v>pt-7-4-shl-loc2</v>
      </c>
      <c r="M421" s="27">
        <v>1</v>
      </c>
      <c r="N421" s="41">
        <v>1</v>
      </c>
    </row>
    <row r="422" spans="1:14" s="50" customFormat="1" ht="16.5" x14ac:dyDescent="0.2">
      <c r="A422" s="47" t="s">
        <v>1835</v>
      </c>
      <c r="B422" s="79">
        <v>4</v>
      </c>
      <c r="C422" s="40">
        <f t="shared" si="67"/>
        <v>10704</v>
      </c>
      <c r="D422" s="81">
        <v>7</v>
      </c>
      <c r="E422" s="27">
        <v>3</v>
      </c>
      <c r="F422" s="28" t="s">
        <v>291</v>
      </c>
      <c r="G422" s="28" t="s">
        <v>571</v>
      </c>
      <c r="H422" s="27">
        <f t="shared" si="64"/>
        <v>61</v>
      </c>
      <c r="I422" s="27">
        <f t="shared" si="65"/>
        <v>7</v>
      </c>
      <c r="J422" s="27">
        <f t="shared" si="66"/>
        <v>2</v>
      </c>
      <c r="K422" s="62" t="s">
        <v>2277</v>
      </c>
      <c r="L422" s="62" t="str">
        <f t="shared" si="68"/>
        <v>pt-7-4-jlr-loc3</v>
      </c>
      <c r="M422" s="27">
        <v>1</v>
      </c>
      <c r="N422" s="41">
        <v>1</v>
      </c>
    </row>
    <row r="423" spans="1:14" s="50" customFormat="1" ht="17.25" thickBot="1" x14ac:dyDescent="0.25">
      <c r="A423" s="47" t="s">
        <v>1835</v>
      </c>
      <c r="B423" s="79">
        <v>4</v>
      </c>
      <c r="C423" s="42">
        <f t="shared" si="67"/>
        <v>10704</v>
      </c>
      <c r="D423" s="82">
        <v>7</v>
      </c>
      <c r="E423" s="43">
        <v>3</v>
      </c>
      <c r="F423" s="44" t="s">
        <v>292</v>
      </c>
      <c r="G423" s="44" t="s">
        <v>570</v>
      </c>
      <c r="H423" s="43">
        <f t="shared" si="64"/>
        <v>61</v>
      </c>
      <c r="I423" s="43">
        <f t="shared" si="65"/>
        <v>7</v>
      </c>
      <c r="J423" s="43">
        <f t="shared" si="66"/>
        <v>2</v>
      </c>
      <c r="K423" s="44" t="s">
        <v>2278</v>
      </c>
      <c r="L423" s="44" t="str">
        <f t="shared" si="68"/>
        <v>pt-7-4-shl-loc3</v>
      </c>
      <c r="M423" s="43">
        <v>1</v>
      </c>
      <c r="N423" s="45">
        <v>1</v>
      </c>
    </row>
    <row r="424" spans="1:14" s="50" customFormat="1" ht="16.5" x14ac:dyDescent="0.2">
      <c r="A424" s="47" t="s">
        <v>1835</v>
      </c>
      <c r="B424" s="79">
        <v>5</v>
      </c>
      <c r="C424" s="37">
        <f t="shared" si="67"/>
        <v>10705</v>
      </c>
      <c r="D424" s="80">
        <v>7</v>
      </c>
      <c r="E424" s="38">
        <v>1</v>
      </c>
      <c r="F424" s="46" t="s">
        <v>291</v>
      </c>
      <c r="G424" s="46" t="s">
        <v>1156</v>
      </c>
      <c r="H424" s="38">
        <f t="shared" si="64"/>
        <v>61</v>
      </c>
      <c r="I424" s="38">
        <f t="shared" si="65"/>
        <v>7</v>
      </c>
      <c r="J424" s="38">
        <f t="shared" si="66"/>
        <v>2</v>
      </c>
      <c r="K424" s="46" t="s">
        <v>2279</v>
      </c>
      <c r="L424" s="38" t="str">
        <f t="shared" si="68"/>
        <v>pt-7-5-jlr-loc1</v>
      </c>
      <c r="M424" s="38">
        <v>1</v>
      </c>
      <c r="N424" s="39">
        <v>1</v>
      </c>
    </row>
    <row r="425" spans="1:14" s="50" customFormat="1" ht="16.5" x14ac:dyDescent="0.2">
      <c r="A425" s="47" t="s">
        <v>1835</v>
      </c>
      <c r="B425" s="79">
        <v>5</v>
      </c>
      <c r="C425" s="40">
        <f t="shared" si="67"/>
        <v>10705</v>
      </c>
      <c r="D425" s="81">
        <v>7</v>
      </c>
      <c r="E425" s="27">
        <v>1</v>
      </c>
      <c r="F425" s="28" t="s">
        <v>1128</v>
      </c>
      <c r="G425" s="28" t="s">
        <v>573</v>
      </c>
      <c r="H425" s="27">
        <f t="shared" si="64"/>
        <v>61</v>
      </c>
      <c r="I425" s="27">
        <f t="shared" si="65"/>
        <v>7</v>
      </c>
      <c r="J425" s="27">
        <f t="shared" si="66"/>
        <v>2</v>
      </c>
      <c r="K425" s="28" t="s">
        <v>786</v>
      </c>
      <c r="L425" s="27" t="str">
        <f t="shared" si="68"/>
        <v>pt-7-5-shl-loc1</v>
      </c>
      <c r="M425" s="27">
        <v>1</v>
      </c>
      <c r="N425" s="41">
        <v>1</v>
      </c>
    </row>
    <row r="426" spans="1:14" s="50" customFormat="1" ht="16.5" x14ac:dyDescent="0.2">
      <c r="A426" s="47" t="s">
        <v>1835</v>
      </c>
      <c r="B426" s="79">
        <v>5</v>
      </c>
      <c r="C426" s="40">
        <f t="shared" si="67"/>
        <v>10705</v>
      </c>
      <c r="D426" s="81">
        <v>7</v>
      </c>
      <c r="E426" s="27">
        <v>2</v>
      </c>
      <c r="F426" s="28" t="s">
        <v>291</v>
      </c>
      <c r="G426" s="28" t="s">
        <v>314</v>
      </c>
      <c r="H426" s="27">
        <f t="shared" si="64"/>
        <v>61</v>
      </c>
      <c r="I426" s="27">
        <f t="shared" si="65"/>
        <v>7</v>
      </c>
      <c r="J426" s="27">
        <f t="shared" si="66"/>
        <v>2</v>
      </c>
      <c r="K426" s="62" t="s">
        <v>2284</v>
      </c>
      <c r="L426" s="59" t="str">
        <f t="shared" si="68"/>
        <v>pt-7-5-jlr-loc2</v>
      </c>
      <c r="M426" s="27">
        <v>1</v>
      </c>
      <c r="N426" s="41">
        <v>1</v>
      </c>
    </row>
    <row r="427" spans="1:14" s="50" customFormat="1" ht="16.5" x14ac:dyDescent="0.2">
      <c r="A427" s="47" t="s">
        <v>1835</v>
      </c>
      <c r="B427" s="79">
        <v>5</v>
      </c>
      <c r="C427" s="40">
        <f t="shared" si="67"/>
        <v>10705</v>
      </c>
      <c r="D427" s="81">
        <v>7</v>
      </c>
      <c r="E427" s="27">
        <v>2</v>
      </c>
      <c r="F427" s="28" t="s">
        <v>292</v>
      </c>
      <c r="G427" s="28" t="s">
        <v>299</v>
      </c>
      <c r="H427" s="27">
        <f t="shared" si="64"/>
        <v>61</v>
      </c>
      <c r="I427" s="27">
        <f t="shared" si="65"/>
        <v>7</v>
      </c>
      <c r="J427" s="27">
        <f t="shared" si="66"/>
        <v>2</v>
      </c>
      <c r="K427" s="62" t="s">
        <v>2280</v>
      </c>
      <c r="L427" s="59" t="str">
        <f t="shared" si="68"/>
        <v>pt-7-5-shl-loc2</v>
      </c>
      <c r="M427" s="27">
        <v>1</v>
      </c>
      <c r="N427" s="41">
        <v>1</v>
      </c>
    </row>
    <row r="428" spans="1:14" s="50" customFormat="1" ht="16.5" x14ac:dyDescent="0.2">
      <c r="A428" s="47" t="s">
        <v>1835</v>
      </c>
      <c r="B428" s="79">
        <v>5</v>
      </c>
      <c r="C428" s="40">
        <f t="shared" si="67"/>
        <v>10705</v>
      </c>
      <c r="D428" s="81">
        <v>7</v>
      </c>
      <c r="E428" s="27">
        <v>3</v>
      </c>
      <c r="F428" s="28" t="s">
        <v>291</v>
      </c>
      <c r="G428" s="28" t="s">
        <v>571</v>
      </c>
      <c r="H428" s="27">
        <f t="shared" si="64"/>
        <v>61</v>
      </c>
      <c r="I428" s="27">
        <f t="shared" si="65"/>
        <v>7</v>
      </c>
      <c r="J428" s="27">
        <f t="shared" si="66"/>
        <v>2</v>
      </c>
      <c r="K428" s="62" t="s">
        <v>2281</v>
      </c>
      <c r="L428" s="62" t="str">
        <f t="shared" si="68"/>
        <v>pt-7-5-jlr-loc3</v>
      </c>
      <c r="M428" s="27">
        <v>1</v>
      </c>
      <c r="N428" s="41">
        <v>1</v>
      </c>
    </row>
    <row r="429" spans="1:14" s="50" customFormat="1" ht="17.25" thickBot="1" x14ac:dyDescent="0.25">
      <c r="A429" s="47" t="s">
        <v>1835</v>
      </c>
      <c r="B429" s="79">
        <v>5</v>
      </c>
      <c r="C429" s="42">
        <f t="shared" si="67"/>
        <v>10705</v>
      </c>
      <c r="D429" s="82">
        <v>7</v>
      </c>
      <c r="E429" s="43">
        <v>3</v>
      </c>
      <c r="F429" s="44" t="s">
        <v>292</v>
      </c>
      <c r="G429" s="44" t="s">
        <v>570</v>
      </c>
      <c r="H429" s="43">
        <f t="shared" si="64"/>
        <v>61</v>
      </c>
      <c r="I429" s="43">
        <f t="shared" si="65"/>
        <v>7</v>
      </c>
      <c r="J429" s="43">
        <f t="shared" si="66"/>
        <v>2</v>
      </c>
      <c r="K429" s="44" t="s">
        <v>2282</v>
      </c>
      <c r="L429" s="44" t="str">
        <f t="shared" si="68"/>
        <v>pt-7-5-shl-loc3</v>
      </c>
      <c r="M429" s="43">
        <v>1</v>
      </c>
      <c r="N429" s="45">
        <v>1</v>
      </c>
    </row>
    <row r="430" spans="1:14" s="50" customFormat="1" ht="16.5" x14ac:dyDescent="0.2">
      <c r="A430" s="47" t="s">
        <v>1835</v>
      </c>
      <c r="B430" s="79">
        <v>6</v>
      </c>
      <c r="C430" s="37">
        <f t="shared" si="67"/>
        <v>10706</v>
      </c>
      <c r="D430" s="80">
        <v>7</v>
      </c>
      <c r="E430" s="38">
        <v>1</v>
      </c>
      <c r="F430" s="46" t="s">
        <v>291</v>
      </c>
      <c r="G430" s="46" t="s">
        <v>572</v>
      </c>
      <c r="H430" s="38">
        <f t="shared" ref="H430:H493" si="69">INDEX($W$4:$W$204,INDEX($AC$4:$AC$19,D430)+B430)</f>
        <v>61</v>
      </c>
      <c r="I430" s="38">
        <f t="shared" ref="I430:I493" si="70">INDEX($X$4:$X$204,INDEX($AC$4:$AC$19,D430)+B430)</f>
        <v>7</v>
      </c>
      <c r="J430" s="38">
        <f t="shared" ref="J430:J493" si="71">INDEX($Y$4:$Y$204,INDEX($AC$4:$AC$19,D430)+B430)</f>
        <v>2</v>
      </c>
      <c r="K430" s="46" t="s">
        <v>2273</v>
      </c>
      <c r="L430" s="38" t="str">
        <f t="shared" si="68"/>
        <v>pt-7-6-jlr-loc1</v>
      </c>
      <c r="M430" s="38">
        <v>1</v>
      </c>
      <c r="N430" s="39">
        <v>1</v>
      </c>
    </row>
    <row r="431" spans="1:14" s="50" customFormat="1" ht="16.5" x14ac:dyDescent="0.2">
      <c r="A431" s="47" t="s">
        <v>1835</v>
      </c>
      <c r="B431" s="79">
        <v>6</v>
      </c>
      <c r="C431" s="40">
        <f t="shared" si="67"/>
        <v>10706</v>
      </c>
      <c r="D431" s="81">
        <v>7</v>
      </c>
      <c r="E431" s="27">
        <v>1</v>
      </c>
      <c r="F431" s="28" t="s">
        <v>292</v>
      </c>
      <c r="G431" s="28" t="s">
        <v>1161</v>
      </c>
      <c r="H431" s="27">
        <f t="shared" si="69"/>
        <v>61</v>
      </c>
      <c r="I431" s="27">
        <f t="shared" si="70"/>
        <v>7</v>
      </c>
      <c r="J431" s="27">
        <f t="shared" si="71"/>
        <v>2</v>
      </c>
      <c r="K431" s="28" t="s">
        <v>2274</v>
      </c>
      <c r="L431" s="27" t="str">
        <f t="shared" si="68"/>
        <v>pt-7-6-shl-loc1</v>
      </c>
      <c r="M431" s="27">
        <v>1</v>
      </c>
      <c r="N431" s="41">
        <v>1</v>
      </c>
    </row>
    <row r="432" spans="1:14" s="50" customFormat="1" ht="16.5" x14ac:dyDescent="0.2">
      <c r="A432" s="47" t="s">
        <v>1835</v>
      </c>
      <c r="B432" s="79">
        <v>6</v>
      </c>
      <c r="C432" s="40">
        <f t="shared" si="67"/>
        <v>10706</v>
      </c>
      <c r="D432" s="81">
        <v>7</v>
      </c>
      <c r="E432" s="27">
        <v>2</v>
      </c>
      <c r="F432" s="28" t="s">
        <v>291</v>
      </c>
      <c r="G432" s="28" t="s">
        <v>314</v>
      </c>
      <c r="H432" s="27">
        <f t="shared" si="69"/>
        <v>61</v>
      </c>
      <c r="I432" s="27">
        <f t="shared" si="70"/>
        <v>7</v>
      </c>
      <c r="J432" s="27">
        <f t="shared" si="71"/>
        <v>2</v>
      </c>
      <c r="K432" s="62" t="s">
        <v>2275</v>
      </c>
      <c r="L432" s="59" t="str">
        <f t="shared" si="68"/>
        <v>pt-7-6-jlr-loc2</v>
      </c>
      <c r="M432" s="27">
        <v>1</v>
      </c>
      <c r="N432" s="41">
        <v>1</v>
      </c>
    </row>
    <row r="433" spans="1:14" s="50" customFormat="1" ht="16.5" x14ac:dyDescent="0.2">
      <c r="A433" s="47" t="s">
        <v>1835</v>
      </c>
      <c r="B433" s="79">
        <v>6</v>
      </c>
      <c r="C433" s="40">
        <f t="shared" si="67"/>
        <v>10706</v>
      </c>
      <c r="D433" s="81">
        <v>7</v>
      </c>
      <c r="E433" s="27">
        <v>2</v>
      </c>
      <c r="F433" s="28" t="s">
        <v>292</v>
      </c>
      <c r="G433" s="28" t="s">
        <v>299</v>
      </c>
      <c r="H433" s="27">
        <f t="shared" si="69"/>
        <v>61</v>
      </c>
      <c r="I433" s="27">
        <f t="shared" si="70"/>
        <v>7</v>
      </c>
      <c r="J433" s="27">
        <f t="shared" si="71"/>
        <v>2</v>
      </c>
      <c r="K433" s="62" t="s">
        <v>2276</v>
      </c>
      <c r="L433" s="59" t="str">
        <f t="shared" si="68"/>
        <v>pt-7-6-shl-loc2</v>
      </c>
      <c r="M433" s="27">
        <v>1</v>
      </c>
      <c r="N433" s="41">
        <v>1</v>
      </c>
    </row>
    <row r="434" spans="1:14" s="50" customFormat="1" ht="16.5" x14ac:dyDescent="0.2">
      <c r="A434" s="47" t="s">
        <v>1835</v>
      </c>
      <c r="B434" s="79">
        <v>6</v>
      </c>
      <c r="C434" s="40">
        <f t="shared" si="67"/>
        <v>10706</v>
      </c>
      <c r="D434" s="81">
        <v>7</v>
      </c>
      <c r="E434" s="27">
        <v>3</v>
      </c>
      <c r="F434" s="28" t="s">
        <v>291</v>
      </c>
      <c r="G434" s="28" t="s">
        <v>571</v>
      </c>
      <c r="H434" s="27">
        <f t="shared" si="69"/>
        <v>61</v>
      </c>
      <c r="I434" s="27">
        <f t="shared" si="70"/>
        <v>7</v>
      </c>
      <c r="J434" s="27">
        <f t="shared" si="71"/>
        <v>2</v>
      </c>
      <c r="K434" s="62" t="s">
        <v>2277</v>
      </c>
      <c r="L434" s="62" t="str">
        <f t="shared" si="68"/>
        <v>pt-7-6-jlr-loc3</v>
      </c>
      <c r="M434" s="27">
        <v>1</v>
      </c>
      <c r="N434" s="41">
        <v>1</v>
      </c>
    </row>
    <row r="435" spans="1:14" s="50" customFormat="1" ht="17.25" thickBot="1" x14ac:dyDescent="0.25">
      <c r="A435" s="47" t="s">
        <v>1835</v>
      </c>
      <c r="B435" s="79">
        <v>6</v>
      </c>
      <c r="C435" s="42">
        <f t="shared" si="67"/>
        <v>10706</v>
      </c>
      <c r="D435" s="82">
        <v>7</v>
      </c>
      <c r="E435" s="43">
        <v>3</v>
      </c>
      <c r="F435" s="44" t="s">
        <v>1128</v>
      </c>
      <c r="G435" s="44" t="s">
        <v>570</v>
      </c>
      <c r="H435" s="43">
        <f t="shared" si="69"/>
        <v>61</v>
      </c>
      <c r="I435" s="43">
        <f t="shared" si="70"/>
        <v>7</v>
      </c>
      <c r="J435" s="43">
        <f t="shared" si="71"/>
        <v>2</v>
      </c>
      <c r="K435" s="44" t="s">
        <v>2278</v>
      </c>
      <c r="L435" s="44" t="str">
        <f t="shared" si="68"/>
        <v>pt-7-6-shl-loc3</v>
      </c>
      <c r="M435" s="43">
        <v>1</v>
      </c>
      <c r="N435" s="45">
        <v>1</v>
      </c>
    </row>
    <row r="436" spans="1:14" s="50" customFormat="1" ht="16.5" x14ac:dyDescent="0.2">
      <c r="A436" s="47" t="s">
        <v>1835</v>
      </c>
      <c r="B436" s="79">
        <v>7</v>
      </c>
      <c r="C436" s="37">
        <f t="shared" si="67"/>
        <v>10707</v>
      </c>
      <c r="D436" s="80">
        <v>7</v>
      </c>
      <c r="E436" s="38">
        <v>1</v>
      </c>
      <c r="F436" s="46" t="s">
        <v>291</v>
      </c>
      <c r="G436" s="46" t="s">
        <v>572</v>
      </c>
      <c r="H436" s="38">
        <f t="shared" si="69"/>
        <v>62</v>
      </c>
      <c r="I436" s="38">
        <f t="shared" si="70"/>
        <v>7</v>
      </c>
      <c r="J436" s="38">
        <f t="shared" si="71"/>
        <v>2</v>
      </c>
      <c r="K436" s="46" t="s">
        <v>2279</v>
      </c>
      <c r="L436" s="38" t="str">
        <f t="shared" si="68"/>
        <v>pt-7-7-jlr-loc1</v>
      </c>
      <c r="M436" s="38">
        <v>1</v>
      </c>
      <c r="N436" s="39">
        <v>1</v>
      </c>
    </row>
    <row r="437" spans="1:14" s="50" customFormat="1" ht="16.5" x14ac:dyDescent="0.2">
      <c r="A437" s="47" t="s">
        <v>1835</v>
      </c>
      <c r="B437" s="79">
        <v>7</v>
      </c>
      <c r="C437" s="40">
        <f t="shared" si="67"/>
        <v>10707</v>
      </c>
      <c r="D437" s="81">
        <v>7</v>
      </c>
      <c r="E437" s="27">
        <v>1</v>
      </c>
      <c r="F437" s="28" t="s">
        <v>292</v>
      </c>
      <c r="G437" s="28" t="s">
        <v>573</v>
      </c>
      <c r="H437" s="27">
        <f t="shared" si="69"/>
        <v>62</v>
      </c>
      <c r="I437" s="27">
        <f t="shared" si="70"/>
        <v>7</v>
      </c>
      <c r="J437" s="27">
        <f t="shared" si="71"/>
        <v>2</v>
      </c>
      <c r="K437" s="28" t="s">
        <v>786</v>
      </c>
      <c r="L437" s="27" t="str">
        <f t="shared" si="68"/>
        <v>pt-7-7-shl-loc1</v>
      </c>
      <c r="M437" s="27">
        <v>1</v>
      </c>
      <c r="N437" s="41">
        <v>1</v>
      </c>
    </row>
    <row r="438" spans="1:14" s="50" customFormat="1" ht="16.5" x14ac:dyDescent="0.2">
      <c r="A438" s="47" t="s">
        <v>1835</v>
      </c>
      <c r="B438" s="79">
        <v>7</v>
      </c>
      <c r="C438" s="40">
        <f t="shared" si="67"/>
        <v>10707</v>
      </c>
      <c r="D438" s="81">
        <v>7</v>
      </c>
      <c r="E438" s="27">
        <v>2</v>
      </c>
      <c r="F438" s="28" t="s">
        <v>291</v>
      </c>
      <c r="G438" s="28" t="s">
        <v>314</v>
      </c>
      <c r="H438" s="27">
        <f t="shared" si="69"/>
        <v>62</v>
      </c>
      <c r="I438" s="27">
        <f t="shared" si="70"/>
        <v>7</v>
      </c>
      <c r="J438" s="27">
        <f t="shared" si="71"/>
        <v>2</v>
      </c>
      <c r="K438" s="62" t="s">
        <v>2284</v>
      </c>
      <c r="L438" s="59" t="str">
        <f t="shared" si="68"/>
        <v>pt-7-7-jlr-loc2</v>
      </c>
      <c r="M438" s="27">
        <v>1</v>
      </c>
      <c r="N438" s="41">
        <v>1</v>
      </c>
    </row>
    <row r="439" spans="1:14" s="50" customFormat="1" ht="16.5" x14ac:dyDescent="0.2">
      <c r="A439" s="47" t="s">
        <v>1835</v>
      </c>
      <c r="B439" s="79">
        <v>7</v>
      </c>
      <c r="C439" s="40">
        <f t="shared" si="67"/>
        <v>10707</v>
      </c>
      <c r="D439" s="81">
        <v>7</v>
      </c>
      <c r="E439" s="27">
        <v>2</v>
      </c>
      <c r="F439" s="28" t="s">
        <v>292</v>
      </c>
      <c r="G439" s="28" t="s">
        <v>299</v>
      </c>
      <c r="H439" s="27">
        <f t="shared" si="69"/>
        <v>62</v>
      </c>
      <c r="I439" s="27">
        <f t="shared" si="70"/>
        <v>7</v>
      </c>
      <c r="J439" s="27">
        <f t="shared" si="71"/>
        <v>2</v>
      </c>
      <c r="K439" s="62" t="s">
        <v>2280</v>
      </c>
      <c r="L439" s="59" t="str">
        <f t="shared" si="68"/>
        <v>pt-7-7-shl-loc2</v>
      </c>
      <c r="M439" s="27">
        <v>1</v>
      </c>
      <c r="N439" s="41">
        <v>1</v>
      </c>
    </row>
    <row r="440" spans="1:14" s="50" customFormat="1" ht="16.5" x14ac:dyDescent="0.2">
      <c r="A440" s="47" t="s">
        <v>1835</v>
      </c>
      <c r="B440" s="79">
        <v>7</v>
      </c>
      <c r="C440" s="40">
        <f t="shared" si="67"/>
        <v>10707</v>
      </c>
      <c r="D440" s="81">
        <v>7</v>
      </c>
      <c r="E440" s="27">
        <v>3</v>
      </c>
      <c r="F440" s="28" t="s">
        <v>291</v>
      </c>
      <c r="G440" s="28" t="s">
        <v>571</v>
      </c>
      <c r="H440" s="27">
        <f t="shared" si="69"/>
        <v>62</v>
      </c>
      <c r="I440" s="27">
        <f t="shared" si="70"/>
        <v>7</v>
      </c>
      <c r="J440" s="27">
        <f t="shared" si="71"/>
        <v>2</v>
      </c>
      <c r="K440" s="62" t="s">
        <v>2281</v>
      </c>
      <c r="L440" s="62" t="str">
        <f t="shared" si="68"/>
        <v>pt-7-7-jlr-loc3</v>
      </c>
      <c r="M440" s="27">
        <v>1</v>
      </c>
      <c r="N440" s="41">
        <v>1</v>
      </c>
    </row>
    <row r="441" spans="1:14" s="50" customFormat="1" ht="17.25" thickBot="1" x14ac:dyDescent="0.25">
      <c r="A441" s="47" t="s">
        <v>1835</v>
      </c>
      <c r="B441" s="79">
        <v>7</v>
      </c>
      <c r="C441" s="42">
        <f t="shared" si="67"/>
        <v>10707</v>
      </c>
      <c r="D441" s="82">
        <v>7</v>
      </c>
      <c r="E441" s="43">
        <v>3</v>
      </c>
      <c r="F441" s="44" t="s">
        <v>292</v>
      </c>
      <c r="G441" s="44" t="s">
        <v>1162</v>
      </c>
      <c r="H441" s="43">
        <f t="shared" si="69"/>
        <v>62</v>
      </c>
      <c r="I441" s="43">
        <f t="shared" si="70"/>
        <v>7</v>
      </c>
      <c r="J441" s="43">
        <f t="shared" si="71"/>
        <v>2</v>
      </c>
      <c r="K441" s="44" t="s">
        <v>2282</v>
      </c>
      <c r="L441" s="44" t="str">
        <f t="shared" si="68"/>
        <v>pt-7-7-shl-loc3</v>
      </c>
      <c r="M441" s="43">
        <v>1</v>
      </c>
      <c r="N441" s="45">
        <v>1</v>
      </c>
    </row>
    <row r="442" spans="1:14" s="50" customFormat="1" ht="16.5" x14ac:dyDescent="0.2">
      <c r="A442" s="47" t="s">
        <v>1835</v>
      </c>
      <c r="B442" s="79">
        <v>8</v>
      </c>
      <c r="C442" s="37">
        <f t="shared" si="67"/>
        <v>10708</v>
      </c>
      <c r="D442" s="80">
        <v>7</v>
      </c>
      <c r="E442" s="38">
        <v>1</v>
      </c>
      <c r="F442" s="46" t="s">
        <v>291</v>
      </c>
      <c r="G442" s="46" t="s">
        <v>572</v>
      </c>
      <c r="H442" s="38">
        <f t="shared" si="69"/>
        <v>62</v>
      </c>
      <c r="I442" s="38">
        <f t="shared" si="70"/>
        <v>7</v>
      </c>
      <c r="J442" s="38">
        <f t="shared" si="71"/>
        <v>2</v>
      </c>
      <c r="K442" s="46" t="s">
        <v>2273</v>
      </c>
      <c r="L442" s="38" t="str">
        <f t="shared" si="68"/>
        <v>pt-7-8-jlr-loc1</v>
      </c>
      <c r="M442" s="38">
        <v>1</v>
      </c>
      <c r="N442" s="39">
        <v>1</v>
      </c>
    </row>
    <row r="443" spans="1:14" s="50" customFormat="1" ht="16.5" x14ac:dyDescent="0.2">
      <c r="A443" s="47" t="s">
        <v>1835</v>
      </c>
      <c r="B443" s="79">
        <v>8</v>
      </c>
      <c r="C443" s="40">
        <f t="shared" si="67"/>
        <v>10708</v>
      </c>
      <c r="D443" s="81">
        <v>7</v>
      </c>
      <c r="E443" s="27">
        <v>1</v>
      </c>
      <c r="F443" s="28" t="s">
        <v>292</v>
      </c>
      <c r="G443" s="28" t="s">
        <v>573</v>
      </c>
      <c r="H443" s="27">
        <f t="shared" si="69"/>
        <v>62</v>
      </c>
      <c r="I443" s="27">
        <f t="shared" si="70"/>
        <v>7</v>
      </c>
      <c r="J443" s="27">
        <f t="shared" si="71"/>
        <v>2</v>
      </c>
      <c r="K443" s="28" t="s">
        <v>2274</v>
      </c>
      <c r="L443" s="27" t="str">
        <f t="shared" si="68"/>
        <v>pt-7-8-shl-loc1</v>
      </c>
      <c r="M443" s="27">
        <v>1</v>
      </c>
      <c r="N443" s="41">
        <v>1</v>
      </c>
    </row>
    <row r="444" spans="1:14" s="50" customFormat="1" ht="16.5" x14ac:dyDescent="0.2">
      <c r="A444" s="47" t="s">
        <v>1835</v>
      </c>
      <c r="B444" s="79">
        <v>8</v>
      </c>
      <c r="C444" s="40">
        <f t="shared" si="67"/>
        <v>10708</v>
      </c>
      <c r="D444" s="81">
        <v>7</v>
      </c>
      <c r="E444" s="27">
        <v>2</v>
      </c>
      <c r="F444" s="28" t="s">
        <v>291</v>
      </c>
      <c r="G444" s="28" t="s">
        <v>314</v>
      </c>
      <c r="H444" s="27">
        <f t="shared" si="69"/>
        <v>62</v>
      </c>
      <c r="I444" s="27">
        <f t="shared" si="70"/>
        <v>7</v>
      </c>
      <c r="J444" s="27">
        <f t="shared" si="71"/>
        <v>2</v>
      </c>
      <c r="K444" s="62" t="s">
        <v>2275</v>
      </c>
      <c r="L444" s="59" t="str">
        <f t="shared" si="68"/>
        <v>pt-7-8-jlr-loc2</v>
      </c>
      <c r="M444" s="27">
        <v>1</v>
      </c>
      <c r="N444" s="41">
        <v>1</v>
      </c>
    </row>
    <row r="445" spans="1:14" s="50" customFormat="1" ht="16.5" x14ac:dyDescent="0.2">
      <c r="A445" s="47" t="s">
        <v>1835</v>
      </c>
      <c r="B445" s="79">
        <v>8</v>
      </c>
      <c r="C445" s="40">
        <f t="shared" si="67"/>
        <v>10708</v>
      </c>
      <c r="D445" s="81">
        <v>7</v>
      </c>
      <c r="E445" s="27">
        <v>2</v>
      </c>
      <c r="F445" s="28" t="s">
        <v>292</v>
      </c>
      <c r="G445" s="28" t="s">
        <v>299</v>
      </c>
      <c r="H445" s="27">
        <f t="shared" si="69"/>
        <v>62</v>
      </c>
      <c r="I445" s="27">
        <f t="shared" si="70"/>
        <v>7</v>
      </c>
      <c r="J445" s="27">
        <f t="shared" si="71"/>
        <v>2</v>
      </c>
      <c r="K445" s="62" t="s">
        <v>2276</v>
      </c>
      <c r="L445" s="59" t="str">
        <f t="shared" si="68"/>
        <v>pt-7-8-shl-loc2</v>
      </c>
      <c r="M445" s="27">
        <v>1</v>
      </c>
      <c r="N445" s="41">
        <v>1</v>
      </c>
    </row>
    <row r="446" spans="1:14" s="50" customFormat="1" ht="16.5" x14ac:dyDescent="0.2">
      <c r="A446" s="47" t="s">
        <v>1835</v>
      </c>
      <c r="B446" s="79">
        <v>8</v>
      </c>
      <c r="C446" s="40">
        <f t="shared" si="67"/>
        <v>10708</v>
      </c>
      <c r="D446" s="81">
        <v>7</v>
      </c>
      <c r="E446" s="27">
        <v>3</v>
      </c>
      <c r="F446" s="28" t="s">
        <v>291</v>
      </c>
      <c r="G446" s="28" t="s">
        <v>571</v>
      </c>
      <c r="H446" s="27">
        <f t="shared" si="69"/>
        <v>62</v>
      </c>
      <c r="I446" s="27">
        <f t="shared" si="70"/>
        <v>7</v>
      </c>
      <c r="J446" s="27">
        <f t="shared" si="71"/>
        <v>2</v>
      </c>
      <c r="K446" s="62" t="s">
        <v>2277</v>
      </c>
      <c r="L446" s="62" t="str">
        <f t="shared" si="68"/>
        <v>pt-7-8-jlr-loc3</v>
      </c>
      <c r="M446" s="27">
        <v>1</v>
      </c>
      <c r="N446" s="41">
        <v>1</v>
      </c>
    </row>
    <row r="447" spans="1:14" s="50" customFormat="1" ht="17.25" thickBot="1" x14ac:dyDescent="0.25">
      <c r="A447" s="47" t="s">
        <v>1835</v>
      </c>
      <c r="B447" s="79">
        <v>8</v>
      </c>
      <c r="C447" s="42">
        <f t="shared" si="67"/>
        <v>10708</v>
      </c>
      <c r="D447" s="82">
        <v>7</v>
      </c>
      <c r="E447" s="43">
        <v>3</v>
      </c>
      <c r="F447" s="44" t="s">
        <v>292</v>
      </c>
      <c r="G447" s="44" t="s">
        <v>570</v>
      </c>
      <c r="H447" s="43">
        <f t="shared" si="69"/>
        <v>62</v>
      </c>
      <c r="I447" s="43">
        <f t="shared" si="70"/>
        <v>7</v>
      </c>
      <c r="J447" s="43">
        <f t="shared" si="71"/>
        <v>2</v>
      </c>
      <c r="K447" s="44" t="s">
        <v>2278</v>
      </c>
      <c r="L447" s="44" t="str">
        <f t="shared" si="68"/>
        <v>pt-7-8-shl-loc3</v>
      </c>
      <c r="M447" s="43">
        <v>1</v>
      </c>
      <c r="N447" s="45">
        <v>1</v>
      </c>
    </row>
    <row r="448" spans="1:14" s="50" customFormat="1" ht="16.5" x14ac:dyDescent="0.2">
      <c r="A448" s="47" t="s">
        <v>1835</v>
      </c>
      <c r="B448" s="79">
        <v>9</v>
      </c>
      <c r="C448" s="37">
        <f t="shared" si="67"/>
        <v>10709</v>
      </c>
      <c r="D448" s="80">
        <v>7</v>
      </c>
      <c r="E448" s="38">
        <v>1</v>
      </c>
      <c r="F448" s="46" t="s">
        <v>291</v>
      </c>
      <c r="G448" s="46" t="s">
        <v>572</v>
      </c>
      <c r="H448" s="38">
        <f t="shared" si="69"/>
        <v>62</v>
      </c>
      <c r="I448" s="38">
        <f t="shared" si="70"/>
        <v>7</v>
      </c>
      <c r="J448" s="38">
        <f t="shared" si="71"/>
        <v>2</v>
      </c>
      <c r="K448" s="46" t="s">
        <v>2279</v>
      </c>
      <c r="L448" s="38" t="str">
        <f t="shared" si="68"/>
        <v>pt-7-9-jlr-loc1</v>
      </c>
      <c r="M448" s="38">
        <v>1</v>
      </c>
      <c r="N448" s="39">
        <v>1</v>
      </c>
    </row>
    <row r="449" spans="1:14" s="50" customFormat="1" ht="16.5" x14ac:dyDescent="0.2">
      <c r="A449" s="47" t="s">
        <v>1835</v>
      </c>
      <c r="B449" s="79">
        <v>9</v>
      </c>
      <c r="C449" s="40">
        <f t="shared" si="67"/>
        <v>10709</v>
      </c>
      <c r="D449" s="81">
        <v>7</v>
      </c>
      <c r="E449" s="27">
        <v>1</v>
      </c>
      <c r="F449" s="28" t="s">
        <v>292</v>
      </c>
      <c r="G449" s="28" t="s">
        <v>1161</v>
      </c>
      <c r="H449" s="27">
        <f t="shared" si="69"/>
        <v>62</v>
      </c>
      <c r="I449" s="27">
        <f t="shared" si="70"/>
        <v>7</v>
      </c>
      <c r="J449" s="27">
        <f t="shared" si="71"/>
        <v>2</v>
      </c>
      <c r="K449" s="28" t="s">
        <v>786</v>
      </c>
      <c r="L449" s="27" t="str">
        <f t="shared" si="68"/>
        <v>pt-7-9-shl-loc1</v>
      </c>
      <c r="M449" s="27">
        <v>1</v>
      </c>
      <c r="N449" s="41">
        <v>1</v>
      </c>
    </row>
    <row r="450" spans="1:14" s="50" customFormat="1" ht="16.5" x14ac:dyDescent="0.2">
      <c r="A450" s="47" t="s">
        <v>1835</v>
      </c>
      <c r="B450" s="79">
        <v>9</v>
      </c>
      <c r="C450" s="40">
        <f t="shared" si="67"/>
        <v>10709</v>
      </c>
      <c r="D450" s="81">
        <v>7</v>
      </c>
      <c r="E450" s="27">
        <v>2</v>
      </c>
      <c r="F450" s="28" t="s">
        <v>291</v>
      </c>
      <c r="G450" s="28" t="s">
        <v>314</v>
      </c>
      <c r="H450" s="27">
        <f t="shared" si="69"/>
        <v>62</v>
      </c>
      <c r="I450" s="27">
        <f t="shared" si="70"/>
        <v>7</v>
      </c>
      <c r="J450" s="27">
        <f t="shared" si="71"/>
        <v>2</v>
      </c>
      <c r="K450" s="62" t="s">
        <v>2284</v>
      </c>
      <c r="L450" s="59" t="str">
        <f t="shared" si="68"/>
        <v>pt-7-9-jlr-loc2</v>
      </c>
      <c r="M450" s="27">
        <v>1</v>
      </c>
      <c r="N450" s="41">
        <v>1</v>
      </c>
    </row>
    <row r="451" spans="1:14" s="50" customFormat="1" ht="16.5" x14ac:dyDescent="0.2">
      <c r="A451" s="47" t="s">
        <v>1835</v>
      </c>
      <c r="B451" s="79">
        <v>9</v>
      </c>
      <c r="C451" s="40">
        <f t="shared" si="67"/>
        <v>10709</v>
      </c>
      <c r="D451" s="81">
        <v>7</v>
      </c>
      <c r="E451" s="27">
        <v>2</v>
      </c>
      <c r="F451" s="28" t="s">
        <v>1128</v>
      </c>
      <c r="G451" s="28" t="s">
        <v>299</v>
      </c>
      <c r="H451" s="27">
        <f t="shared" si="69"/>
        <v>62</v>
      </c>
      <c r="I451" s="27">
        <f t="shared" si="70"/>
        <v>7</v>
      </c>
      <c r="J451" s="27">
        <f t="shared" si="71"/>
        <v>2</v>
      </c>
      <c r="K451" s="62" t="s">
        <v>2280</v>
      </c>
      <c r="L451" s="59" t="str">
        <f t="shared" si="68"/>
        <v>pt-7-9-shl-loc2</v>
      </c>
      <c r="M451" s="27">
        <v>1</v>
      </c>
      <c r="N451" s="41">
        <v>1</v>
      </c>
    </row>
    <row r="452" spans="1:14" s="50" customFormat="1" ht="16.5" x14ac:dyDescent="0.2">
      <c r="A452" s="47" t="s">
        <v>1835</v>
      </c>
      <c r="B452" s="79">
        <v>9</v>
      </c>
      <c r="C452" s="40">
        <f t="shared" si="67"/>
        <v>10709</v>
      </c>
      <c r="D452" s="81">
        <v>7</v>
      </c>
      <c r="E452" s="27">
        <v>3</v>
      </c>
      <c r="F452" s="28" t="s">
        <v>291</v>
      </c>
      <c r="G452" s="28" t="s">
        <v>571</v>
      </c>
      <c r="H452" s="27">
        <f t="shared" si="69"/>
        <v>62</v>
      </c>
      <c r="I452" s="27">
        <f t="shared" si="70"/>
        <v>7</v>
      </c>
      <c r="J452" s="27">
        <f t="shared" si="71"/>
        <v>2</v>
      </c>
      <c r="K452" s="62" t="s">
        <v>2281</v>
      </c>
      <c r="L452" s="62" t="str">
        <f t="shared" si="68"/>
        <v>pt-7-9-jlr-loc3</v>
      </c>
      <c r="M452" s="27">
        <v>1</v>
      </c>
      <c r="N452" s="41">
        <v>1</v>
      </c>
    </row>
    <row r="453" spans="1:14" s="50" customFormat="1" ht="17.25" thickBot="1" x14ac:dyDescent="0.25">
      <c r="A453" s="47" t="s">
        <v>1835</v>
      </c>
      <c r="B453" s="79">
        <v>9</v>
      </c>
      <c r="C453" s="42">
        <f t="shared" si="67"/>
        <v>10709</v>
      </c>
      <c r="D453" s="82">
        <v>7</v>
      </c>
      <c r="E453" s="43">
        <v>3</v>
      </c>
      <c r="F453" s="44" t="s">
        <v>292</v>
      </c>
      <c r="G453" s="44" t="s">
        <v>570</v>
      </c>
      <c r="H453" s="43">
        <f t="shared" si="69"/>
        <v>62</v>
      </c>
      <c r="I453" s="43">
        <f t="shared" si="70"/>
        <v>7</v>
      </c>
      <c r="J453" s="43">
        <f t="shared" si="71"/>
        <v>2</v>
      </c>
      <c r="K453" s="44" t="s">
        <v>2282</v>
      </c>
      <c r="L453" s="44" t="str">
        <f t="shared" si="68"/>
        <v>pt-7-9-shl-loc3</v>
      </c>
      <c r="M453" s="43">
        <v>1</v>
      </c>
      <c r="N453" s="45">
        <v>1</v>
      </c>
    </row>
    <row r="454" spans="1:14" s="50" customFormat="1" ht="16.5" x14ac:dyDescent="0.2">
      <c r="A454" s="47" t="s">
        <v>1835</v>
      </c>
      <c r="B454" s="79">
        <v>10</v>
      </c>
      <c r="C454" s="37">
        <f t="shared" si="67"/>
        <v>10710</v>
      </c>
      <c r="D454" s="80">
        <v>7</v>
      </c>
      <c r="E454" s="38">
        <v>1</v>
      </c>
      <c r="F454" s="46" t="s">
        <v>291</v>
      </c>
      <c r="G454" s="46" t="s">
        <v>572</v>
      </c>
      <c r="H454" s="38">
        <f t="shared" si="69"/>
        <v>63</v>
      </c>
      <c r="I454" s="38">
        <f t="shared" si="70"/>
        <v>7</v>
      </c>
      <c r="J454" s="38">
        <f t="shared" si="71"/>
        <v>2</v>
      </c>
      <c r="K454" s="46" t="s">
        <v>2273</v>
      </c>
      <c r="L454" s="38" t="str">
        <f t="shared" si="68"/>
        <v>pt-7-10-jlr-loc1</v>
      </c>
      <c r="M454" s="38">
        <v>1</v>
      </c>
      <c r="N454" s="39">
        <v>1</v>
      </c>
    </row>
    <row r="455" spans="1:14" s="50" customFormat="1" ht="16.5" x14ac:dyDescent="0.2">
      <c r="A455" s="47" t="s">
        <v>1835</v>
      </c>
      <c r="B455" s="79">
        <v>10</v>
      </c>
      <c r="C455" s="40">
        <f t="shared" si="67"/>
        <v>10710</v>
      </c>
      <c r="D455" s="81">
        <v>7</v>
      </c>
      <c r="E455" s="27">
        <v>1</v>
      </c>
      <c r="F455" s="28" t="s">
        <v>1128</v>
      </c>
      <c r="G455" s="28" t="s">
        <v>573</v>
      </c>
      <c r="H455" s="27">
        <f t="shared" si="69"/>
        <v>63</v>
      </c>
      <c r="I455" s="27">
        <f t="shared" si="70"/>
        <v>7</v>
      </c>
      <c r="J455" s="27">
        <f t="shared" si="71"/>
        <v>2</v>
      </c>
      <c r="K455" s="28" t="s">
        <v>2274</v>
      </c>
      <c r="L455" s="27" t="str">
        <f t="shared" si="68"/>
        <v>pt-7-10-shl-loc1</v>
      </c>
      <c r="M455" s="27">
        <v>1</v>
      </c>
      <c r="N455" s="41">
        <v>1</v>
      </c>
    </row>
    <row r="456" spans="1:14" s="50" customFormat="1" ht="16.5" x14ac:dyDescent="0.2">
      <c r="A456" s="47" t="s">
        <v>1835</v>
      </c>
      <c r="B456" s="79">
        <v>10</v>
      </c>
      <c r="C456" s="40">
        <f t="shared" si="67"/>
        <v>10710</v>
      </c>
      <c r="D456" s="81">
        <v>7</v>
      </c>
      <c r="E456" s="27">
        <v>2</v>
      </c>
      <c r="F456" s="28" t="s">
        <v>291</v>
      </c>
      <c r="G456" s="28" t="s">
        <v>314</v>
      </c>
      <c r="H456" s="27">
        <f t="shared" si="69"/>
        <v>63</v>
      </c>
      <c r="I456" s="27">
        <f t="shared" si="70"/>
        <v>7</v>
      </c>
      <c r="J456" s="27">
        <f t="shared" si="71"/>
        <v>2</v>
      </c>
      <c r="K456" s="62" t="s">
        <v>2275</v>
      </c>
      <c r="L456" s="59" t="str">
        <f t="shared" si="68"/>
        <v>pt-7-10-jlr-loc2</v>
      </c>
      <c r="M456" s="27">
        <v>1</v>
      </c>
      <c r="N456" s="41">
        <v>1</v>
      </c>
    </row>
    <row r="457" spans="1:14" s="50" customFormat="1" ht="16.5" x14ac:dyDescent="0.2">
      <c r="A457" s="47" t="s">
        <v>1835</v>
      </c>
      <c r="B457" s="79">
        <v>10</v>
      </c>
      <c r="C457" s="40">
        <f t="shared" si="67"/>
        <v>10710</v>
      </c>
      <c r="D457" s="81">
        <v>7</v>
      </c>
      <c r="E457" s="27">
        <v>2</v>
      </c>
      <c r="F457" s="28" t="s">
        <v>292</v>
      </c>
      <c r="G457" s="28" t="s">
        <v>299</v>
      </c>
      <c r="H457" s="27">
        <f t="shared" si="69"/>
        <v>63</v>
      </c>
      <c r="I457" s="27">
        <f t="shared" si="70"/>
        <v>7</v>
      </c>
      <c r="J457" s="27">
        <f t="shared" si="71"/>
        <v>2</v>
      </c>
      <c r="K457" s="62" t="s">
        <v>2276</v>
      </c>
      <c r="L457" s="59" t="str">
        <f t="shared" si="68"/>
        <v>pt-7-10-shl-loc2</v>
      </c>
      <c r="M457" s="27">
        <v>1</v>
      </c>
      <c r="N457" s="41">
        <v>1</v>
      </c>
    </row>
    <row r="458" spans="1:14" s="50" customFormat="1" ht="16.5" x14ac:dyDescent="0.2">
      <c r="A458" s="47" t="s">
        <v>1835</v>
      </c>
      <c r="B458" s="79">
        <v>10</v>
      </c>
      <c r="C458" s="40">
        <f t="shared" si="67"/>
        <v>10710</v>
      </c>
      <c r="D458" s="81">
        <v>7</v>
      </c>
      <c r="E458" s="27">
        <v>3</v>
      </c>
      <c r="F458" s="28" t="s">
        <v>291</v>
      </c>
      <c r="G458" s="28" t="s">
        <v>1155</v>
      </c>
      <c r="H458" s="27">
        <f t="shared" si="69"/>
        <v>63</v>
      </c>
      <c r="I458" s="27">
        <f t="shared" si="70"/>
        <v>7</v>
      </c>
      <c r="J458" s="27">
        <f t="shared" si="71"/>
        <v>2</v>
      </c>
      <c r="K458" s="62" t="s">
        <v>2277</v>
      </c>
      <c r="L458" s="62" t="str">
        <f t="shared" si="68"/>
        <v>pt-7-10-jlr-loc3</v>
      </c>
      <c r="M458" s="27">
        <v>1</v>
      </c>
      <c r="N458" s="41">
        <v>1</v>
      </c>
    </row>
    <row r="459" spans="1:14" s="50" customFormat="1" ht="17.25" thickBot="1" x14ac:dyDescent="0.25">
      <c r="A459" s="47" t="s">
        <v>1835</v>
      </c>
      <c r="B459" s="79">
        <v>10</v>
      </c>
      <c r="C459" s="42">
        <f t="shared" si="67"/>
        <v>10710</v>
      </c>
      <c r="D459" s="82">
        <v>7</v>
      </c>
      <c r="E459" s="43">
        <v>3</v>
      </c>
      <c r="F459" s="44" t="s">
        <v>1128</v>
      </c>
      <c r="G459" s="44" t="s">
        <v>570</v>
      </c>
      <c r="H459" s="43">
        <f t="shared" si="69"/>
        <v>63</v>
      </c>
      <c r="I459" s="43">
        <f t="shared" si="70"/>
        <v>7</v>
      </c>
      <c r="J459" s="43">
        <f t="shared" si="71"/>
        <v>2</v>
      </c>
      <c r="K459" s="44" t="s">
        <v>2278</v>
      </c>
      <c r="L459" s="44" t="str">
        <f t="shared" si="68"/>
        <v>pt-7-10-shl-loc3</v>
      </c>
      <c r="M459" s="43">
        <v>1</v>
      </c>
      <c r="N459" s="45">
        <v>1</v>
      </c>
    </row>
    <row r="460" spans="1:14" s="50" customFormat="1" ht="16.5" x14ac:dyDescent="0.2">
      <c r="A460" s="47" t="s">
        <v>1835</v>
      </c>
      <c r="B460" s="79">
        <v>11</v>
      </c>
      <c r="C460" s="37">
        <f t="shared" si="67"/>
        <v>10711</v>
      </c>
      <c r="D460" s="80">
        <v>7</v>
      </c>
      <c r="E460" s="38">
        <v>1</v>
      </c>
      <c r="F460" s="46" t="s">
        <v>291</v>
      </c>
      <c r="G460" s="46" t="s">
        <v>1163</v>
      </c>
      <c r="H460" s="38">
        <f t="shared" si="69"/>
        <v>63</v>
      </c>
      <c r="I460" s="38">
        <f t="shared" si="70"/>
        <v>7</v>
      </c>
      <c r="J460" s="38">
        <f t="shared" si="71"/>
        <v>2</v>
      </c>
      <c r="K460" s="46" t="s">
        <v>2279</v>
      </c>
      <c r="L460" s="38" t="str">
        <f t="shared" si="68"/>
        <v>pt-7-11-jlr-loc1</v>
      </c>
      <c r="M460" s="38">
        <v>1</v>
      </c>
      <c r="N460" s="39">
        <v>1</v>
      </c>
    </row>
    <row r="461" spans="1:14" s="50" customFormat="1" ht="16.5" x14ac:dyDescent="0.2">
      <c r="A461" s="47" t="s">
        <v>1835</v>
      </c>
      <c r="B461" s="79">
        <v>11</v>
      </c>
      <c r="C461" s="40">
        <f t="shared" si="67"/>
        <v>10711</v>
      </c>
      <c r="D461" s="81">
        <v>7</v>
      </c>
      <c r="E461" s="27">
        <v>1</v>
      </c>
      <c r="F461" s="28" t="s">
        <v>292</v>
      </c>
      <c r="G461" s="28" t="s">
        <v>1160</v>
      </c>
      <c r="H461" s="27">
        <f t="shared" si="69"/>
        <v>63</v>
      </c>
      <c r="I461" s="27">
        <f t="shared" si="70"/>
        <v>7</v>
      </c>
      <c r="J461" s="27">
        <f t="shared" si="71"/>
        <v>2</v>
      </c>
      <c r="K461" s="28" t="s">
        <v>786</v>
      </c>
      <c r="L461" s="27" t="str">
        <f t="shared" si="68"/>
        <v>pt-7-11-shl-loc1</v>
      </c>
      <c r="M461" s="27">
        <v>1</v>
      </c>
      <c r="N461" s="41">
        <v>1</v>
      </c>
    </row>
    <row r="462" spans="1:14" s="50" customFormat="1" ht="16.5" x14ac:dyDescent="0.2">
      <c r="A462" s="47" t="s">
        <v>1835</v>
      </c>
      <c r="B462" s="79">
        <v>11</v>
      </c>
      <c r="C462" s="40">
        <f t="shared" si="67"/>
        <v>10711</v>
      </c>
      <c r="D462" s="81">
        <v>7</v>
      </c>
      <c r="E462" s="27">
        <v>2</v>
      </c>
      <c r="F462" s="28" t="s">
        <v>291</v>
      </c>
      <c r="G462" s="28" t="s">
        <v>314</v>
      </c>
      <c r="H462" s="27">
        <f t="shared" si="69"/>
        <v>63</v>
      </c>
      <c r="I462" s="27">
        <f t="shared" si="70"/>
        <v>7</v>
      </c>
      <c r="J462" s="27">
        <f t="shared" si="71"/>
        <v>2</v>
      </c>
      <c r="K462" s="62" t="s">
        <v>2284</v>
      </c>
      <c r="L462" s="59" t="str">
        <f t="shared" si="68"/>
        <v>pt-7-11-jlr-loc2</v>
      </c>
      <c r="M462" s="27">
        <v>1</v>
      </c>
      <c r="N462" s="41">
        <v>1</v>
      </c>
    </row>
    <row r="463" spans="1:14" s="50" customFormat="1" ht="16.5" x14ac:dyDescent="0.2">
      <c r="A463" s="47" t="s">
        <v>1835</v>
      </c>
      <c r="B463" s="79">
        <v>11</v>
      </c>
      <c r="C463" s="40">
        <f t="shared" si="67"/>
        <v>10711</v>
      </c>
      <c r="D463" s="81">
        <v>7</v>
      </c>
      <c r="E463" s="27">
        <v>2</v>
      </c>
      <c r="F463" s="28" t="s">
        <v>292</v>
      </c>
      <c r="G463" s="28" t="s">
        <v>299</v>
      </c>
      <c r="H463" s="27">
        <f t="shared" si="69"/>
        <v>63</v>
      </c>
      <c r="I463" s="27">
        <f t="shared" si="70"/>
        <v>7</v>
      </c>
      <c r="J463" s="27">
        <f t="shared" si="71"/>
        <v>2</v>
      </c>
      <c r="K463" s="62" t="s">
        <v>2280</v>
      </c>
      <c r="L463" s="59" t="str">
        <f t="shared" si="68"/>
        <v>pt-7-11-shl-loc2</v>
      </c>
      <c r="M463" s="27">
        <v>1</v>
      </c>
      <c r="N463" s="41">
        <v>1</v>
      </c>
    </row>
    <row r="464" spans="1:14" s="50" customFormat="1" ht="16.5" x14ac:dyDescent="0.2">
      <c r="A464" s="47" t="s">
        <v>1835</v>
      </c>
      <c r="B464" s="79">
        <v>11</v>
      </c>
      <c r="C464" s="40">
        <f t="shared" si="67"/>
        <v>10711</v>
      </c>
      <c r="D464" s="81">
        <v>7</v>
      </c>
      <c r="E464" s="27">
        <v>3</v>
      </c>
      <c r="F464" s="28" t="s">
        <v>291</v>
      </c>
      <c r="G464" s="28" t="s">
        <v>571</v>
      </c>
      <c r="H464" s="27">
        <f t="shared" si="69"/>
        <v>63</v>
      </c>
      <c r="I464" s="27">
        <f t="shared" si="70"/>
        <v>7</v>
      </c>
      <c r="J464" s="27">
        <f t="shared" si="71"/>
        <v>2</v>
      </c>
      <c r="K464" s="62" t="s">
        <v>2281</v>
      </c>
      <c r="L464" s="62" t="str">
        <f t="shared" si="68"/>
        <v>pt-7-11-jlr-loc3</v>
      </c>
      <c r="M464" s="27">
        <v>1</v>
      </c>
      <c r="N464" s="41">
        <v>1</v>
      </c>
    </row>
    <row r="465" spans="1:14" s="50" customFormat="1" ht="17.25" thickBot="1" x14ac:dyDescent="0.25">
      <c r="A465" s="47" t="s">
        <v>1835</v>
      </c>
      <c r="B465" s="79">
        <v>11</v>
      </c>
      <c r="C465" s="42">
        <f t="shared" ref="C465:C528" si="72">(100+D465)*100+B465</f>
        <v>10711</v>
      </c>
      <c r="D465" s="82">
        <v>7</v>
      </c>
      <c r="E465" s="43">
        <v>3</v>
      </c>
      <c r="F465" s="44" t="s">
        <v>292</v>
      </c>
      <c r="G465" s="44" t="s">
        <v>570</v>
      </c>
      <c r="H465" s="43">
        <f t="shared" si="69"/>
        <v>63</v>
      </c>
      <c r="I465" s="43">
        <f t="shared" si="70"/>
        <v>7</v>
      </c>
      <c r="J465" s="43">
        <f t="shared" si="71"/>
        <v>2</v>
      </c>
      <c r="K465" s="44" t="s">
        <v>2282</v>
      </c>
      <c r="L465" s="44" t="str">
        <f t="shared" si="68"/>
        <v>pt-7-11-shl-loc3</v>
      </c>
      <c r="M465" s="43">
        <v>1</v>
      </c>
      <c r="N465" s="45">
        <v>1</v>
      </c>
    </row>
    <row r="466" spans="1:14" s="50" customFormat="1" ht="16.5" x14ac:dyDescent="0.2">
      <c r="A466" s="47" t="s">
        <v>1835</v>
      </c>
      <c r="B466" s="79">
        <v>12</v>
      </c>
      <c r="C466" s="37">
        <f t="shared" si="72"/>
        <v>10712</v>
      </c>
      <c r="D466" s="80">
        <v>7</v>
      </c>
      <c r="E466" s="38">
        <v>1</v>
      </c>
      <c r="F466" s="46" t="s">
        <v>1149</v>
      </c>
      <c r="G466" s="46" t="s">
        <v>572</v>
      </c>
      <c r="H466" s="38">
        <f t="shared" si="69"/>
        <v>63</v>
      </c>
      <c r="I466" s="38">
        <f t="shared" si="70"/>
        <v>7</v>
      </c>
      <c r="J466" s="38">
        <f t="shared" si="71"/>
        <v>2</v>
      </c>
      <c r="K466" s="46" t="s">
        <v>2273</v>
      </c>
      <c r="L466" s="38" t="str">
        <f t="shared" si="68"/>
        <v>pt-7-12-jlr-loc1</v>
      </c>
      <c r="M466" s="38">
        <v>1</v>
      </c>
      <c r="N466" s="39">
        <v>1</v>
      </c>
    </row>
    <row r="467" spans="1:14" s="50" customFormat="1" ht="16.5" x14ac:dyDescent="0.2">
      <c r="A467" s="47" t="s">
        <v>1835</v>
      </c>
      <c r="B467" s="79">
        <v>12</v>
      </c>
      <c r="C467" s="40">
        <f t="shared" si="72"/>
        <v>10712</v>
      </c>
      <c r="D467" s="81">
        <v>7</v>
      </c>
      <c r="E467" s="27">
        <v>1</v>
      </c>
      <c r="F467" s="28" t="s">
        <v>292</v>
      </c>
      <c r="G467" s="28" t="s">
        <v>1160</v>
      </c>
      <c r="H467" s="27">
        <f t="shared" si="69"/>
        <v>63</v>
      </c>
      <c r="I467" s="27">
        <f t="shared" si="70"/>
        <v>7</v>
      </c>
      <c r="J467" s="27">
        <f t="shared" si="71"/>
        <v>2</v>
      </c>
      <c r="K467" s="28" t="s">
        <v>2274</v>
      </c>
      <c r="L467" s="27" t="str">
        <f t="shared" si="68"/>
        <v>pt-7-12-shl-loc1</v>
      </c>
      <c r="M467" s="27">
        <v>1</v>
      </c>
      <c r="N467" s="41">
        <v>1</v>
      </c>
    </row>
    <row r="468" spans="1:14" s="50" customFormat="1" ht="16.5" x14ac:dyDescent="0.2">
      <c r="A468" s="47" t="s">
        <v>1835</v>
      </c>
      <c r="B468" s="79">
        <v>12</v>
      </c>
      <c r="C468" s="40">
        <f t="shared" si="72"/>
        <v>10712</v>
      </c>
      <c r="D468" s="81">
        <v>7</v>
      </c>
      <c r="E468" s="27">
        <v>2</v>
      </c>
      <c r="F468" s="28" t="s">
        <v>291</v>
      </c>
      <c r="G468" s="28" t="s">
        <v>314</v>
      </c>
      <c r="H468" s="27">
        <f t="shared" si="69"/>
        <v>63</v>
      </c>
      <c r="I468" s="27">
        <f t="shared" si="70"/>
        <v>7</v>
      </c>
      <c r="J468" s="27">
        <f t="shared" si="71"/>
        <v>2</v>
      </c>
      <c r="K468" s="62" t="s">
        <v>2275</v>
      </c>
      <c r="L468" s="59" t="str">
        <f t="shared" si="68"/>
        <v>pt-7-12-jlr-loc2</v>
      </c>
      <c r="M468" s="27">
        <v>1</v>
      </c>
      <c r="N468" s="41">
        <v>1</v>
      </c>
    </row>
    <row r="469" spans="1:14" s="50" customFormat="1" ht="16.5" x14ac:dyDescent="0.2">
      <c r="A469" s="47" t="s">
        <v>1835</v>
      </c>
      <c r="B469" s="79">
        <v>12</v>
      </c>
      <c r="C469" s="40">
        <f t="shared" si="72"/>
        <v>10712</v>
      </c>
      <c r="D469" s="81">
        <v>7</v>
      </c>
      <c r="E469" s="27">
        <v>2</v>
      </c>
      <c r="F469" s="28" t="s">
        <v>292</v>
      </c>
      <c r="G469" s="28" t="s">
        <v>299</v>
      </c>
      <c r="H469" s="27">
        <f t="shared" si="69"/>
        <v>63</v>
      </c>
      <c r="I469" s="27">
        <f t="shared" si="70"/>
        <v>7</v>
      </c>
      <c r="J469" s="27">
        <f t="shared" si="71"/>
        <v>2</v>
      </c>
      <c r="K469" s="62" t="s">
        <v>2276</v>
      </c>
      <c r="L469" s="59" t="str">
        <f t="shared" si="68"/>
        <v>pt-7-12-shl-loc2</v>
      </c>
      <c r="M469" s="27">
        <v>1</v>
      </c>
      <c r="N469" s="41">
        <v>1</v>
      </c>
    </row>
    <row r="470" spans="1:14" s="50" customFormat="1" ht="16.5" x14ac:dyDescent="0.2">
      <c r="A470" s="47" t="s">
        <v>1835</v>
      </c>
      <c r="B470" s="79">
        <v>12</v>
      </c>
      <c r="C470" s="40">
        <f t="shared" si="72"/>
        <v>10712</v>
      </c>
      <c r="D470" s="81">
        <v>7</v>
      </c>
      <c r="E470" s="27">
        <v>3</v>
      </c>
      <c r="F470" s="28" t="s">
        <v>291</v>
      </c>
      <c r="G470" s="28" t="s">
        <v>571</v>
      </c>
      <c r="H470" s="27">
        <f t="shared" si="69"/>
        <v>63</v>
      </c>
      <c r="I470" s="27">
        <f t="shared" si="70"/>
        <v>7</v>
      </c>
      <c r="J470" s="27">
        <f t="shared" si="71"/>
        <v>2</v>
      </c>
      <c r="K470" s="62" t="s">
        <v>2277</v>
      </c>
      <c r="L470" s="62" t="str">
        <f t="shared" si="68"/>
        <v>pt-7-12-jlr-loc3</v>
      </c>
      <c r="M470" s="27">
        <v>1</v>
      </c>
      <c r="N470" s="41">
        <v>1</v>
      </c>
    </row>
    <row r="471" spans="1:14" s="50" customFormat="1" ht="17.25" thickBot="1" x14ac:dyDescent="0.25">
      <c r="A471" s="47" t="s">
        <v>1835</v>
      </c>
      <c r="B471" s="79">
        <v>12</v>
      </c>
      <c r="C471" s="42">
        <f t="shared" si="72"/>
        <v>10712</v>
      </c>
      <c r="D471" s="82">
        <v>7</v>
      </c>
      <c r="E471" s="43">
        <v>3</v>
      </c>
      <c r="F471" s="44" t="s">
        <v>292</v>
      </c>
      <c r="G471" s="44" t="s">
        <v>570</v>
      </c>
      <c r="H471" s="43">
        <f t="shared" si="69"/>
        <v>63</v>
      </c>
      <c r="I471" s="43">
        <f t="shared" si="70"/>
        <v>7</v>
      </c>
      <c r="J471" s="43">
        <f t="shared" si="71"/>
        <v>2</v>
      </c>
      <c r="K471" s="44" t="s">
        <v>2278</v>
      </c>
      <c r="L471" s="44" t="str">
        <f t="shared" si="68"/>
        <v>pt-7-12-shl-loc3</v>
      </c>
      <c r="M471" s="43">
        <v>1</v>
      </c>
      <c r="N471" s="45">
        <v>1</v>
      </c>
    </row>
    <row r="472" spans="1:14" s="50" customFormat="1" ht="16.5" x14ac:dyDescent="0.2">
      <c r="A472" s="47" t="s">
        <v>1835</v>
      </c>
      <c r="B472" s="79">
        <v>13</v>
      </c>
      <c r="C472" s="37">
        <f t="shared" si="72"/>
        <v>10713</v>
      </c>
      <c r="D472" s="80">
        <v>7</v>
      </c>
      <c r="E472" s="38">
        <v>1</v>
      </c>
      <c r="F472" s="46" t="s">
        <v>291</v>
      </c>
      <c r="G472" s="46" t="s">
        <v>572</v>
      </c>
      <c r="H472" s="38">
        <f t="shared" si="69"/>
        <v>64</v>
      </c>
      <c r="I472" s="38">
        <f t="shared" si="70"/>
        <v>7</v>
      </c>
      <c r="J472" s="38">
        <f t="shared" si="71"/>
        <v>2</v>
      </c>
      <c r="K472" s="46" t="s">
        <v>2279</v>
      </c>
      <c r="L472" s="38" t="str">
        <f t="shared" si="68"/>
        <v>pt-7-13-jlr-loc1</v>
      </c>
      <c r="M472" s="38">
        <v>1</v>
      </c>
      <c r="N472" s="39">
        <v>1</v>
      </c>
    </row>
    <row r="473" spans="1:14" s="50" customFormat="1" ht="16.5" x14ac:dyDescent="0.2">
      <c r="A473" s="47" t="s">
        <v>1835</v>
      </c>
      <c r="B473" s="79">
        <v>13</v>
      </c>
      <c r="C473" s="40">
        <f t="shared" si="72"/>
        <v>10713</v>
      </c>
      <c r="D473" s="81">
        <v>7</v>
      </c>
      <c r="E473" s="27">
        <v>1</v>
      </c>
      <c r="F473" s="28" t="s">
        <v>292</v>
      </c>
      <c r="G473" s="28" t="s">
        <v>1160</v>
      </c>
      <c r="H473" s="27">
        <f t="shared" si="69"/>
        <v>64</v>
      </c>
      <c r="I473" s="27">
        <f t="shared" si="70"/>
        <v>7</v>
      </c>
      <c r="J473" s="27">
        <f t="shared" si="71"/>
        <v>2</v>
      </c>
      <c r="K473" s="28" t="s">
        <v>786</v>
      </c>
      <c r="L473" s="27" t="str">
        <f t="shared" si="68"/>
        <v>pt-7-13-shl-loc1</v>
      </c>
      <c r="M473" s="27">
        <v>1</v>
      </c>
      <c r="N473" s="41">
        <v>1</v>
      </c>
    </row>
    <row r="474" spans="1:14" s="50" customFormat="1" ht="16.5" x14ac:dyDescent="0.2">
      <c r="A474" s="47" t="s">
        <v>1835</v>
      </c>
      <c r="B474" s="79">
        <v>13</v>
      </c>
      <c r="C474" s="40">
        <f t="shared" si="72"/>
        <v>10713</v>
      </c>
      <c r="D474" s="81">
        <v>7</v>
      </c>
      <c r="E474" s="27">
        <v>2</v>
      </c>
      <c r="F474" s="28" t="s">
        <v>1149</v>
      </c>
      <c r="G474" s="28" t="s">
        <v>314</v>
      </c>
      <c r="H474" s="27">
        <f t="shared" si="69"/>
        <v>64</v>
      </c>
      <c r="I474" s="27">
        <f t="shared" si="70"/>
        <v>7</v>
      </c>
      <c r="J474" s="27">
        <f t="shared" si="71"/>
        <v>2</v>
      </c>
      <c r="K474" s="62" t="s">
        <v>2284</v>
      </c>
      <c r="L474" s="59" t="str">
        <f t="shared" si="68"/>
        <v>pt-7-13-jlr-loc2</v>
      </c>
      <c r="M474" s="27">
        <v>1</v>
      </c>
      <c r="N474" s="41">
        <v>1</v>
      </c>
    </row>
    <row r="475" spans="1:14" s="50" customFormat="1" ht="16.5" x14ac:dyDescent="0.2">
      <c r="A475" s="47" t="s">
        <v>1835</v>
      </c>
      <c r="B475" s="79">
        <v>13</v>
      </c>
      <c r="C475" s="40">
        <f t="shared" si="72"/>
        <v>10713</v>
      </c>
      <c r="D475" s="81">
        <v>7</v>
      </c>
      <c r="E475" s="27">
        <v>2</v>
      </c>
      <c r="F475" s="28" t="s">
        <v>292</v>
      </c>
      <c r="G475" s="28" t="s">
        <v>299</v>
      </c>
      <c r="H475" s="27">
        <f t="shared" si="69"/>
        <v>64</v>
      </c>
      <c r="I475" s="27">
        <f t="shared" si="70"/>
        <v>7</v>
      </c>
      <c r="J475" s="27">
        <f t="shared" si="71"/>
        <v>2</v>
      </c>
      <c r="K475" s="62" t="s">
        <v>2280</v>
      </c>
      <c r="L475" s="59" t="str">
        <f t="shared" si="68"/>
        <v>pt-7-13-shl-loc2</v>
      </c>
      <c r="M475" s="27">
        <v>1</v>
      </c>
      <c r="N475" s="41">
        <v>1</v>
      </c>
    </row>
    <row r="476" spans="1:14" s="50" customFormat="1" ht="16.5" x14ac:dyDescent="0.2">
      <c r="A476" s="47" t="s">
        <v>1835</v>
      </c>
      <c r="B476" s="79">
        <v>13</v>
      </c>
      <c r="C476" s="40">
        <f t="shared" si="72"/>
        <v>10713</v>
      </c>
      <c r="D476" s="81">
        <v>7</v>
      </c>
      <c r="E476" s="27">
        <v>3</v>
      </c>
      <c r="F476" s="28" t="s">
        <v>291</v>
      </c>
      <c r="G476" s="28" t="s">
        <v>571</v>
      </c>
      <c r="H476" s="27">
        <f t="shared" si="69"/>
        <v>64</v>
      </c>
      <c r="I476" s="27">
        <f t="shared" si="70"/>
        <v>7</v>
      </c>
      <c r="J476" s="27">
        <f t="shared" si="71"/>
        <v>2</v>
      </c>
      <c r="K476" s="62" t="s">
        <v>2281</v>
      </c>
      <c r="L476" s="62" t="str">
        <f t="shared" si="68"/>
        <v>pt-7-13-jlr-loc3</v>
      </c>
      <c r="M476" s="27">
        <v>1</v>
      </c>
      <c r="N476" s="41">
        <v>1</v>
      </c>
    </row>
    <row r="477" spans="1:14" s="50" customFormat="1" ht="17.25" thickBot="1" x14ac:dyDescent="0.25">
      <c r="A477" s="47" t="s">
        <v>1835</v>
      </c>
      <c r="B477" s="79">
        <v>13</v>
      </c>
      <c r="C477" s="42">
        <f t="shared" si="72"/>
        <v>10713</v>
      </c>
      <c r="D477" s="82">
        <v>7</v>
      </c>
      <c r="E477" s="43">
        <v>3</v>
      </c>
      <c r="F477" s="44" t="s">
        <v>292</v>
      </c>
      <c r="G477" s="44" t="s">
        <v>1152</v>
      </c>
      <c r="H477" s="43">
        <f t="shared" si="69"/>
        <v>64</v>
      </c>
      <c r="I477" s="43">
        <f t="shared" si="70"/>
        <v>7</v>
      </c>
      <c r="J477" s="43">
        <f t="shared" si="71"/>
        <v>2</v>
      </c>
      <c r="K477" s="44" t="s">
        <v>2282</v>
      </c>
      <c r="L477" s="44" t="str">
        <f t="shared" ref="L477:L540" si="73">A477&amp;"-"&amp;B477&amp;"-"&amp;F477&amp;"-"&amp;"loc"&amp;E477</f>
        <v>pt-7-13-shl-loc3</v>
      </c>
      <c r="M477" s="43">
        <v>1</v>
      </c>
      <c r="N477" s="45">
        <v>1</v>
      </c>
    </row>
    <row r="478" spans="1:14" s="50" customFormat="1" ht="16.5" x14ac:dyDescent="0.2">
      <c r="A478" s="47" t="s">
        <v>1835</v>
      </c>
      <c r="B478" s="79">
        <v>14</v>
      </c>
      <c r="C478" s="37">
        <f t="shared" si="72"/>
        <v>10714</v>
      </c>
      <c r="D478" s="80">
        <v>7</v>
      </c>
      <c r="E478" s="38">
        <v>1</v>
      </c>
      <c r="F478" s="46" t="s">
        <v>291</v>
      </c>
      <c r="G478" s="46" t="s">
        <v>1154</v>
      </c>
      <c r="H478" s="38">
        <f t="shared" si="69"/>
        <v>64</v>
      </c>
      <c r="I478" s="38">
        <f t="shared" si="70"/>
        <v>7</v>
      </c>
      <c r="J478" s="38">
        <f t="shared" si="71"/>
        <v>2</v>
      </c>
      <c r="K478" s="46" t="s">
        <v>2273</v>
      </c>
      <c r="L478" s="38" t="str">
        <f t="shared" si="73"/>
        <v>pt-7-14-jlr-loc1</v>
      </c>
      <c r="M478" s="38">
        <v>1</v>
      </c>
      <c r="N478" s="39">
        <v>1</v>
      </c>
    </row>
    <row r="479" spans="1:14" s="50" customFormat="1" ht="16.5" x14ac:dyDescent="0.2">
      <c r="A479" s="47" t="s">
        <v>1835</v>
      </c>
      <c r="B479" s="79">
        <v>14</v>
      </c>
      <c r="C479" s="40">
        <f t="shared" si="72"/>
        <v>10714</v>
      </c>
      <c r="D479" s="81">
        <v>7</v>
      </c>
      <c r="E479" s="27">
        <v>1</v>
      </c>
      <c r="F479" s="28" t="s">
        <v>292</v>
      </c>
      <c r="G479" s="28" t="s">
        <v>573</v>
      </c>
      <c r="H479" s="27">
        <f t="shared" si="69"/>
        <v>64</v>
      </c>
      <c r="I479" s="27">
        <f t="shared" si="70"/>
        <v>7</v>
      </c>
      <c r="J479" s="27">
        <f t="shared" si="71"/>
        <v>2</v>
      </c>
      <c r="K479" s="28" t="s">
        <v>2274</v>
      </c>
      <c r="L479" s="27" t="str">
        <f t="shared" si="73"/>
        <v>pt-7-14-shl-loc1</v>
      </c>
      <c r="M479" s="27">
        <v>1</v>
      </c>
      <c r="N479" s="41">
        <v>1</v>
      </c>
    </row>
    <row r="480" spans="1:14" s="50" customFormat="1" ht="16.5" x14ac:dyDescent="0.2">
      <c r="A480" s="47" t="s">
        <v>1835</v>
      </c>
      <c r="B480" s="79">
        <v>14</v>
      </c>
      <c r="C480" s="40">
        <f t="shared" si="72"/>
        <v>10714</v>
      </c>
      <c r="D480" s="81">
        <v>7</v>
      </c>
      <c r="E480" s="27">
        <v>2</v>
      </c>
      <c r="F480" s="28" t="s">
        <v>291</v>
      </c>
      <c r="G480" s="28" t="s">
        <v>314</v>
      </c>
      <c r="H480" s="27">
        <f t="shared" si="69"/>
        <v>64</v>
      </c>
      <c r="I480" s="27">
        <f t="shared" si="70"/>
        <v>7</v>
      </c>
      <c r="J480" s="27">
        <f t="shared" si="71"/>
        <v>2</v>
      </c>
      <c r="K480" s="62" t="s">
        <v>2275</v>
      </c>
      <c r="L480" s="59" t="str">
        <f t="shared" si="73"/>
        <v>pt-7-14-jlr-loc2</v>
      </c>
      <c r="M480" s="27">
        <v>1</v>
      </c>
      <c r="N480" s="41">
        <v>1</v>
      </c>
    </row>
    <row r="481" spans="1:14" s="50" customFormat="1" ht="16.5" x14ac:dyDescent="0.2">
      <c r="A481" s="47" t="s">
        <v>1835</v>
      </c>
      <c r="B481" s="79">
        <v>14</v>
      </c>
      <c r="C481" s="40">
        <f t="shared" si="72"/>
        <v>10714</v>
      </c>
      <c r="D481" s="81">
        <v>7</v>
      </c>
      <c r="E481" s="27">
        <v>2</v>
      </c>
      <c r="F481" s="28" t="s">
        <v>292</v>
      </c>
      <c r="G481" s="28" t="s">
        <v>299</v>
      </c>
      <c r="H481" s="27">
        <f t="shared" si="69"/>
        <v>64</v>
      </c>
      <c r="I481" s="27">
        <f t="shared" si="70"/>
        <v>7</v>
      </c>
      <c r="J481" s="27">
        <f t="shared" si="71"/>
        <v>2</v>
      </c>
      <c r="K481" s="62" t="s">
        <v>2276</v>
      </c>
      <c r="L481" s="59" t="str">
        <f t="shared" si="73"/>
        <v>pt-7-14-shl-loc2</v>
      </c>
      <c r="M481" s="27">
        <v>1</v>
      </c>
      <c r="N481" s="41">
        <v>1</v>
      </c>
    </row>
    <row r="482" spans="1:14" s="50" customFormat="1" ht="16.5" x14ac:dyDescent="0.2">
      <c r="A482" s="47" t="s">
        <v>1835</v>
      </c>
      <c r="B482" s="79">
        <v>14</v>
      </c>
      <c r="C482" s="40">
        <f t="shared" si="72"/>
        <v>10714</v>
      </c>
      <c r="D482" s="81">
        <v>7</v>
      </c>
      <c r="E482" s="27">
        <v>3</v>
      </c>
      <c r="F482" s="28" t="s">
        <v>291</v>
      </c>
      <c r="G482" s="28" t="s">
        <v>1164</v>
      </c>
      <c r="H482" s="27">
        <f t="shared" si="69"/>
        <v>64</v>
      </c>
      <c r="I482" s="27">
        <f t="shared" si="70"/>
        <v>7</v>
      </c>
      <c r="J482" s="27">
        <f t="shared" si="71"/>
        <v>2</v>
      </c>
      <c r="K482" s="62" t="s">
        <v>2277</v>
      </c>
      <c r="L482" s="62" t="str">
        <f t="shared" si="73"/>
        <v>pt-7-14-jlr-loc3</v>
      </c>
      <c r="M482" s="27">
        <v>1</v>
      </c>
      <c r="N482" s="41">
        <v>1</v>
      </c>
    </row>
    <row r="483" spans="1:14" s="50" customFormat="1" ht="17.25" thickBot="1" x14ac:dyDescent="0.25">
      <c r="A483" s="47" t="s">
        <v>1835</v>
      </c>
      <c r="B483" s="79">
        <v>14</v>
      </c>
      <c r="C483" s="42">
        <f t="shared" si="72"/>
        <v>10714</v>
      </c>
      <c r="D483" s="82">
        <v>7</v>
      </c>
      <c r="E483" s="43">
        <v>3</v>
      </c>
      <c r="F483" s="44" t="s">
        <v>292</v>
      </c>
      <c r="G483" s="44" t="s">
        <v>570</v>
      </c>
      <c r="H483" s="43">
        <f t="shared" si="69"/>
        <v>64</v>
      </c>
      <c r="I483" s="43">
        <f t="shared" si="70"/>
        <v>7</v>
      </c>
      <c r="J483" s="43">
        <f t="shared" si="71"/>
        <v>2</v>
      </c>
      <c r="K483" s="44" t="s">
        <v>2278</v>
      </c>
      <c r="L483" s="44" t="str">
        <f t="shared" si="73"/>
        <v>pt-7-14-shl-loc3</v>
      </c>
      <c r="M483" s="43">
        <v>1</v>
      </c>
      <c r="N483" s="45">
        <v>1</v>
      </c>
    </row>
    <row r="484" spans="1:14" s="50" customFormat="1" ht="16.5" x14ac:dyDescent="0.2">
      <c r="A484" s="47" t="s">
        <v>1835</v>
      </c>
      <c r="B484" s="79">
        <v>15</v>
      </c>
      <c r="C484" s="37">
        <f t="shared" si="72"/>
        <v>10715</v>
      </c>
      <c r="D484" s="80">
        <v>7</v>
      </c>
      <c r="E484" s="38">
        <v>1</v>
      </c>
      <c r="F484" s="46" t="s">
        <v>291</v>
      </c>
      <c r="G484" s="46" t="s">
        <v>572</v>
      </c>
      <c r="H484" s="38">
        <f t="shared" si="69"/>
        <v>64</v>
      </c>
      <c r="I484" s="38">
        <f t="shared" si="70"/>
        <v>7</v>
      </c>
      <c r="J484" s="38">
        <f t="shared" si="71"/>
        <v>2</v>
      </c>
      <c r="K484" s="46" t="s">
        <v>2279</v>
      </c>
      <c r="L484" s="38" t="str">
        <f t="shared" si="73"/>
        <v>pt-7-15-jlr-loc1</v>
      </c>
      <c r="M484" s="38">
        <v>1</v>
      </c>
      <c r="N484" s="39">
        <v>1</v>
      </c>
    </row>
    <row r="485" spans="1:14" s="50" customFormat="1" ht="16.5" x14ac:dyDescent="0.2">
      <c r="A485" s="47" t="s">
        <v>1835</v>
      </c>
      <c r="B485" s="79">
        <v>15</v>
      </c>
      <c r="C485" s="40">
        <f t="shared" si="72"/>
        <v>10715</v>
      </c>
      <c r="D485" s="81">
        <v>7</v>
      </c>
      <c r="E485" s="27">
        <v>1</v>
      </c>
      <c r="F485" s="28" t="s">
        <v>292</v>
      </c>
      <c r="G485" s="28" t="s">
        <v>573</v>
      </c>
      <c r="H485" s="27">
        <f t="shared" si="69"/>
        <v>64</v>
      </c>
      <c r="I485" s="27">
        <f t="shared" si="70"/>
        <v>7</v>
      </c>
      <c r="J485" s="27">
        <f t="shared" si="71"/>
        <v>2</v>
      </c>
      <c r="K485" s="28" t="s">
        <v>786</v>
      </c>
      <c r="L485" s="27" t="str">
        <f t="shared" si="73"/>
        <v>pt-7-15-shl-loc1</v>
      </c>
      <c r="M485" s="27">
        <v>1</v>
      </c>
      <c r="N485" s="41">
        <v>1</v>
      </c>
    </row>
    <row r="486" spans="1:14" s="50" customFormat="1" ht="16.5" x14ac:dyDescent="0.2">
      <c r="A486" s="47" t="s">
        <v>1835</v>
      </c>
      <c r="B486" s="79">
        <v>15</v>
      </c>
      <c r="C486" s="40">
        <f t="shared" si="72"/>
        <v>10715</v>
      </c>
      <c r="D486" s="81">
        <v>7</v>
      </c>
      <c r="E486" s="27">
        <v>2</v>
      </c>
      <c r="F486" s="28" t="s">
        <v>291</v>
      </c>
      <c r="G486" s="28" t="s">
        <v>314</v>
      </c>
      <c r="H486" s="27">
        <f t="shared" si="69"/>
        <v>64</v>
      </c>
      <c r="I486" s="27">
        <f t="shared" si="70"/>
        <v>7</v>
      </c>
      <c r="J486" s="27">
        <f t="shared" si="71"/>
        <v>2</v>
      </c>
      <c r="K486" s="62" t="s">
        <v>2284</v>
      </c>
      <c r="L486" s="59" t="str">
        <f t="shared" si="73"/>
        <v>pt-7-15-jlr-loc2</v>
      </c>
      <c r="M486" s="27">
        <v>1</v>
      </c>
      <c r="N486" s="41">
        <v>1</v>
      </c>
    </row>
    <row r="487" spans="1:14" s="50" customFormat="1" ht="16.5" x14ac:dyDescent="0.2">
      <c r="A487" s="47" t="s">
        <v>1835</v>
      </c>
      <c r="B487" s="79">
        <v>15</v>
      </c>
      <c r="C487" s="40">
        <f t="shared" si="72"/>
        <v>10715</v>
      </c>
      <c r="D487" s="81">
        <v>7</v>
      </c>
      <c r="E487" s="27">
        <v>2</v>
      </c>
      <c r="F487" s="28" t="s">
        <v>1138</v>
      </c>
      <c r="G487" s="28" t="s">
        <v>1131</v>
      </c>
      <c r="H487" s="27">
        <f t="shared" si="69"/>
        <v>64</v>
      </c>
      <c r="I487" s="27">
        <f t="shared" si="70"/>
        <v>7</v>
      </c>
      <c r="J487" s="27">
        <f t="shared" si="71"/>
        <v>2</v>
      </c>
      <c r="K487" s="62" t="s">
        <v>2280</v>
      </c>
      <c r="L487" s="59" t="str">
        <f t="shared" si="73"/>
        <v>pt-7-15-shl-loc2</v>
      </c>
      <c r="M487" s="27">
        <v>1</v>
      </c>
      <c r="N487" s="41">
        <v>1</v>
      </c>
    </row>
    <row r="488" spans="1:14" s="50" customFormat="1" ht="16.5" x14ac:dyDescent="0.2">
      <c r="A488" s="47" t="s">
        <v>1835</v>
      </c>
      <c r="B488" s="79">
        <v>15</v>
      </c>
      <c r="C488" s="40">
        <f t="shared" si="72"/>
        <v>10715</v>
      </c>
      <c r="D488" s="81">
        <v>7</v>
      </c>
      <c r="E488" s="27">
        <v>3</v>
      </c>
      <c r="F488" s="28" t="s">
        <v>291</v>
      </c>
      <c r="G488" s="28" t="s">
        <v>571</v>
      </c>
      <c r="H488" s="27">
        <f t="shared" si="69"/>
        <v>64</v>
      </c>
      <c r="I488" s="27">
        <f t="shared" si="70"/>
        <v>7</v>
      </c>
      <c r="J488" s="27">
        <f t="shared" si="71"/>
        <v>2</v>
      </c>
      <c r="K488" s="62" t="s">
        <v>2281</v>
      </c>
      <c r="L488" s="62" t="str">
        <f t="shared" si="73"/>
        <v>pt-7-15-jlr-loc3</v>
      </c>
      <c r="M488" s="27">
        <v>1</v>
      </c>
      <c r="N488" s="41">
        <v>1</v>
      </c>
    </row>
    <row r="489" spans="1:14" s="50" customFormat="1" ht="17.25" thickBot="1" x14ac:dyDescent="0.25">
      <c r="A489" s="47" t="s">
        <v>1835</v>
      </c>
      <c r="B489" s="79">
        <v>15</v>
      </c>
      <c r="C489" s="42">
        <f t="shared" si="72"/>
        <v>10715</v>
      </c>
      <c r="D489" s="82">
        <v>7</v>
      </c>
      <c r="E489" s="43">
        <v>3</v>
      </c>
      <c r="F489" s="44" t="s">
        <v>292</v>
      </c>
      <c r="G489" s="44" t="s">
        <v>570</v>
      </c>
      <c r="H489" s="43">
        <f t="shared" si="69"/>
        <v>64</v>
      </c>
      <c r="I489" s="43">
        <f t="shared" si="70"/>
        <v>7</v>
      </c>
      <c r="J489" s="43">
        <f t="shared" si="71"/>
        <v>2</v>
      </c>
      <c r="K489" s="44" t="s">
        <v>2282</v>
      </c>
      <c r="L489" s="44" t="str">
        <f t="shared" si="73"/>
        <v>pt-7-15-shl-loc3</v>
      </c>
      <c r="M489" s="43">
        <v>1</v>
      </c>
      <c r="N489" s="45">
        <v>1</v>
      </c>
    </row>
    <row r="490" spans="1:14" s="50" customFormat="1" ht="16.5" x14ac:dyDescent="0.2">
      <c r="A490" s="47" t="s">
        <v>1836</v>
      </c>
      <c r="B490" s="79">
        <v>1</v>
      </c>
      <c r="C490" s="37">
        <f t="shared" si="72"/>
        <v>10801</v>
      </c>
      <c r="D490" s="80">
        <v>8</v>
      </c>
      <c r="E490" s="38">
        <v>1</v>
      </c>
      <c r="F490" s="46" t="s">
        <v>1127</v>
      </c>
      <c r="G490" s="46" t="s">
        <v>572</v>
      </c>
      <c r="H490" s="38">
        <f t="shared" si="69"/>
        <v>70</v>
      </c>
      <c r="I490" s="38">
        <f t="shared" si="70"/>
        <v>8</v>
      </c>
      <c r="J490" s="38">
        <f t="shared" si="71"/>
        <v>2</v>
      </c>
      <c r="K490" s="46" t="s">
        <v>2279</v>
      </c>
      <c r="L490" s="38" t="str">
        <f t="shared" si="73"/>
        <v>pt-8-1-jlr-loc1</v>
      </c>
      <c r="M490" s="38">
        <v>1</v>
      </c>
      <c r="N490" s="39">
        <v>1</v>
      </c>
    </row>
    <row r="491" spans="1:14" s="50" customFormat="1" ht="16.5" x14ac:dyDescent="0.2">
      <c r="A491" s="47" t="s">
        <v>1836</v>
      </c>
      <c r="B491" s="79">
        <v>1</v>
      </c>
      <c r="C491" s="40">
        <f t="shared" si="72"/>
        <v>10801</v>
      </c>
      <c r="D491" s="81">
        <v>8</v>
      </c>
      <c r="E491" s="27">
        <v>1</v>
      </c>
      <c r="F491" s="28" t="s">
        <v>1138</v>
      </c>
      <c r="G491" s="28" t="s">
        <v>573</v>
      </c>
      <c r="H491" s="27">
        <f t="shared" si="69"/>
        <v>70</v>
      </c>
      <c r="I491" s="27">
        <f t="shared" si="70"/>
        <v>8</v>
      </c>
      <c r="J491" s="27">
        <f t="shared" si="71"/>
        <v>2</v>
      </c>
      <c r="K491" s="28" t="s">
        <v>786</v>
      </c>
      <c r="L491" s="27" t="str">
        <f t="shared" si="73"/>
        <v>pt-8-1-shl-loc1</v>
      </c>
      <c r="M491" s="27">
        <v>1</v>
      </c>
      <c r="N491" s="41">
        <v>1</v>
      </c>
    </row>
    <row r="492" spans="1:14" s="50" customFormat="1" ht="16.5" x14ac:dyDescent="0.2">
      <c r="A492" s="47" t="s">
        <v>1836</v>
      </c>
      <c r="B492" s="79">
        <v>1</v>
      </c>
      <c r="C492" s="40">
        <f t="shared" si="72"/>
        <v>10801</v>
      </c>
      <c r="D492" s="81">
        <v>8</v>
      </c>
      <c r="E492" s="27">
        <v>2</v>
      </c>
      <c r="F492" s="28" t="s">
        <v>291</v>
      </c>
      <c r="G492" s="28" t="s">
        <v>314</v>
      </c>
      <c r="H492" s="27">
        <f t="shared" si="69"/>
        <v>70</v>
      </c>
      <c r="I492" s="27">
        <f t="shared" si="70"/>
        <v>8</v>
      </c>
      <c r="J492" s="27">
        <f t="shared" si="71"/>
        <v>2</v>
      </c>
      <c r="K492" s="62" t="s">
        <v>2284</v>
      </c>
      <c r="L492" s="59" t="str">
        <f t="shared" si="73"/>
        <v>pt-8-1-jlr-loc2</v>
      </c>
      <c r="M492" s="27">
        <v>1</v>
      </c>
      <c r="N492" s="41">
        <v>1</v>
      </c>
    </row>
    <row r="493" spans="1:14" s="50" customFormat="1" ht="16.5" x14ac:dyDescent="0.2">
      <c r="A493" s="47" t="s">
        <v>1836</v>
      </c>
      <c r="B493" s="79">
        <v>1</v>
      </c>
      <c r="C493" s="40">
        <f t="shared" si="72"/>
        <v>10801</v>
      </c>
      <c r="D493" s="81">
        <v>8</v>
      </c>
      <c r="E493" s="27">
        <v>2</v>
      </c>
      <c r="F493" s="28" t="s">
        <v>292</v>
      </c>
      <c r="G493" s="28" t="s">
        <v>299</v>
      </c>
      <c r="H493" s="27">
        <f t="shared" si="69"/>
        <v>70</v>
      </c>
      <c r="I493" s="27">
        <f t="shared" si="70"/>
        <v>8</v>
      </c>
      <c r="J493" s="27">
        <f t="shared" si="71"/>
        <v>2</v>
      </c>
      <c r="K493" s="62" t="s">
        <v>2280</v>
      </c>
      <c r="L493" s="59" t="str">
        <f t="shared" si="73"/>
        <v>pt-8-1-shl-loc2</v>
      </c>
      <c r="M493" s="27">
        <v>1</v>
      </c>
      <c r="N493" s="41">
        <v>1</v>
      </c>
    </row>
    <row r="494" spans="1:14" s="50" customFormat="1" ht="16.5" x14ac:dyDescent="0.2">
      <c r="A494" s="47" t="s">
        <v>1836</v>
      </c>
      <c r="B494" s="79">
        <v>1</v>
      </c>
      <c r="C494" s="40">
        <f t="shared" si="72"/>
        <v>10801</v>
      </c>
      <c r="D494" s="81">
        <v>8</v>
      </c>
      <c r="E494" s="27">
        <v>3</v>
      </c>
      <c r="F494" s="28" t="s">
        <v>291</v>
      </c>
      <c r="G494" s="28" t="s">
        <v>1150</v>
      </c>
      <c r="H494" s="27">
        <f t="shared" ref="H494:H557" si="74">INDEX($W$4:$W$204,INDEX($AC$4:$AC$19,D494)+B494)</f>
        <v>70</v>
      </c>
      <c r="I494" s="27">
        <f t="shared" ref="I494:I557" si="75">INDEX($X$4:$X$204,INDEX($AC$4:$AC$19,D494)+B494)</f>
        <v>8</v>
      </c>
      <c r="J494" s="27">
        <f t="shared" ref="J494:J557" si="76">INDEX($Y$4:$Y$204,INDEX($AC$4:$AC$19,D494)+B494)</f>
        <v>2</v>
      </c>
      <c r="K494" s="62" t="s">
        <v>2281</v>
      </c>
      <c r="L494" s="62" t="str">
        <f t="shared" si="73"/>
        <v>pt-8-1-jlr-loc3</v>
      </c>
      <c r="M494" s="27">
        <v>1</v>
      </c>
      <c r="N494" s="41">
        <v>1</v>
      </c>
    </row>
    <row r="495" spans="1:14" s="50" customFormat="1" ht="17.25" thickBot="1" x14ac:dyDescent="0.25">
      <c r="A495" s="47" t="s">
        <v>1836</v>
      </c>
      <c r="B495" s="79">
        <v>1</v>
      </c>
      <c r="C495" s="42">
        <f t="shared" si="72"/>
        <v>10801</v>
      </c>
      <c r="D495" s="82">
        <v>8</v>
      </c>
      <c r="E495" s="43">
        <v>3</v>
      </c>
      <c r="F495" s="44" t="s">
        <v>292</v>
      </c>
      <c r="G495" s="44" t="s">
        <v>570</v>
      </c>
      <c r="H495" s="43">
        <f t="shared" si="74"/>
        <v>70</v>
      </c>
      <c r="I495" s="43">
        <f t="shared" si="75"/>
        <v>8</v>
      </c>
      <c r="J495" s="43">
        <f t="shared" si="76"/>
        <v>2</v>
      </c>
      <c r="K495" s="44" t="s">
        <v>2282</v>
      </c>
      <c r="L495" s="44" t="str">
        <f t="shared" si="73"/>
        <v>pt-8-1-shl-loc3</v>
      </c>
      <c r="M495" s="43">
        <v>1</v>
      </c>
      <c r="N495" s="45">
        <v>1</v>
      </c>
    </row>
    <row r="496" spans="1:14" s="50" customFormat="1" ht="16.5" x14ac:dyDescent="0.2">
      <c r="A496" s="47" t="s">
        <v>1836</v>
      </c>
      <c r="B496" s="79">
        <v>2</v>
      </c>
      <c r="C496" s="37">
        <f t="shared" si="72"/>
        <v>10802</v>
      </c>
      <c r="D496" s="80">
        <v>8</v>
      </c>
      <c r="E496" s="38">
        <v>1</v>
      </c>
      <c r="F496" s="46" t="s">
        <v>291</v>
      </c>
      <c r="G496" s="46" t="s">
        <v>572</v>
      </c>
      <c r="H496" s="38">
        <f t="shared" si="74"/>
        <v>70</v>
      </c>
      <c r="I496" s="38">
        <f t="shared" si="75"/>
        <v>8</v>
      </c>
      <c r="J496" s="38">
        <f t="shared" si="76"/>
        <v>2</v>
      </c>
      <c r="K496" s="46" t="s">
        <v>2273</v>
      </c>
      <c r="L496" s="38" t="str">
        <f t="shared" si="73"/>
        <v>pt-8-2-jlr-loc1</v>
      </c>
      <c r="M496" s="38">
        <v>1</v>
      </c>
      <c r="N496" s="39">
        <v>1</v>
      </c>
    </row>
    <row r="497" spans="1:14" s="50" customFormat="1" ht="16.5" x14ac:dyDescent="0.2">
      <c r="A497" s="47" t="s">
        <v>1836</v>
      </c>
      <c r="B497" s="79">
        <v>2</v>
      </c>
      <c r="C497" s="40">
        <f t="shared" si="72"/>
        <v>10802</v>
      </c>
      <c r="D497" s="81">
        <v>8</v>
      </c>
      <c r="E497" s="27">
        <v>1</v>
      </c>
      <c r="F497" s="28" t="s">
        <v>292</v>
      </c>
      <c r="G497" s="28" t="s">
        <v>1160</v>
      </c>
      <c r="H497" s="27">
        <f t="shared" si="74"/>
        <v>70</v>
      </c>
      <c r="I497" s="27">
        <f t="shared" si="75"/>
        <v>8</v>
      </c>
      <c r="J497" s="27">
        <f t="shared" si="76"/>
        <v>2</v>
      </c>
      <c r="K497" s="28" t="s">
        <v>2274</v>
      </c>
      <c r="L497" s="27" t="str">
        <f t="shared" si="73"/>
        <v>pt-8-2-shl-loc1</v>
      </c>
      <c r="M497" s="27">
        <v>1</v>
      </c>
      <c r="N497" s="41">
        <v>1</v>
      </c>
    </row>
    <row r="498" spans="1:14" s="50" customFormat="1" ht="16.5" x14ac:dyDescent="0.2">
      <c r="A498" s="47" t="s">
        <v>1836</v>
      </c>
      <c r="B498" s="79">
        <v>2</v>
      </c>
      <c r="C498" s="40">
        <f t="shared" si="72"/>
        <v>10802</v>
      </c>
      <c r="D498" s="81">
        <v>8</v>
      </c>
      <c r="E498" s="27">
        <v>2</v>
      </c>
      <c r="F498" s="28" t="s">
        <v>291</v>
      </c>
      <c r="G498" s="28" t="s">
        <v>314</v>
      </c>
      <c r="H498" s="27">
        <f t="shared" si="74"/>
        <v>70</v>
      </c>
      <c r="I498" s="27">
        <f t="shared" si="75"/>
        <v>8</v>
      </c>
      <c r="J498" s="27">
        <f t="shared" si="76"/>
        <v>2</v>
      </c>
      <c r="K498" s="62" t="s">
        <v>2275</v>
      </c>
      <c r="L498" s="59" t="str">
        <f t="shared" si="73"/>
        <v>pt-8-2-jlr-loc2</v>
      </c>
      <c r="M498" s="27">
        <v>1</v>
      </c>
      <c r="N498" s="41">
        <v>1</v>
      </c>
    </row>
    <row r="499" spans="1:14" s="50" customFormat="1" ht="16.5" x14ac:dyDescent="0.2">
      <c r="A499" s="47" t="s">
        <v>1836</v>
      </c>
      <c r="B499" s="79">
        <v>2</v>
      </c>
      <c r="C499" s="40">
        <f t="shared" si="72"/>
        <v>10802</v>
      </c>
      <c r="D499" s="81">
        <v>8</v>
      </c>
      <c r="E499" s="27">
        <v>2</v>
      </c>
      <c r="F499" s="28" t="s">
        <v>292</v>
      </c>
      <c r="G499" s="28" t="s">
        <v>1142</v>
      </c>
      <c r="H499" s="27">
        <f t="shared" si="74"/>
        <v>70</v>
      </c>
      <c r="I499" s="27">
        <f t="shared" si="75"/>
        <v>8</v>
      </c>
      <c r="J499" s="27">
        <f t="shared" si="76"/>
        <v>2</v>
      </c>
      <c r="K499" s="62" t="s">
        <v>2276</v>
      </c>
      <c r="L499" s="59" t="str">
        <f t="shared" si="73"/>
        <v>pt-8-2-shl-loc2</v>
      </c>
      <c r="M499" s="27">
        <v>1</v>
      </c>
      <c r="N499" s="41">
        <v>1</v>
      </c>
    </row>
    <row r="500" spans="1:14" s="50" customFormat="1" ht="16.5" x14ac:dyDescent="0.2">
      <c r="A500" s="47" t="s">
        <v>1836</v>
      </c>
      <c r="B500" s="79">
        <v>2</v>
      </c>
      <c r="C500" s="40">
        <f t="shared" si="72"/>
        <v>10802</v>
      </c>
      <c r="D500" s="81">
        <v>8</v>
      </c>
      <c r="E500" s="27">
        <v>3</v>
      </c>
      <c r="F500" s="28" t="s">
        <v>291</v>
      </c>
      <c r="G500" s="28" t="s">
        <v>571</v>
      </c>
      <c r="H500" s="27">
        <f t="shared" si="74"/>
        <v>70</v>
      </c>
      <c r="I500" s="27">
        <f t="shared" si="75"/>
        <v>8</v>
      </c>
      <c r="J500" s="27">
        <f t="shared" si="76"/>
        <v>2</v>
      </c>
      <c r="K500" s="62" t="s">
        <v>2277</v>
      </c>
      <c r="L500" s="62" t="str">
        <f t="shared" si="73"/>
        <v>pt-8-2-jlr-loc3</v>
      </c>
      <c r="M500" s="27">
        <v>1</v>
      </c>
      <c r="N500" s="41">
        <v>1</v>
      </c>
    </row>
    <row r="501" spans="1:14" s="50" customFormat="1" ht="17.25" thickBot="1" x14ac:dyDescent="0.25">
      <c r="A501" s="47" t="s">
        <v>1836</v>
      </c>
      <c r="B501" s="79">
        <v>2</v>
      </c>
      <c r="C501" s="42">
        <f t="shared" si="72"/>
        <v>10802</v>
      </c>
      <c r="D501" s="82">
        <v>8</v>
      </c>
      <c r="E501" s="43">
        <v>3</v>
      </c>
      <c r="F501" s="44" t="s">
        <v>292</v>
      </c>
      <c r="G501" s="44" t="s">
        <v>570</v>
      </c>
      <c r="H501" s="43">
        <f t="shared" si="74"/>
        <v>70</v>
      </c>
      <c r="I501" s="43">
        <f t="shared" si="75"/>
        <v>8</v>
      </c>
      <c r="J501" s="43">
        <f t="shared" si="76"/>
        <v>2</v>
      </c>
      <c r="K501" s="44" t="s">
        <v>2278</v>
      </c>
      <c r="L501" s="44" t="str">
        <f t="shared" si="73"/>
        <v>pt-8-2-shl-loc3</v>
      </c>
      <c r="M501" s="43">
        <v>1</v>
      </c>
      <c r="N501" s="45">
        <v>1</v>
      </c>
    </row>
    <row r="502" spans="1:14" s="50" customFormat="1" ht="16.5" x14ac:dyDescent="0.2">
      <c r="A502" s="47" t="s">
        <v>1836</v>
      </c>
      <c r="B502" s="79">
        <v>3</v>
      </c>
      <c r="C502" s="37">
        <f t="shared" si="72"/>
        <v>10803</v>
      </c>
      <c r="D502" s="80">
        <v>8</v>
      </c>
      <c r="E502" s="38">
        <v>1</v>
      </c>
      <c r="F502" s="46" t="s">
        <v>291</v>
      </c>
      <c r="G502" s="46" t="s">
        <v>572</v>
      </c>
      <c r="H502" s="38">
        <f t="shared" si="74"/>
        <v>70</v>
      </c>
      <c r="I502" s="38">
        <f t="shared" si="75"/>
        <v>8</v>
      </c>
      <c r="J502" s="38">
        <f t="shared" si="76"/>
        <v>2</v>
      </c>
      <c r="K502" s="46" t="s">
        <v>2279</v>
      </c>
      <c r="L502" s="38" t="str">
        <f t="shared" si="73"/>
        <v>pt-8-3-jlr-loc1</v>
      </c>
      <c r="M502" s="38">
        <v>1</v>
      </c>
      <c r="N502" s="39">
        <v>1</v>
      </c>
    </row>
    <row r="503" spans="1:14" s="50" customFormat="1" ht="16.5" x14ac:dyDescent="0.2">
      <c r="A503" s="47" t="s">
        <v>1836</v>
      </c>
      <c r="B503" s="79">
        <v>3</v>
      </c>
      <c r="C503" s="40">
        <f t="shared" si="72"/>
        <v>10803</v>
      </c>
      <c r="D503" s="81">
        <v>8</v>
      </c>
      <c r="E503" s="27">
        <v>1</v>
      </c>
      <c r="F503" s="28" t="s">
        <v>292</v>
      </c>
      <c r="G503" s="28" t="s">
        <v>573</v>
      </c>
      <c r="H503" s="27">
        <f t="shared" si="74"/>
        <v>70</v>
      </c>
      <c r="I503" s="27">
        <f t="shared" si="75"/>
        <v>8</v>
      </c>
      <c r="J503" s="27">
        <f t="shared" si="76"/>
        <v>2</v>
      </c>
      <c r="K503" s="28" t="s">
        <v>786</v>
      </c>
      <c r="L503" s="27" t="str">
        <f t="shared" si="73"/>
        <v>pt-8-3-shl-loc1</v>
      </c>
      <c r="M503" s="27">
        <v>1</v>
      </c>
      <c r="N503" s="41">
        <v>1</v>
      </c>
    </row>
    <row r="504" spans="1:14" s="50" customFormat="1" ht="16.5" x14ac:dyDescent="0.2">
      <c r="A504" s="47" t="s">
        <v>1836</v>
      </c>
      <c r="B504" s="79">
        <v>3</v>
      </c>
      <c r="C504" s="40">
        <f t="shared" si="72"/>
        <v>10803</v>
      </c>
      <c r="D504" s="81">
        <v>8</v>
      </c>
      <c r="E504" s="27">
        <v>2</v>
      </c>
      <c r="F504" s="28" t="s">
        <v>291</v>
      </c>
      <c r="G504" s="28" t="s">
        <v>314</v>
      </c>
      <c r="H504" s="27">
        <f t="shared" si="74"/>
        <v>70</v>
      </c>
      <c r="I504" s="27">
        <f t="shared" si="75"/>
        <v>8</v>
      </c>
      <c r="J504" s="27">
        <f t="shared" si="76"/>
        <v>2</v>
      </c>
      <c r="K504" s="62" t="s">
        <v>2284</v>
      </c>
      <c r="L504" s="59" t="str">
        <f t="shared" si="73"/>
        <v>pt-8-3-jlr-loc2</v>
      </c>
      <c r="M504" s="27">
        <v>1</v>
      </c>
      <c r="N504" s="41">
        <v>1</v>
      </c>
    </row>
    <row r="505" spans="1:14" s="50" customFormat="1" ht="16.5" x14ac:dyDescent="0.2">
      <c r="A505" s="47" t="s">
        <v>1836</v>
      </c>
      <c r="B505" s="79">
        <v>3</v>
      </c>
      <c r="C505" s="40">
        <f t="shared" si="72"/>
        <v>10803</v>
      </c>
      <c r="D505" s="81">
        <v>8</v>
      </c>
      <c r="E505" s="27">
        <v>2</v>
      </c>
      <c r="F505" s="28" t="s">
        <v>1133</v>
      </c>
      <c r="G505" s="28" t="s">
        <v>299</v>
      </c>
      <c r="H505" s="27">
        <f t="shared" si="74"/>
        <v>70</v>
      </c>
      <c r="I505" s="27">
        <f t="shared" si="75"/>
        <v>8</v>
      </c>
      <c r="J505" s="27">
        <f t="shared" si="76"/>
        <v>2</v>
      </c>
      <c r="K505" s="62" t="s">
        <v>2280</v>
      </c>
      <c r="L505" s="59" t="str">
        <f t="shared" si="73"/>
        <v>pt-8-3-shl-loc2</v>
      </c>
      <c r="M505" s="27">
        <v>1</v>
      </c>
      <c r="N505" s="41">
        <v>1</v>
      </c>
    </row>
    <row r="506" spans="1:14" s="50" customFormat="1" ht="16.5" x14ac:dyDescent="0.2">
      <c r="A506" s="47" t="s">
        <v>1836</v>
      </c>
      <c r="B506" s="79">
        <v>3</v>
      </c>
      <c r="C506" s="40">
        <f t="shared" si="72"/>
        <v>10803</v>
      </c>
      <c r="D506" s="81">
        <v>8</v>
      </c>
      <c r="E506" s="27">
        <v>3</v>
      </c>
      <c r="F506" s="28" t="s">
        <v>291</v>
      </c>
      <c r="G506" s="28" t="s">
        <v>571</v>
      </c>
      <c r="H506" s="27">
        <f t="shared" si="74"/>
        <v>70</v>
      </c>
      <c r="I506" s="27">
        <f t="shared" si="75"/>
        <v>8</v>
      </c>
      <c r="J506" s="27">
        <f t="shared" si="76"/>
        <v>2</v>
      </c>
      <c r="K506" s="62" t="s">
        <v>2281</v>
      </c>
      <c r="L506" s="62" t="str">
        <f t="shared" si="73"/>
        <v>pt-8-3-jlr-loc3</v>
      </c>
      <c r="M506" s="27">
        <v>1</v>
      </c>
      <c r="N506" s="41">
        <v>1</v>
      </c>
    </row>
    <row r="507" spans="1:14" s="50" customFormat="1" ht="17.25" thickBot="1" x14ac:dyDescent="0.25">
      <c r="A507" s="47" t="s">
        <v>1836</v>
      </c>
      <c r="B507" s="79">
        <v>3</v>
      </c>
      <c r="C507" s="42">
        <f t="shared" si="72"/>
        <v>10803</v>
      </c>
      <c r="D507" s="82">
        <v>8</v>
      </c>
      <c r="E507" s="43">
        <v>3</v>
      </c>
      <c r="F507" s="44" t="s">
        <v>292</v>
      </c>
      <c r="G507" s="44" t="s">
        <v>570</v>
      </c>
      <c r="H507" s="43">
        <f t="shared" si="74"/>
        <v>70</v>
      </c>
      <c r="I507" s="43">
        <f t="shared" si="75"/>
        <v>8</v>
      </c>
      <c r="J507" s="43">
        <f t="shared" si="76"/>
        <v>2</v>
      </c>
      <c r="K507" s="44" t="s">
        <v>2282</v>
      </c>
      <c r="L507" s="44" t="str">
        <f t="shared" si="73"/>
        <v>pt-8-3-shl-loc3</v>
      </c>
      <c r="M507" s="43">
        <v>1</v>
      </c>
      <c r="N507" s="45">
        <v>1</v>
      </c>
    </row>
    <row r="508" spans="1:14" s="50" customFormat="1" ht="16.5" x14ac:dyDescent="0.2">
      <c r="A508" s="47" t="s">
        <v>1836</v>
      </c>
      <c r="B508" s="79">
        <v>4</v>
      </c>
      <c r="C508" s="37">
        <f t="shared" si="72"/>
        <v>10804</v>
      </c>
      <c r="D508" s="80">
        <v>8</v>
      </c>
      <c r="E508" s="38">
        <v>1</v>
      </c>
      <c r="F508" s="46" t="s">
        <v>291</v>
      </c>
      <c r="G508" s="46" t="s">
        <v>572</v>
      </c>
      <c r="H508" s="38">
        <f t="shared" si="74"/>
        <v>71</v>
      </c>
      <c r="I508" s="38">
        <f t="shared" si="75"/>
        <v>8</v>
      </c>
      <c r="J508" s="38">
        <f t="shared" si="76"/>
        <v>2</v>
      </c>
      <c r="K508" s="46" t="s">
        <v>2273</v>
      </c>
      <c r="L508" s="38" t="str">
        <f t="shared" si="73"/>
        <v>pt-8-4-jlr-loc1</v>
      </c>
      <c r="M508" s="38">
        <v>1</v>
      </c>
      <c r="N508" s="39">
        <v>1</v>
      </c>
    </row>
    <row r="509" spans="1:14" s="50" customFormat="1" ht="16.5" x14ac:dyDescent="0.2">
      <c r="A509" s="47" t="s">
        <v>1836</v>
      </c>
      <c r="B509" s="79">
        <v>4</v>
      </c>
      <c r="C509" s="40">
        <f t="shared" si="72"/>
        <v>10804</v>
      </c>
      <c r="D509" s="81">
        <v>8</v>
      </c>
      <c r="E509" s="27">
        <v>1</v>
      </c>
      <c r="F509" s="28" t="s">
        <v>292</v>
      </c>
      <c r="G509" s="28" t="s">
        <v>573</v>
      </c>
      <c r="H509" s="27">
        <f t="shared" si="74"/>
        <v>71</v>
      </c>
      <c r="I509" s="27">
        <f t="shared" si="75"/>
        <v>8</v>
      </c>
      <c r="J509" s="27">
        <f t="shared" si="76"/>
        <v>2</v>
      </c>
      <c r="K509" s="28" t="s">
        <v>2274</v>
      </c>
      <c r="L509" s="27" t="str">
        <f t="shared" si="73"/>
        <v>pt-8-4-shl-loc1</v>
      </c>
      <c r="M509" s="27">
        <v>1</v>
      </c>
      <c r="N509" s="41">
        <v>1</v>
      </c>
    </row>
    <row r="510" spans="1:14" s="50" customFormat="1" ht="16.5" x14ac:dyDescent="0.2">
      <c r="A510" s="47" t="s">
        <v>1836</v>
      </c>
      <c r="B510" s="79">
        <v>4</v>
      </c>
      <c r="C510" s="40">
        <f t="shared" si="72"/>
        <v>10804</v>
      </c>
      <c r="D510" s="81">
        <v>8</v>
      </c>
      <c r="E510" s="27">
        <v>2</v>
      </c>
      <c r="F510" s="28" t="s">
        <v>291</v>
      </c>
      <c r="G510" s="28" t="s">
        <v>314</v>
      </c>
      <c r="H510" s="27">
        <f t="shared" si="74"/>
        <v>71</v>
      </c>
      <c r="I510" s="27">
        <f t="shared" si="75"/>
        <v>8</v>
      </c>
      <c r="J510" s="27">
        <f t="shared" si="76"/>
        <v>2</v>
      </c>
      <c r="K510" s="62" t="s">
        <v>2275</v>
      </c>
      <c r="L510" s="59" t="str">
        <f t="shared" si="73"/>
        <v>pt-8-4-jlr-loc2</v>
      </c>
      <c r="M510" s="27">
        <v>1</v>
      </c>
      <c r="N510" s="41">
        <v>1</v>
      </c>
    </row>
    <row r="511" spans="1:14" s="50" customFormat="1" ht="16.5" x14ac:dyDescent="0.2">
      <c r="A511" s="47" t="s">
        <v>1836</v>
      </c>
      <c r="B511" s="79">
        <v>4</v>
      </c>
      <c r="C511" s="40">
        <f t="shared" si="72"/>
        <v>10804</v>
      </c>
      <c r="D511" s="81">
        <v>8</v>
      </c>
      <c r="E511" s="27">
        <v>2</v>
      </c>
      <c r="F511" s="28" t="s">
        <v>1133</v>
      </c>
      <c r="G511" s="28" t="s">
        <v>299</v>
      </c>
      <c r="H511" s="27">
        <f t="shared" si="74"/>
        <v>71</v>
      </c>
      <c r="I511" s="27">
        <f t="shared" si="75"/>
        <v>8</v>
      </c>
      <c r="J511" s="27">
        <f t="shared" si="76"/>
        <v>2</v>
      </c>
      <c r="K511" s="62" t="s">
        <v>2276</v>
      </c>
      <c r="L511" s="59" t="str">
        <f t="shared" si="73"/>
        <v>pt-8-4-shl-loc2</v>
      </c>
      <c r="M511" s="27">
        <v>1</v>
      </c>
      <c r="N511" s="41">
        <v>1</v>
      </c>
    </row>
    <row r="512" spans="1:14" s="50" customFormat="1" ht="16.5" x14ac:dyDescent="0.2">
      <c r="A512" s="47" t="s">
        <v>1836</v>
      </c>
      <c r="B512" s="79">
        <v>4</v>
      </c>
      <c r="C512" s="40">
        <f t="shared" si="72"/>
        <v>10804</v>
      </c>
      <c r="D512" s="81">
        <v>8</v>
      </c>
      <c r="E512" s="27">
        <v>3</v>
      </c>
      <c r="F512" s="28" t="s">
        <v>291</v>
      </c>
      <c r="G512" s="28" t="s">
        <v>571</v>
      </c>
      <c r="H512" s="27">
        <f t="shared" si="74"/>
        <v>71</v>
      </c>
      <c r="I512" s="27">
        <f t="shared" si="75"/>
        <v>8</v>
      </c>
      <c r="J512" s="27">
        <f t="shared" si="76"/>
        <v>2</v>
      </c>
      <c r="K512" s="62" t="s">
        <v>2277</v>
      </c>
      <c r="L512" s="62" t="str">
        <f t="shared" si="73"/>
        <v>pt-8-4-jlr-loc3</v>
      </c>
      <c r="M512" s="27">
        <v>1</v>
      </c>
      <c r="N512" s="41">
        <v>1</v>
      </c>
    </row>
    <row r="513" spans="1:14" s="50" customFormat="1" ht="17.25" thickBot="1" x14ac:dyDescent="0.25">
      <c r="A513" s="47" t="s">
        <v>1836</v>
      </c>
      <c r="B513" s="79">
        <v>4</v>
      </c>
      <c r="C513" s="42">
        <f t="shared" si="72"/>
        <v>10804</v>
      </c>
      <c r="D513" s="82">
        <v>8</v>
      </c>
      <c r="E513" s="43">
        <v>3</v>
      </c>
      <c r="F513" s="44" t="s">
        <v>292</v>
      </c>
      <c r="G513" s="44" t="s">
        <v>570</v>
      </c>
      <c r="H513" s="43">
        <f t="shared" si="74"/>
        <v>71</v>
      </c>
      <c r="I513" s="43">
        <f t="shared" si="75"/>
        <v>8</v>
      </c>
      <c r="J513" s="43">
        <f t="shared" si="76"/>
        <v>2</v>
      </c>
      <c r="K513" s="44" t="s">
        <v>2278</v>
      </c>
      <c r="L513" s="44" t="str">
        <f t="shared" si="73"/>
        <v>pt-8-4-shl-loc3</v>
      </c>
      <c r="M513" s="43">
        <v>1</v>
      </c>
      <c r="N513" s="45">
        <v>1</v>
      </c>
    </row>
    <row r="514" spans="1:14" s="50" customFormat="1" ht="16.5" x14ac:dyDescent="0.2">
      <c r="A514" s="47" t="s">
        <v>1836</v>
      </c>
      <c r="B514" s="79">
        <v>5</v>
      </c>
      <c r="C514" s="37">
        <f t="shared" si="72"/>
        <v>10805</v>
      </c>
      <c r="D514" s="80">
        <v>8</v>
      </c>
      <c r="E514" s="38">
        <v>1</v>
      </c>
      <c r="F514" s="46" t="s">
        <v>291</v>
      </c>
      <c r="G514" s="46" t="s">
        <v>1156</v>
      </c>
      <c r="H514" s="38">
        <f t="shared" si="74"/>
        <v>71</v>
      </c>
      <c r="I514" s="38">
        <f t="shared" si="75"/>
        <v>8</v>
      </c>
      <c r="J514" s="38">
        <f t="shared" si="76"/>
        <v>2</v>
      </c>
      <c r="K514" s="46" t="s">
        <v>2279</v>
      </c>
      <c r="L514" s="38" t="str">
        <f t="shared" si="73"/>
        <v>pt-8-5-jlr-loc1</v>
      </c>
      <c r="M514" s="38">
        <v>1</v>
      </c>
      <c r="N514" s="39">
        <v>1</v>
      </c>
    </row>
    <row r="515" spans="1:14" s="50" customFormat="1" ht="16.5" x14ac:dyDescent="0.2">
      <c r="A515" s="47" t="s">
        <v>1836</v>
      </c>
      <c r="B515" s="79">
        <v>5</v>
      </c>
      <c r="C515" s="40">
        <f t="shared" si="72"/>
        <v>10805</v>
      </c>
      <c r="D515" s="81">
        <v>8</v>
      </c>
      <c r="E515" s="27">
        <v>1</v>
      </c>
      <c r="F515" s="28" t="s">
        <v>1128</v>
      </c>
      <c r="G515" s="28" t="s">
        <v>573</v>
      </c>
      <c r="H515" s="27">
        <f t="shared" si="74"/>
        <v>71</v>
      </c>
      <c r="I515" s="27">
        <f t="shared" si="75"/>
        <v>8</v>
      </c>
      <c r="J515" s="27">
        <f t="shared" si="76"/>
        <v>2</v>
      </c>
      <c r="K515" s="28" t="s">
        <v>786</v>
      </c>
      <c r="L515" s="27" t="str">
        <f t="shared" si="73"/>
        <v>pt-8-5-shl-loc1</v>
      </c>
      <c r="M515" s="27">
        <v>1</v>
      </c>
      <c r="N515" s="41">
        <v>1</v>
      </c>
    </row>
    <row r="516" spans="1:14" s="50" customFormat="1" ht="16.5" x14ac:dyDescent="0.2">
      <c r="A516" s="47" t="s">
        <v>1836</v>
      </c>
      <c r="B516" s="79">
        <v>5</v>
      </c>
      <c r="C516" s="40">
        <f t="shared" si="72"/>
        <v>10805</v>
      </c>
      <c r="D516" s="81">
        <v>8</v>
      </c>
      <c r="E516" s="27">
        <v>2</v>
      </c>
      <c r="F516" s="28" t="s">
        <v>291</v>
      </c>
      <c r="G516" s="28" t="s">
        <v>314</v>
      </c>
      <c r="H516" s="27">
        <f t="shared" si="74"/>
        <v>71</v>
      </c>
      <c r="I516" s="27">
        <f t="shared" si="75"/>
        <v>8</v>
      </c>
      <c r="J516" s="27">
        <f t="shared" si="76"/>
        <v>2</v>
      </c>
      <c r="K516" s="62" t="s">
        <v>2284</v>
      </c>
      <c r="L516" s="59" t="str">
        <f t="shared" si="73"/>
        <v>pt-8-5-jlr-loc2</v>
      </c>
      <c r="M516" s="27">
        <v>1</v>
      </c>
      <c r="N516" s="41">
        <v>1</v>
      </c>
    </row>
    <row r="517" spans="1:14" s="50" customFormat="1" ht="16.5" x14ac:dyDescent="0.2">
      <c r="A517" s="47" t="s">
        <v>1836</v>
      </c>
      <c r="B517" s="79">
        <v>5</v>
      </c>
      <c r="C517" s="40">
        <f t="shared" si="72"/>
        <v>10805</v>
      </c>
      <c r="D517" s="81">
        <v>8</v>
      </c>
      <c r="E517" s="27">
        <v>2</v>
      </c>
      <c r="F517" s="28" t="s">
        <v>292</v>
      </c>
      <c r="G517" s="28" t="s">
        <v>299</v>
      </c>
      <c r="H517" s="27">
        <f t="shared" si="74"/>
        <v>71</v>
      </c>
      <c r="I517" s="27">
        <f t="shared" si="75"/>
        <v>8</v>
      </c>
      <c r="J517" s="27">
        <f t="shared" si="76"/>
        <v>2</v>
      </c>
      <c r="K517" s="62" t="s">
        <v>2280</v>
      </c>
      <c r="L517" s="59" t="str">
        <f t="shared" si="73"/>
        <v>pt-8-5-shl-loc2</v>
      </c>
      <c r="M517" s="27">
        <v>1</v>
      </c>
      <c r="N517" s="41">
        <v>1</v>
      </c>
    </row>
    <row r="518" spans="1:14" s="50" customFormat="1" ht="16.5" x14ac:dyDescent="0.2">
      <c r="A518" s="47" t="s">
        <v>1836</v>
      </c>
      <c r="B518" s="79">
        <v>5</v>
      </c>
      <c r="C518" s="40">
        <f t="shared" si="72"/>
        <v>10805</v>
      </c>
      <c r="D518" s="81">
        <v>8</v>
      </c>
      <c r="E518" s="27">
        <v>3</v>
      </c>
      <c r="F518" s="28" t="s">
        <v>291</v>
      </c>
      <c r="G518" s="28" t="s">
        <v>571</v>
      </c>
      <c r="H518" s="27">
        <f t="shared" si="74"/>
        <v>71</v>
      </c>
      <c r="I518" s="27">
        <f t="shared" si="75"/>
        <v>8</v>
      </c>
      <c r="J518" s="27">
        <f t="shared" si="76"/>
        <v>2</v>
      </c>
      <c r="K518" s="62" t="s">
        <v>2281</v>
      </c>
      <c r="L518" s="62" t="str">
        <f t="shared" si="73"/>
        <v>pt-8-5-jlr-loc3</v>
      </c>
      <c r="M518" s="27">
        <v>1</v>
      </c>
      <c r="N518" s="41">
        <v>1</v>
      </c>
    </row>
    <row r="519" spans="1:14" s="50" customFormat="1" ht="17.25" thickBot="1" x14ac:dyDescent="0.25">
      <c r="A519" s="47" t="s">
        <v>1836</v>
      </c>
      <c r="B519" s="79">
        <v>5</v>
      </c>
      <c r="C519" s="42">
        <f t="shared" si="72"/>
        <v>10805</v>
      </c>
      <c r="D519" s="82">
        <v>8</v>
      </c>
      <c r="E519" s="43">
        <v>3</v>
      </c>
      <c r="F519" s="44" t="s">
        <v>292</v>
      </c>
      <c r="G519" s="44" t="s">
        <v>570</v>
      </c>
      <c r="H519" s="43">
        <f t="shared" si="74"/>
        <v>71</v>
      </c>
      <c r="I519" s="43">
        <f t="shared" si="75"/>
        <v>8</v>
      </c>
      <c r="J519" s="43">
        <f t="shared" si="76"/>
        <v>2</v>
      </c>
      <c r="K519" s="44" t="s">
        <v>2282</v>
      </c>
      <c r="L519" s="44" t="str">
        <f t="shared" si="73"/>
        <v>pt-8-5-shl-loc3</v>
      </c>
      <c r="M519" s="43">
        <v>1</v>
      </c>
      <c r="N519" s="45">
        <v>1</v>
      </c>
    </row>
    <row r="520" spans="1:14" s="50" customFormat="1" ht="16.5" x14ac:dyDescent="0.2">
      <c r="A520" s="47" t="s">
        <v>1836</v>
      </c>
      <c r="B520" s="79">
        <v>6</v>
      </c>
      <c r="C520" s="37">
        <f t="shared" si="72"/>
        <v>10806</v>
      </c>
      <c r="D520" s="80">
        <v>8</v>
      </c>
      <c r="E520" s="38">
        <v>1</v>
      </c>
      <c r="F520" s="46" t="s">
        <v>291</v>
      </c>
      <c r="G520" s="46" t="s">
        <v>572</v>
      </c>
      <c r="H520" s="38">
        <f t="shared" si="74"/>
        <v>71</v>
      </c>
      <c r="I520" s="38">
        <f t="shared" si="75"/>
        <v>8</v>
      </c>
      <c r="J520" s="38">
        <f t="shared" si="76"/>
        <v>2</v>
      </c>
      <c r="K520" s="46" t="s">
        <v>2273</v>
      </c>
      <c r="L520" s="38" t="str">
        <f t="shared" si="73"/>
        <v>pt-8-6-jlr-loc1</v>
      </c>
      <c r="M520" s="38">
        <v>1</v>
      </c>
      <c r="N520" s="39">
        <v>1</v>
      </c>
    </row>
    <row r="521" spans="1:14" s="50" customFormat="1" ht="16.5" x14ac:dyDescent="0.2">
      <c r="A521" s="47" t="s">
        <v>1836</v>
      </c>
      <c r="B521" s="79">
        <v>6</v>
      </c>
      <c r="C521" s="40">
        <f t="shared" si="72"/>
        <v>10806</v>
      </c>
      <c r="D521" s="81">
        <v>8</v>
      </c>
      <c r="E521" s="27">
        <v>1</v>
      </c>
      <c r="F521" s="28" t="s">
        <v>292</v>
      </c>
      <c r="G521" s="28" t="s">
        <v>1161</v>
      </c>
      <c r="H521" s="27">
        <f t="shared" si="74"/>
        <v>71</v>
      </c>
      <c r="I521" s="27">
        <f t="shared" si="75"/>
        <v>8</v>
      </c>
      <c r="J521" s="27">
        <f t="shared" si="76"/>
        <v>2</v>
      </c>
      <c r="K521" s="28" t="s">
        <v>2274</v>
      </c>
      <c r="L521" s="27" t="str">
        <f t="shared" si="73"/>
        <v>pt-8-6-shl-loc1</v>
      </c>
      <c r="M521" s="27">
        <v>1</v>
      </c>
      <c r="N521" s="41">
        <v>1</v>
      </c>
    </row>
    <row r="522" spans="1:14" s="50" customFormat="1" ht="16.5" x14ac:dyDescent="0.2">
      <c r="A522" s="47" t="s">
        <v>1836</v>
      </c>
      <c r="B522" s="79">
        <v>6</v>
      </c>
      <c r="C522" s="40">
        <f t="shared" si="72"/>
        <v>10806</v>
      </c>
      <c r="D522" s="81">
        <v>8</v>
      </c>
      <c r="E522" s="27">
        <v>2</v>
      </c>
      <c r="F522" s="28" t="s">
        <v>291</v>
      </c>
      <c r="G522" s="28" t="s">
        <v>314</v>
      </c>
      <c r="H522" s="27">
        <f t="shared" si="74"/>
        <v>71</v>
      </c>
      <c r="I522" s="27">
        <f t="shared" si="75"/>
        <v>8</v>
      </c>
      <c r="J522" s="27">
        <f t="shared" si="76"/>
        <v>2</v>
      </c>
      <c r="K522" s="62" t="s">
        <v>2275</v>
      </c>
      <c r="L522" s="59" t="str">
        <f t="shared" si="73"/>
        <v>pt-8-6-jlr-loc2</v>
      </c>
      <c r="M522" s="27">
        <v>1</v>
      </c>
      <c r="N522" s="41">
        <v>1</v>
      </c>
    </row>
    <row r="523" spans="1:14" s="50" customFormat="1" ht="16.5" x14ac:dyDescent="0.2">
      <c r="A523" s="47" t="s">
        <v>1836</v>
      </c>
      <c r="B523" s="79">
        <v>6</v>
      </c>
      <c r="C523" s="40">
        <f t="shared" si="72"/>
        <v>10806</v>
      </c>
      <c r="D523" s="81">
        <v>8</v>
      </c>
      <c r="E523" s="27">
        <v>2</v>
      </c>
      <c r="F523" s="28" t="s">
        <v>292</v>
      </c>
      <c r="G523" s="28" t="s">
        <v>299</v>
      </c>
      <c r="H523" s="27">
        <f t="shared" si="74"/>
        <v>71</v>
      </c>
      <c r="I523" s="27">
        <f t="shared" si="75"/>
        <v>8</v>
      </c>
      <c r="J523" s="27">
        <f t="shared" si="76"/>
        <v>2</v>
      </c>
      <c r="K523" s="62" t="s">
        <v>2276</v>
      </c>
      <c r="L523" s="59" t="str">
        <f t="shared" si="73"/>
        <v>pt-8-6-shl-loc2</v>
      </c>
      <c r="M523" s="27">
        <v>1</v>
      </c>
      <c r="N523" s="41">
        <v>1</v>
      </c>
    </row>
    <row r="524" spans="1:14" s="50" customFormat="1" ht="16.5" x14ac:dyDescent="0.2">
      <c r="A524" s="47" t="s">
        <v>1836</v>
      </c>
      <c r="B524" s="79">
        <v>6</v>
      </c>
      <c r="C524" s="40">
        <f t="shared" si="72"/>
        <v>10806</v>
      </c>
      <c r="D524" s="81">
        <v>8</v>
      </c>
      <c r="E524" s="27">
        <v>3</v>
      </c>
      <c r="F524" s="28" t="s">
        <v>291</v>
      </c>
      <c r="G524" s="28" t="s">
        <v>571</v>
      </c>
      <c r="H524" s="27">
        <f t="shared" si="74"/>
        <v>71</v>
      </c>
      <c r="I524" s="27">
        <f t="shared" si="75"/>
        <v>8</v>
      </c>
      <c r="J524" s="27">
        <f t="shared" si="76"/>
        <v>2</v>
      </c>
      <c r="K524" s="62" t="s">
        <v>2277</v>
      </c>
      <c r="L524" s="62" t="str">
        <f t="shared" si="73"/>
        <v>pt-8-6-jlr-loc3</v>
      </c>
      <c r="M524" s="27">
        <v>1</v>
      </c>
      <c r="N524" s="41">
        <v>1</v>
      </c>
    </row>
    <row r="525" spans="1:14" s="50" customFormat="1" ht="17.25" thickBot="1" x14ac:dyDescent="0.25">
      <c r="A525" s="47" t="s">
        <v>1836</v>
      </c>
      <c r="B525" s="79">
        <v>6</v>
      </c>
      <c r="C525" s="42">
        <f t="shared" si="72"/>
        <v>10806</v>
      </c>
      <c r="D525" s="82">
        <v>8</v>
      </c>
      <c r="E525" s="43">
        <v>3</v>
      </c>
      <c r="F525" s="44" t="s">
        <v>1128</v>
      </c>
      <c r="G525" s="44" t="s">
        <v>570</v>
      </c>
      <c r="H525" s="43">
        <f t="shared" si="74"/>
        <v>71</v>
      </c>
      <c r="I525" s="43">
        <f t="shared" si="75"/>
        <v>8</v>
      </c>
      <c r="J525" s="43">
        <f t="shared" si="76"/>
        <v>2</v>
      </c>
      <c r="K525" s="44" t="s">
        <v>2278</v>
      </c>
      <c r="L525" s="44" t="str">
        <f t="shared" si="73"/>
        <v>pt-8-6-shl-loc3</v>
      </c>
      <c r="M525" s="43">
        <v>1</v>
      </c>
      <c r="N525" s="45">
        <v>1</v>
      </c>
    </row>
    <row r="526" spans="1:14" s="50" customFormat="1" ht="16.5" x14ac:dyDescent="0.2">
      <c r="A526" s="47" t="s">
        <v>1836</v>
      </c>
      <c r="B526" s="79">
        <v>7</v>
      </c>
      <c r="C526" s="37">
        <f t="shared" si="72"/>
        <v>10807</v>
      </c>
      <c r="D526" s="80">
        <v>8</v>
      </c>
      <c r="E526" s="38">
        <v>1</v>
      </c>
      <c r="F526" s="46" t="s">
        <v>291</v>
      </c>
      <c r="G526" s="46" t="s">
        <v>572</v>
      </c>
      <c r="H526" s="38">
        <f t="shared" si="74"/>
        <v>72</v>
      </c>
      <c r="I526" s="38">
        <f t="shared" si="75"/>
        <v>8</v>
      </c>
      <c r="J526" s="38">
        <f t="shared" si="76"/>
        <v>2</v>
      </c>
      <c r="K526" s="46" t="s">
        <v>2279</v>
      </c>
      <c r="L526" s="38" t="str">
        <f t="shared" si="73"/>
        <v>pt-8-7-jlr-loc1</v>
      </c>
      <c r="M526" s="38">
        <v>1</v>
      </c>
      <c r="N526" s="39">
        <v>1</v>
      </c>
    </row>
    <row r="527" spans="1:14" s="50" customFormat="1" ht="16.5" x14ac:dyDescent="0.2">
      <c r="A527" s="47" t="s">
        <v>1836</v>
      </c>
      <c r="B527" s="79">
        <v>7</v>
      </c>
      <c r="C527" s="40">
        <f t="shared" si="72"/>
        <v>10807</v>
      </c>
      <c r="D527" s="81">
        <v>8</v>
      </c>
      <c r="E527" s="27">
        <v>1</v>
      </c>
      <c r="F527" s="28" t="s">
        <v>292</v>
      </c>
      <c r="G527" s="28" t="s">
        <v>573</v>
      </c>
      <c r="H527" s="27">
        <f t="shared" si="74"/>
        <v>72</v>
      </c>
      <c r="I527" s="27">
        <f t="shared" si="75"/>
        <v>8</v>
      </c>
      <c r="J527" s="27">
        <f t="shared" si="76"/>
        <v>2</v>
      </c>
      <c r="K527" s="28" t="s">
        <v>786</v>
      </c>
      <c r="L527" s="27" t="str">
        <f t="shared" si="73"/>
        <v>pt-8-7-shl-loc1</v>
      </c>
      <c r="M527" s="27">
        <v>1</v>
      </c>
      <c r="N527" s="41">
        <v>1</v>
      </c>
    </row>
    <row r="528" spans="1:14" s="50" customFormat="1" ht="16.5" x14ac:dyDescent="0.2">
      <c r="A528" s="47" t="s">
        <v>1836</v>
      </c>
      <c r="B528" s="79">
        <v>7</v>
      </c>
      <c r="C528" s="40">
        <f t="shared" si="72"/>
        <v>10807</v>
      </c>
      <c r="D528" s="81">
        <v>8</v>
      </c>
      <c r="E528" s="27">
        <v>2</v>
      </c>
      <c r="F528" s="28" t="s">
        <v>291</v>
      </c>
      <c r="G528" s="28" t="s">
        <v>314</v>
      </c>
      <c r="H528" s="27">
        <f t="shared" si="74"/>
        <v>72</v>
      </c>
      <c r="I528" s="27">
        <f t="shared" si="75"/>
        <v>8</v>
      </c>
      <c r="J528" s="27">
        <f t="shared" si="76"/>
        <v>2</v>
      </c>
      <c r="K528" s="62" t="s">
        <v>2284</v>
      </c>
      <c r="L528" s="59" t="str">
        <f t="shared" si="73"/>
        <v>pt-8-7-jlr-loc2</v>
      </c>
      <c r="M528" s="27">
        <v>1</v>
      </c>
      <c r="N528" s="41">
        <v>1</v>
      </c>
    </row>
    <row r="529" spans="1:14" s="50" customFormat="1" ht="16.5" x14ac:dyDescent="0.2">
      <c r="A529" s="47" t="s">
        <v>1836</v>
      </c>
      <c r="B529" s="79">
        <v>7</v>
      </c>
      <c r="C529" s="40">
        <f t="shared" ref="C529:C592" si="77">(100+D529)*100+B529</f>
        <v>10807</v>
      </c>
      <c r="D529" s="81">
        <v>8</v>
      </c>
      <c r="E529" s="27">
        <v>2</v>
      </c>
      <c r="F529" s="28" t="s">
        <v>292</v>
      </c>
      <c r="G529" s="28" t="s">
        <v>299</v>
      </c>
      <c r="H529" s="27">
        <f t="shared" si="74"/>
        <v>72</v>
      </c>
      <c r="I529" s="27">
        <f t="shared" si="75"/>
        <v>8</v>
      </c>
      <c r="J529" s="27">
        <f t="shared" si="76"/>
        <v>2</v>
      </c>
      <c r="K529" s="62" t="s">
        <v>2280</v>
      </c>
      <c r="L529" s="59" t="str">
        <f t="shared" si="73"/>
        <v>pt-8-7-shl-loc2</v>
      </c>
      <c r="M529" s="27">
        <v>1</v>
      </c>
      <c r="N529" s="41">
        <v>1</v>
      </c>
    </row>
    <row r="530" spans="1:14" s="50" customFormat="1" ht="16.5" x14ac:dyDescent="0.2">
      <c r="A530" s="47" t="s">
        <v>1836</v>
      </c>
      <c r="B530" s="79">
        <v>7</v>
      </c>
      <c r="C530" s="40">
        <f t="shared" si="77"/>
        <v>10807</v>
      </c>
      <c r="D530" s="81">
        <v>8</v>
      </c>
      <c r="E530" s="27">
        <v>3</v>
      </c>
      <c r="F530" s="28" t="s">
        <v>291</v>
      </c>
      <c r="G530" s="28" t="s">
        <v>571</v>
      </c>
      <c r="H530" s="27">
        <f t="shared" si="74"/>
        <v>72</v>
      </c>
      <c r="I530" s="27">
        <f t="shared" si="75"/>
        <v>8</v>
      </c>
      <c r="J530" s="27">
        <f t="shared" si="76"/>
        <v>2</v>
      </c>
      <c r="K530" s="62" t="s">
        <v>2281</v>
      </c>
      <c r="L530" s="62" t="str">
        <f t="shared" si="73"/>
        <v>pt-8-7-jlr-loc3</v>
      </c>
      <c r="M530" s="27">
        <v>1</v>
      </c>
      <c r="N530" s="41">
        <v>1</v>
      </c>
    </row>
    <row r="531" spans="1:14" s="50" customFormat="1" ht="17.25" thickBot="1" x14ac:dyDescent="0.25">
      <c r="A531" s="47" t="s">
        <v>1836</v>
      </c>
      <c r="B531" s="79">
        <v>7</v>
      </c>
      <c r="C531" s="42">
        <f t="shared" si="77"/>
        <v>10807</v>
      </c>
      <c r="D531" s="82">
        <v>8</v>
      </c>
      <c r="E531" s="43">
        <v>3</v>
      </c>
      <c r="F531" s="44" t="s">
        <v>292</v>
      </c>
      <c r="G531" s="44" t="s">
        <v>1162</v>
      </c>
      <c r="H531" s="43">
        <f t="shared" si="74"/>
        <v>72</v>
      </c>
      <c r="I531" s="43">
        <f t="shared" si="75"/>
        <v>8</v>
      </c>
      <c r="J531" s="43">
        <f t="shared" si="76"/>
        <v>2</v>
      </c>
      <c r="K531" s="44" t="s">
        <v>2282</v>
      </c>
      <c r="L531" s="44" t="str">
        <f t="shared" si="73"/>
        <v>pt-8-7-shl-loc3</v>
      </c>
      <c r="M531" s="43">
        <v>1</v>
      </c>
      <c r="N531" s="45">
        <v>1</v>
      </c>
    </row>
    <row r="532" spans="1:14" s="50" customFormat="1" ht="16.5" x14ac:dyDescent="0.2">
      <c r="A532" s="47" t="s">
        <v>1836</v>
      </c>
      <c r="B532" s="79">
        <v>8</v>
      </c>
      <c r="C532" s="37">
        <f t="shared" si="77"/>
        <v>10808</v>
      </c>
      <c r="D532" s="80">
        <v>8</v>
      </c>
      <c r="E532" s="38">
        <v>1</v>
      </c>
      <c r="F532" s="46" t="s">
        <v>291</v>
      </c>
      <c r="G532" s="46" t="s">
        <v>572</v>
      </c>
      <c r="H532" s="38">
        <f t="shared" si="74"/>
        <v>72</v>
      </c>
      <c r="I532" s="38">
        <f t="shared" si="75"/>
        <v>8</v>
      </c>
      <c r="J532" s="38">
        <f t="shared" si="76"/>
        <v>2</v>
      </c>
      <c r="K532" s="46" t="s">
        <v>2273</v>
      </c>
      <c r="L532" s="38" t="str">
        <f t="shared" si="73"/>
        <v>pt-8-8-jlr-loc1</v>
      </c>
      <c r="M532" s="38">
        <v>1</v>
      </c>
      <c r="N532" s="39">
        <v>1</v>
      </c>
    </row>
    <row r="533" spans="1:14" s="50" customFormat="1" ht="16.5" x14ac:dyDescent="0.2">
      <c r="A533" s="47" t="s">
        <v>1836</v>
      </c>
      <c r="B533" s="79">
        <v>8</v>
      </c>
      <c r="C533" s="40">
        <f t="shared" si="77"/>
        <v>10808</v>
      </c>
      <c r="D533" s="81">
        <v>8</v>
      </c>
      <c r="E533" s="27">
        <v>1</v>
      </c>
      <c r="F533" s="28" t="s">
        <v>292</v>
      </c>
      <c r="G533" s="28" t="s">
        <v>573</v>
      </c>
      <c r="H533" s="27">
        <f t="shared" si="74"/>
        <v>72</v>
      </c>
      <c r="I533" s="27">
        <f t="shared" si="75"/>
        <v>8</v>
      </c>
      <c r="J533" s="27">
        <f t="shared" si="76"/>
        <v>2</v>
      </c>
      <c r="K533" s="28" t="s">
        <v>2274</v>
      </c>
      <c r="L533" s="27" t="str">
        <f t="shared" si="73"/>
        <v>pt-8-8-shl-loc1</v>
      </c>
      <c r="M533" s="27">
        <v>1</v>
      </c>
      <c r="N533" s="41">
        <v>1</v>
      </c>
    </row>
    <row r="534" spans="1:14" s="50" customFormat="1" ht="16.5" x14ac:dyDescent="0.2">
      <c r="A534" s="47" t="s">
        <v>1836</v>
      </c>
      <c r="B534" s="79">
        <v>8</v>
      </c>
      <c r="C534" s="40">
        <f t="shared" si="77"/>
        <v>10808</v>
      </c>
      <c r="D534" s="81">
        <v>8</v>
      </c>
      <c r="E534" s="27">
        <v>2</v>
      </c>
      <c r="F534" s="28" t="s">
        <v>291</v>
      </c>
      <c r="G534" s="28" t="s">
        <v>314</v>
      </c>
      <c r="H534" s="27">
        <f t="shared" si="74"/>
        <v>72</v>
      </c>
      <c r="I534" s="27">
        <f t="shared" si="75"/>
        <v>8</v>
      </c>
      <c r="J534" s="27">
        <f t="shared" si="76"/>
        <v>2</v>
      </c>
      <c r="K534" s="62" t="s">
        <v>2275</v>
      </c>
      <c r="L534" s="59" t="str">
        <f t="shared" si="73"/>
        <v>pt-8-8-jlr-loc2</v>
      </c>
      <c r="M534" s="27">
        <v>1</v>
      </c>
      <c r="N534" s="41">
        <v>1</v>
      </c>
    </row>
    <row r="535" spans="1:14" s="50" customFormat="1" ht="16.5" x14ac:dyDescent="0.2">
      <c r="A535" s="47" t="s">
        <v>1836</v>
      </c>
      <c r="B535" s="79">
        <v>8</v>
      </c>
      <c r="C535" s="40">
        <f t="shared" si="77"/>
        <v>10808</v>
      </c>
      <c r="D535" s="81">
        <v>8</v>
      </c>
      <c r="E535" s="27">
        <v>2</v>
      </c>
      <c r="F535" s="28" t="s">
        <v>292</v>
      </c>
      <c r="G535" s="28" t="s">
        <v>299</v>
      </c>
      <c r="H535" s="27">
        <f t="shared" si="74"/>
        <v>72</v>
      </c>
      <c r="I535" s="27">
        <f t="shared" si="75"/>
        <v>8</v>
      </c>
      <c r="J535" s="27">
        <f t="shared" si="76"/>
        <v>2</v>
      </c>
      <c r="K535" s="62" t="s">
        <v>2276</v>
      </c>
      <c r="L535" s="59" t="str">
        <f t="shared" si="73"/>
        <v>pt-8-8-shl-loc2</v>
      </c>
      <c r="M535" s="27">
        <v>1</v>
      </c>
      <c r="N535" s="41">
        <v>1</v>
      </c>
    </row>
    <row r="536" spans="1:14" s="50" customFormat="1" ht="16.5" x14ac:dyDescent="0.2">
      <c r="A536" s="47" t="s">
        <v>1836</v>
      </c>
      <c r="B536" s="79">
        <v>8</v>
      </c>
      <c r="C536" s="40">
        <f t="shared" si="77"/>
        <v>10808</v>
      </c>
      <c r="D536" s="81">
        <v>8</v>
      </c>
      <c r="E536" s="27">
        <v>3</v>
      </c>
      <c r="F536" s="28" t="s">
        <v>291</v>
      </c>
      <c r="G536" s="28" t="s">
        <v>571</v>
      </c>
      <c r="H536" s="27">
        <f t="shared" si="74"/>
        <v>72</v>
      </c>
      <c r="I536" s="27">
        <f t="shared" si="75"/>
        <v>8</v>
      </c>
      <c r="J536" s="27">
        <f t="shared" si="76"/>
        <v>2</v>
      </c>
      <c r="K536" s="62" t="s">
        <v>2277</v>
      </c>
      <c r="L536" s="62" t="str">
        <f t="shared" si="73"/>
        <v>pt-8-8-jlr-loc3</v>
      </c>
      <c r="M536" s="27">
        <v>1</v>
      </c>
      <c r="N536" s="41">
        <v>1</v>
      </c>
    </row>
    <row r="537" spans="1:14" s="50" customFormat="1" ht="17.25" thickBot="1" x14ac:dyDescent="0.25">
      <c r="A537" s="47" t="s">
        <v>1836</v>
      </c>
      <c r="B537" s="79">
        <v>8</v>
      </c>
      <c r="C537" s="42">
        <f t="shared" si="77"/>
        <v>10808</v>
      </c>
      <c r="D537" s="82">
        <v>8</v>
      </c>
      <c r="E537" s="43">
        <v>3</v>
      </c>
      <c r="F537" s="44" t="s">
        <v>292</v>
      </c>
      <c r="G537" s="44" t="s">
        <v>570</v>
      </c>
      <c r="H537" s="43">
        <f t="shared" si="74"/>
        <v>72</v>
      </c>
      <c r="I537" s="43">
        <f t="shared" si="75"/>
        <v>8</v>
      </c>
      <c r="J537" s="43">
        <f t="shared" si="76"/>
        <v>2</v>
      </c>
      <c r="K537" s="44" t="s">
        <v>2278</v>
      </c>
      <c r="L537" s="44" t="str">
        <f t="shared" si="73"/>
        <v>pt-8-8-shl-loc3</v>
      </c>
      <c r="M537" s="43">
        <v>1</v>
      </c>
      <c r="N537" s="45">
        <v>1</v>
      </c>
    </row>
    <row r="538" spans="1:14" s="50" customFormat="1" ht="16.5" x14ac:dyDescent="0.2">
      <c r="A538" s="47" t="s">
        <v>1836</v>
      </c>
      <c r="B538" s="79">
        <v>9</v>
      </c>
      <c r="C538" s="37">
        <f t="shared" si="77"/>
        <v>10809</v>
      </c>
      <c r="D538" s="80">
        <v>8</v>
      </c>
      <c r="E538" s="38">
        <v>1</v>
      </c>
      <c r="F538" s="46" t="s">
        <v>291</v>
      </c>
      <c r="G538" s="46" t="s">
        <v>572</v>
      </c>
      <c r="H538" s="38">
        <f t="shared" si="74"/>
        <v>72</v>
      </c>
      <c r="I538" s="38">
        <f t="shared" si="75"/>
        <v>8</v>
      </c>
      <c r="J538" s="38">
        <f t="shared" si="76"/>
        <v>2</v>
      </c>
      <c r="K538" s="46" t="s">
        <v>2279</v>
      </c>
      <c r="L538" s="38" t="str">
        <f t="shared" si="73"/>
        <v>pt-8-9-jlr-loc1</v>
      </c>
      <c r="M538" s="38">
        <v>1</v>
      </c>
      <c r="N538" s="39">
        <v>1</v>
      </c>
    </row>
    <row r="539" spans="1:14" s="50" customFormat="1" ht="16.5" x14ac:dyDescent="0.2">
      <c r="A539" s="47" t="s">
        <v>1836</v>
      </c>
      <c r="B539" s="79">
        <v>9</v>
      </c>
      <c r="C539" s="40">
        <f t="shared" si="77"/>
        <v>10809</v>
      </c>
      <c r="D539" s="81">
        <v>8</v>
      </c>
      <c r="E539" s="27">
        <v>1</v>
      </c>
      <c r="F539" s="28" t="s">
        <v>292</v>
      </c>
      <c r="G539" s="28" t="s">
        <v>1161</v>
      </c>
      <c r="H539" s="27">
        <f t="shared" si="74"/>
        <v>72</v>
      </c>
      <c r="I539" s="27">
        <f t="shared" si="75"/>
        <v>8</v>
      </c>
      <c r="J539" s="27">
        <f t="shared" si="76"/>
        <v>2</v>
      </c>
      <c r="K539" s="28" t="s">
        <v>786</v>
      </c>
      <c r="L539" s="27" t="str">
        <f t="shared" si="73"/>
        <v>pt-8-9-shl-loc1</v>
      </c>
      <c r="M539" s="27">
        <v>1</v>
      </c>
      <c r="N539" s="41">
        <v>1</v>
      </c>
    </row>
    <row r="540" spans="1:14" s="50" customFormat="1" ht="16.5" x14ac:dyDescent="0.2">
      <c r="A540" s="47" t="s">
        <v>1836</v>
      </c>
      <c r="B540" s="79">
        <v>9</v>
      </c>
      <c r="C540" s="40">
        <f t="shared" si="77"/>
        <v>10809</v>
      </c>
      <c r="D540" s="81">
        <v>8</v>
      </c>
      <c r="E540" s="27">
        <v>2</v>
      </c>
      <c r="F540" s="28" t="s">
        <v>291</v>
      </c>
      <c r="G540" s="28" t="s">
        <v>314</v>
      </c>
      <c r="H540" s="27">
        <f t="shared" si="74"/>
        <v>72</v>
      </c>
      <c r="I540" s="27">
        <f t="shared" si="75"/>
        <v>8</v>
      </c>
      <c r="J540" s="27">
        <f t="shared" si="76"/>
        <v>2</v>
      </c>
      <c r="K540" s="62" t="s">
        <v>2284</v>
      </c>
      <c r="L540" s="59" t="str">
        <f t="shared" si="73"/>
        <v>pt-8-9-jlr-loc2</v>
      </c>
      <c r="M540" s="27">
        <v>1</v>
      </c>
      <c r="N540" s="41">
        <v>1</v>
      </c>
    </row>
    <row r="541" spans="1:14" s="50" customFormat="1" ht="16.5" x14ac:dyDescent="0.2">
      <c r="A541" s="47" t="s">
        <v>1836</v>
      </c>
      <c r="B541" s="79">
        <v>9</v>
      </c>
      <c r="C541" s="40">
        <f t="shared" si="77"/>
        <v>10809</v>
      </c>
      <c r="D541" s="81">
        <v>8</v>
      </c>
      <c r="E541" s="27">
        <v>2</v>
      </c>
      <c r="F541" s="28" t="s">
        <v>1128</v>
      </c>
      <c r="G541" s="28" t="s">
        <v>299</v>
      </c>
      <c r="H541" s="27">
        <f t="shared" si="74"/>
        <v>72</v>
      </c>
      <c r="I541" s="27">
        <f t="shared" si="75"/>
        <v>8</v>
      </c>
      <c r="J541" s="27">
        <f t="shared" si="76"/>
        <v>2</v>
      </c>
      <c r="K541" s="62" t="s">
        <v>2280</v>
      </c>
      <c r="L541" s="59" t="str">
        <f t="shared" ref="L541:L604" si="78">A541&amp;"-"&amp;B541&amp;"-"&amp;F541&amp;"-"&amp;"loc"&amp;E541</f>
        <v>pt-8-9-shl-loc2</v>
      </c>
      <c r="M541" s="27">
        <v>1</v>
      </c>
      <c r="N541" s="41">
        <v>1</v>
      </c>
    </row>
    <row r="542" spans="1:14" s="50" customFormat="1" ht="16.5" x14ac:dyDescent="0.2">
      <c r="A542" s="47" t="s">
        <v>1836</v>
      </c>
      <c r="B542" s="79">
        <v>9</v>
      </c>
      <c r="C542" s="40">
        <f t="shared" si="77"/>
        <v>10809</v>
      </c>
      <c r="D542" s="81">
        <v>8</v>
      </c>
      <c r="E542" s="27">
        <v>3</v>
      </c>
      <c r="F542" s="28" t="s">
        <v>291</v>
      </c>
      <c r="G542" s="28" t="s">
        <v>571</v>
      </c>
      <c r="H542" s="27">
        <f t="shared" si="74"/>
        <v>72</v>
      </c>
      <c r="I542" s="27">
        <f t="shared" si="75"/>
        <v>8</v>
      </c>
      <c r="J542" s="27">
        <f t="shared" si="76"/>
        <v>2</v>
      </c>
      <c r="K542" s="62" t="s">
        <v>2281</v>
      </c>
      <c r="L542" s="62" t="str">
        <f t="shared" si="78"/>
        <v>pt-8-9-jlr-loc3</v>
      </c>
      <c r="M542" s="27">
        <v>1</v>
      </c>
      <c r="N542" s="41">
        <v>1</v>
      </c>
    </row>
    <row r="543" spans="1:14" s="50" customFormat="1" ht="17.25" thickBot="1" x14ac:dyDescent="0.25">
      <c r="A543" s="47" t="s">
        <v>1836</v>
      </c>
      <c r="B543" s="79">
        <v>9</v>
      </c>
      <c r="C543" s="42">
        <f t="shared" si="77"/>
        <v>10809</v>
      </c>
      <c r="D543" s="82">
        <v>8</v>
      </c>
      <c r="E543" s="43">
        <v>3</v>
      </c>
      <c r="F543" s="44" t="s">
        <v>292</v>
      </c>
      <c r="G543" s="44" t="s">
        <v>570</v>
      </c>
      <c r="H543" s="43">
        <f t="shared" si="74"/>
        <v>72</v>
      </c>
      <c r="I543" s="43">
        <f t="shared" si="75"/>
        <v>8</v>
      </c>
      <c r="J543" s="43">
        <f t="shared" si="76"/>
        <v>2</v>
      </c>
      <c r="K543" s="44" t="s">
        <v>2282</v>
      </c>
      <c r="L543" s="44" t="str">
        <f t="shared" si="78"/>
        <v>pt-8-9-shl-loc3</v>
      </c>
      <c r="M543" s="43">
        <v>1</v>
      </c>
      <c r="N543" s="45">
        <v>1</v>
      </c>
    </row>
    <row r="544" spans="1:14" s="50" customFormat="1" ht="16.5" x14ac:dyDescent="0.2">
      <c r="A544" s="47" t="s">
        <v>1836</v>
      </c>
      <c r="B544" s="79">
        <v>10</v>
      </c>
      <c r="C544" s="37">
        <f t="shared" si="77"/>
        <v>10810</v>
      </c>
      <c r="D544" s="80">
        <v>8</v>
      </c>
      <c r="E544" s="38">
        <v>1</v>
      </c>
      <c r="F544" s="46" t="s">
        <v>291</v>
      </c>
      <c r="G544" s="46" t="s">
        <v>572</v>
      </c>
      <c r="H544" s="38">
        <f t="shared" si="74"/>
        <v>73</v>
      </c>
      <c r="I544" s="38">
        <f t="shared" si="75"/>
        <v>8</v>
      </c>
      <c r="J544" s="38">
        <f t="shared" si="76"/>
        <v>2</v>
      </c>
      <c r="K544" s="46" t="s">
        <v>2273</v>
      </c>
      <c r="L544" s="38" t="str">
        <f t="shared" si="78"/>
        <v>pt-8-10-jlr-loc1</v>
      </c>
      <c r="M544" s="38">
        <v>1</v>
      </c>
      <c r="N544" s="39">
        <v>1</v>
      </c>
    </row>
    <row r="545" spans="1:14" s="50" customFormat="1" ht="16.5" x14ac:dyDescent="0.2">
      <c r="A545" s="47" t="s">
        <v>1836</v>
      </c>
      <c r="B545" s="79">
        <v>10</v>
      </c>
      <c r="C545" s="40">
        <f t="shared" si="77"/>
        <v>10810</v>
      </c>
      <c r="D545" s="81">
        <v>8</v>
      </c>
      <c r="E545" s="27">
        <v>1</v>
      </c>
      <c r="F545" s="28" t="s">
        <v>1128</v>
      </c>
      <c r="G545" s="28" t="s">
        <v>573</v>
      </c>
      <c r="H545" s="27">
        <f t="shared" si="74"/>
        <v>73</v>
      </c>
      <c r="I545" s="27">
        <f t="shared" si="75"/>
        <v>8</v>
      </c>
      <c r="J545" s="27">
        <f t="shared" si="76"/>
        <v>2</v>
      </c>
      <c r="K545" s="28" t="s">
        <v>2274</v>
      </c>
      <c r="L545" s="27" t="str">
        <f t="shared" si="78"/>
        <v>pt-8-10-shl-loc1</v>
      </c>
      <c r="M545" s="27">
        <v>1</v>
      </c>
      <c r="N545" s="41">
        <v>1</v>
      </c>
    </row>
    <row r="546" spans="1:14" s="50" customFormat="1" ht="16.5" x14ac:dyDescent="0.2">
      <c r="A546" s="47" t="s">
        <v>1836</v>
      </c>
      <c r="B546" s="79">
        <v>10</v>
      </c>
      <c r="C546" s="40">
        <f t="shared" si="77"/>
        <v>10810</v>
      </c>
      <c r="D546" s="81">
        <v>8</v>
      </c>
      <c r="E546" s="27">
        <v>2</v>
      </c>
      <c r="F546" s="28" t="s">
        <v>291</v>
      </c>
      <c r="G546" s="28" t="s">
        <v>314</v>
      </c>
      <c r="H546" s="27">
        <f t="shared" si="74"/>
        <v>73</v>
      </c>
      <c r="I546" s="27">
        <f t="shared" si="75"/>
        <v>8</v>
      </c>
      <c r="J546" s="27">
        <f t="shared" si="76"/>
        <v>2</v>
      </c>
      <c r="K546" s="62" t="s">
        <v>2275</v>
      </c>
      <c r="L546" s="59" t="str">
        <f t="shared" si="78"/>
        <v>pt-8-10-jlr-loc2</v>
      </c>
      <c r="M546" s="27">
        <v>1</v>
      </c>
      <c r="N546" s="41">
        <v>1</v>
      </c>
    </row>
    <row r="547" spans="1:14" s="50" customFormat="1" ht="16.5" x14ac:dyDescent="0.2">
      <c r="A547" s="47" t="s">
        <v>1836</v>
      </c>
      <c r="B547" s="79">
        <v>10</v>
      </c>
      <c r="C547" s="40">
        <f t="shared" si="77"/>
        <v>10810</v>
      </c>
      <c r="D547" s="81">
        <v>8</v>
      </c>
      <c r="E547" s="27">
        <v>2</v>
      </c>
      <c r="F547" s="28" t="s">
        <v>292</v>
      </c>
      <c r="G547" s="28" t="s">
        <v>299</v>
      </c>
      <c r="H547" s="27">
        <f t="shared" si="74"/>
        <v>73</v>
      </c>
      <c r="I547" s="27">
        <f t="shared" si="75"/>
        <v>8</v>
      </c>
      <c r="J547" s="27">
        <f t="shared" si="76"/>
        <v>2</v>
      </c>
      <c r="K547" s="62" t="s">
        <v>2276</v>
      </c>
      <c r="L547" s="59" t="str">
        <f t="shared" si="78"/>
        <v>pt-8-10-shl-loc2</v>
      </c>
      <c r="M547" s="27">
        <v>1</v>
      </c>
      <c r="N547" s="41">
        <v>1</v>
      </c>
    </row>
    <row r="548" spans="1:14" s="50" customFormat="1" ht="16.5" x14ac:dyDescent="0.2">
      <c r="A548" s="47" t="s">
        <v>1836</v>
      </c>
      <c r="B548" s="79">
        <v>10</v>
      </c>
      <c r="C548" s="40">
        <f t="shared" si="77"/>
        <v>10810</v>
      </c>
      <c r="D548" s="81">
        <v>8</v>
      </c>
      <c r="E548" s="27">
        <v>3</v>
      </c>
      <c r="F548" s="28" t="s">
        <v>291</v>
      </c>
      <c r="G548" s="28" t="s">
        <v>1155</v>
      </c>
      <c r="H548" s="27">
        <f t="shared" si="74"/>
        <v>73</v>
      </c>
      <c r="I548" s="27">
        <f t="shared" si="75"/>
        <v>8</v>
      </c>
      <c r="J548" s="27">
        <f t="shared" si="76"/>
        <v>2</v>
      </c>
      <c r="K548" s="62" t="s">
        <v>2277</v>
      </c>
      <c r="L548" s="62" t="str">
        <f t="shared" si="78"/>
        <v>pt-8-10-jlr-loc3</v>
      </c>
      <c r="M548" s="27">
        <v>1</v>
      </c>
      <c r="N548" s="41">
        <v>1</v>
      </c>
    </row>
    <row r="549" spans="1:14" s="50" customFormat="1" ht="17.25" thickBot="1" x14ac:dyDescent="0.25">
      <c r="A549" s="47" t="s">
        <v>1836</v>
      </c>
      <c r="B549" s="79">
        <v>10</v>
      </c>
      <c r="C549" s="42">
        <f t="shared" si="77"/>
        <v>10810</v>
      </c>
      <c r="D549" s="82">
        <v>8</v>
      </c>
      <c r="E549" s="43">
        <v>3</v>
      </c>
      <c r="F549" s="44" t="s">
        <v>1128</v>
      </c>
      <c r="G549" s="44" t="s">
        <v>570</v>
      </c>
      <c r="H549" s="43">
        <f t="shared" si="74"/>
        <v>73</v>
      </c>
      <c r="I549" s="43">
        <f t="shared" si="75"/>
        <v>8</v>
      </c>
      <c r="J549" s="43">
        <f t="shared" si="76"/>
        <v>2</v>
      </c>
      <c r="K549" s="44" t="s">
        <v>2278</v>
      </c>
      <c r="L549" s="44" t="str">
        <f t="shared" si="78"/>
        <v>pt-8-10-shl-loc3</v>
      </c>
      <c r="M549" s="43">
        <v>1</v>
      </c>
      <c r="N549" s="45">
        <v>1</v>
      </c>
    </row>
    <row r="550" spans="1:14" s="50" customFormat="1" ht="16.5" x14ac:dyDescent="0.2">
      <c r="A550" s="47" t="s">
        <v>1836</v>
      </c>
      <c r="B550" s="79">
        <v>11</v>
      </c>
      <c r="C550" s="37">
        <f t="shared" si="77"/>
        <v>10811</v>
      </c>
      <c r="D550" s="80">
        <v>8</v>
      </c>
      <c r="E550" s="38">
        <v>1</v>
      </c>
      <c r="F550" s="46" t="s">
        <v>291</v>
      </c>
      <c r="G550" s="46" t="s">
        <v>1163</v>
      </c>
      <c r="H550" s="38">
        <f t="shared" si="74"/>
        <v>73</v>
      </c>
      <c r="I550" s="38">
        <f t="shared" si="75"/>
        <v>8</v>
      </c>
      <c r="J550" s="38">
        <f t="shared" si="76"/>
        <v>2</v>
      </c>
      <c r="K550" s="46" t="s">
        <v>2279</v>
      </c>
      <c r="L550" s="38" t="str">
        <f t="shared" si="78"/>
        <v>pt-8-11-jlr-loc1</v>
      </c>
      <c r="M550" s="38">
        <v>1</v>
      </c>
      <c r="N550" s="39">
        <v>1</v>
      </c>
    </row>
    <row r="551" spans="1:14" s="50" customFormat="1" ht="16.5" x14ac:dyDescent="0.2">
      <c r="A551" s="47" t="s">
        <v>1836</v>
      </c>
      <c r="B551" s="79">
        <v>11</v>
      </c>
      <c r="C551" s="40">
        <f t="shared" si="77"/>
        <v>10811</v>
      </c>
      <c r="D551" s="81">
        <v>8</v>
      </c>
      <c r="E551" s="27">
        <v>1</v>
      </c>
      <c r="F551" s="28" t="s">
        <v>292</v>
      </c>
      <c r="G551" s="28" t="s">
        <v>1160</v>
      </c>
      <c r="H551" s="27">
        <f t="shared" si="74"/>
        <v>73</v>
      </c>
      <c r="I551" s="27">
        <f t="shared" si="75"/>
        <v>8</v>
      </c>
      <c r="J551" s="27">
        <f t="shared" si="76"/>
        <v>2</v>
      </c>
      <c r="K551" s="28" t="s">
        <v>786</v>
      </c>
      <c r="L551" s="27" t="str">
        <f t="shared" si="78"/>
        <v>pt-8-11-shl-loc1</v>
      </c>
      <c r="M551" s="27">
        <v>1</v>
      </c>
      <c r="N551" s="41">
        <v>1</v>
      </c>
    </row>
    <row r="552" spans="1:14" s="50" customFormat="1" ht="16.5" x14ac:dyDescent="0.2">
      <c r="A552" s="47" t="s">
        <v>1836</v>
      </c>
      <c r="B552" s="79">
        <v>11</v>
      </c>
      <c r="C552" s="40">
        <f t="shared" si="77"/>
        <v>10811</v>
      </c>
      <c r="D552" s="81">
        <v>8</v>
      </c>
      <c r="E552" s="27">
        <v>2</v>
      </c>
      <c r="F552" s="28" t="s">
        <v>291</v>
      </c>
      <c r="G552" s="28" t="s">
        <v>314</v>
      </c>
      <c r="H552" s="27">
        <f t="shared" si="74"/>
        <v>73</v>
      </c>
      <c r="I552" s="27">
        <f t="shared" si="75"/>
        <v>8</v>
      </c>
      <c r="J552" s="27">
        <f t="shared" si="76"/>
        <v>2</v>
      </c>
      <c r="K552" s="62" t="s">
        <v>2284</v>
      </c>
      <c r="L552" s="59" t="str">
        <f t="shared" si="78"/>
        <v>pt-8-11-jlr-loc2</v>
      </c>
      <c r="M552" s="27">
        <v>1</v>
      </c>
      <c r="N552" s="41">
        <v>1</v>
      </c>
    </row>
    <row r="553" spans="1:14" s="50" customFormat="1" ht="16.5" x14ac:dyDescent="0.2">
      <c r="A553" s="47" t="s">
        <v>1836</v>
      </c>
      <c r="B553" s="79">
        <v>11</v>
      </c>
      <c r="C553" s="40">
        <f t="shared" si="77"/>
        <v>10811</v>
      </c>
      <c r="D553" s="81">
        <v>8</v>
      </c>
      <c r="E553" s="27">
        <v>2</v>
      </c>
      <c r="F553" s="28" t="s">
        <v>292</v>
      </c>
      <c r="G553" s="28" t="s">
        <v>299</v>
      </c>
      <c r="H553" s="27">
        <f t="shared" si="74"/>
        <v>73</v>
      </c>
      <c r="I553" s="27">
        <f t="shared" si="75"/>
        <v>8</v>
      </c>
      <c r="J553" s="27">
        <f t="shared" si="76"/>
        <v>2</v>
      </c>
      <c r="K553" s="62" t="s">
        <v>2280</v>
      </c>
      <c r="L553" s="59" t="str">
        <f t="shared" si="78"/>
        <v>pt-8-11-shl-loc2</v>
      </c>
      <c r="M553" s="27">
        <v>1</v>
      </c>
      <c r="N553" s="41">
        <v>1</v>
      </c>
    </row>
    <row r="554" spans="1:14" s="50" customFormat="1" ht="16.5" x14ac:dyDescent="0.2">
      <c r="A554" s="47" t="s">
        <v>1836</v>
      </c>
      <c r="B554" s="79">
        <v>11</v>
      </c>
      <c r="C554" s="40">
        <f t="shared" si="77"/>
        <v>10811</v>
      </c>
      <c r="D554" s="81">
        <v>8</v>
      </c>
      <c r="E554" s="27">
        <v>3</v>
      </c>
      <c r="F554" s="28" t="s">
        <v>291</v>
      </c>
      <c r="G554" s="28" t="s">
        <v>571</v>
      </c>
      <c r="H554" s="27">
        <f t="shared" si="74"/>
        <v>73</v>
      </c>
      <c r="I554" s="27">
        <f t="shared" si="75"/>
        <v>8</v>
      </c>
      <c r="J554" s="27">
        <f t="shared" si="76"/>
        <v>2</v>
      </c>
      <c r="K554" s="62" t="s">
        <v>2281</v>
      </c>
      <c r="L554" s="62" t="str">
        <f t="shared" si="78"/>
        <v>pt-8-11-jlr-loc3</v>
      </c>
      <c r="M554" s="27">
        <v>1</v>
      </c>
      <c r="N554" s="41">
        <v>1</v>
      </c>
    </row>
    <row r="555" spans="1:14" s="50" customFormat="1" ht="17.25" thickBot="1" x14ac:dyDescent="0.25">
      <c r="A555" s="47" t="s">
        <v>1836</v>
      </c>
      <c r="B555" s="79">
        <v>11</v>
      </c>
      <c r="C555" s="42">
        <f t="shared" si="77"/>
        <v>10811</v>
      </c>
      <c r="D555" s="82">
        <v>8</v>
      </c>
      <c r="E555" s="43">
        <v>3</v>
      </c>
      <c r="F555" s="44" t="s">
        <v>292</v>
      </c>
      <c r="G555" s="44" t="s">
        <v>570</v>
      </c>
      <c r="H555" s="43">
        <f t="shared" si="74"/>
        <v>73</v>
      </c>
      <c r="I555" s="43">
        <f t="shared" si="75"/>
        <v>8</v>
      </c>
      <c r="J555" s="43">
        <f t="shared" si="76"/>
        <v>2</v>
      </c>
      <c r="K555" s="44" t="s">
        <v>2282</v>
      </c>
      <c r="L555" s="44" t="str">
        <f t="shared" si="78"/>
        <v>pt-8-11-shl-loc3</v>
      </c>
      <c r="M555" s="43">
        <v>1</v>
      </c>
      <c r="N555" s="45">
        <v>1</v>
      </c>
    </row>
    <row r="556" spans="1:14" s="50" customFormat="1" ht="16.5" x14ac:dyDescent="0.2">
      <c r="A556" s="47" t="s">
        <v>1836</v>
      </c>
      <c r="B556" s="79">
        <v>12</v>
      </c>
      <c r="C556" s="37">
        <f t="shared" si="77"/>
        <v>10812</v>
      </c>
      <c r="D556" s="80">
        <v>8</v>
      </c>
      <c r="E556" s="38">
        <v>1</v>
      </c>
      <c r="F556" s="46" t="s">
        <v>1149</v>
      </c>
      <c r="G556" s="46" t="s">
        <v>572</v>
      </c>
      <c r="H556" s="38">
        <f t="shared" si="74"/>
        <v>73</v>
      </c>
      <c r="I556" s="38">
        <f t="shared" si="75"/>
        <v>8</v>
      </c>
      <c r="J556" s="38">
        <f t="shared" si="76"/>
        <v>2</v>
      </c>
      <c r="K556" s="46" t="s">
        <v>2273</v>
      </c>
      <c r="L556" s="38" t="str">
        <f t="shared" si="78"/>
        <v>pt-8-12-jlr-loc1</v>
      </c>
      <c r="M556" s="38">
        <v>1</v>
      </c>
      <c r="N556" s="39">
        <v>1</v>
      </c>
    </row>
    <row r="557" spans="1:14" s="50" customFormat="1" ht="16.5" x14ac:dyDescent="0.2">
      <c r="A557" s="47" t="s">
        <v>1836</v>
      </c>
      <c r="B557" s="79">
        <v>12</v>
      </c>
      <c r="C557" s="40">
        <f t="shared" si="77"/>
        <v>10812</v>
      </c>
      <c r="D557" s="81">
        <v>8</v>
      </c>
      <c r="E557" s="27">
        <v>1</v>
      </c>
      <c r="F557" s="28" t="s">
        <v>292</v>
      </c>
      <c r="G557" s="28" t="s">
        <v>1160</v>
      </c>
      <c r="H557" s="27">
        <f t="shared" si="74"/>
        <v>73</v>
      </c>
      <c r="I557" s="27">
        <f t="shared" si="75"/>
        <v>8</v>
      </c>
      <c r="J557" s="27">
        <f t="shared" si="76"/>
        <v>2</v>
      </c>
      <c r="K557" s="28" t="s">
        <v>2274</v>
      </c>
      <c r="L557" s="27" t="str">
        <f t="shared" si="78"/>
        <v>pt-8-12-shl-loc1</v>
      </c>
      <c r="M557" s="27">
        <v>1</v>
      </c>
      <c r="N557" s="41">
        <v>1</v>
      </c>
    </row>
    <row r="558" spans="1:14" s="50" customFormat="1" ht="16.5" x14ac:dyDescent="0.2">
      <c r="A558" s="47" t="s">
        <v>1836</v>
      </c>
      <c r="B558" s="79">
        <v>12</v>
      </c>
      <c r="C558" s="40">
        <f t="shared" si="77"/>
        <v>10812</v>
      </c>
      <c r="D558" s="81">
        <v>8</v>
      </c>
      <c r="E558" s="27">
        <v>2</v>
      </c>
      <c r="F558" s="28" t="s">
        <v>291</v>
      </c>
      <c r="G558" s="28" t="s">
        <v>314</v>
      </c>
      <c r="H558" s="27">
        <f t="shared" ref="H558:H621" si="79">INDEX($W$4:$W$204,INDEX($AC$4:$AC$19,D558)+B558)</f>
        <v>73</v>
      </c>
      <c r="I558" s="27">
        <f t="shared" ref="I558:I621" si="80">INDEX($X$4:$X$204,INDEX($AC$4:$AC$19,D558)+B558)</f>
        <v>8</v>
      </c>
      <c r="J558" s="27">
        <f t="shared" ref="J558:J621" si="81">INDEX($Y$4:$Y$204,INDEX($AC$4:$AC$19,D558)+B558)</f>
        <v>2</v>
      </c>
      <c r="K558" s="62" t="s">
        <v>2275</v>
      </c>
      <c r="L558" s="59" t="str">
        <f t="shared" si="78"/>
        <v>pt-8-12-jlr-loc2</v>
      </c>
      <c r="M558" s="27">
        <v>1</v>
      </c>
      <c r="N558" s="41">
        <v>1</v>
      </c>
    </row>
    <row r="559" spans="1:14" s="50" customFormat="1" ht="16.5" x14ac:dyDescent="0.2">
      <c r="A559" s="47" t="s">
        <v>1836</v>
      </c>
      <c r="B559" s="79">
        <v>12</v>
      </c>
      <c r="C559" s="40">
        <f t="shared" si="77"/>
        <v>10812</v>
      </c>
      <c r="D559" s="81">
        <v>8</v>
      </c>
      <c r="E559" s="27">
        <v>2</v>
      </c>
      <c r="F559" s="28" t="s">
        <v>292</v>
      </c>
      <c r="G559" s="28" t="s">
        <v>299</v>
      </c>
      <c r="H559" s="27">
        <f t="shared" si="79"/>
        <v>73</v>
      </c>
      <c r="I559" s="27">
        <f t="shared" si="80"/>
        <v>8</v>
      </c>
      <c r="J559" s="27">
        <f t="shared" si="81"/>
        <v>2</v>
      </c>
      <c r="K559" s="62" t="s">
        <v>2276</v>
      </c>
      <c r="L559" s="59" t="str">
        <f t="shared" si="78"/>
        <v>pt-8-12-shl-loc2</v>
      </c>
      <c r="M559" s="27">
        <v>1</v>
      </c>
      <c r="N559" s="41">
        <v>1</v>
      </c>
    </row>
    <row r="560" spans="1:14" s="50" customFormat="1" ht="16.5" x14ac:dyDescent="0.2">
      <c r="A560" s="47" t="s">
        <v>1836</v>
      </c>
      <c r="B560" s="79">
        <v>12</v>
      </c>
      <c r="C560" s="40">
        <f t="shared" si="77"/>
        <v>10812</v>
      </c>
      <c r="D560" s="81">
        <v>8</v>
      </c>
      <c r="E560" s="27">
        <v>3</v>
      </c>
      <c r="F560" s="28" t="s">
        <v>291</v>
      </c>
      <c r="G560" s="28" t="s">
        <v>571</v>
      </c>
      <c r="H560" s="27">
        <f t="shared" si="79"/>
        <v>73</v>
      </c>
      <c r="I560" s="27">
        <f t="shared" si="80"/>
        <v>8</v>
      </c>
      <c r="J560" s="27">
        <f t="shared" si="81"/>
        <v>2</v>
      </c>
      <c r="K560" s="62" t="s">
        <v>2277</v>
      </c>
      <c r="L560" s="62" t="str">
        <f t="shared" si="78"/>
        <v>pt-8-12-jlr-loc3</v>
      </c>
      <c r="M560" s="27">
        <v>1</v>
      </c>
      <c r="N560" s="41">
        <v>1</v>
      </c>
    </row>
    <row r="561" spans="1:14" s="50" customFormat="1" ht="17.25" thickBot="1" x14ac:dyDescent="0.25">
      <c r="A561" s="47" t="s">
        <v>1836</v>
      </c>
      <c r="B561" s="79">
        <v>12</v>
      </c>
      <c r="C561" s="42">
        <f t="shared" si="77"/>
        <v>10812</v>
      </c>
      <c r="D561" s="82">
        <v>8</v>
      </c>
      <c r="E561" s="43">
        <v>3</v>
      </c>
      <c r="F561" s="44" t="s">
        <v>292</v>
      </c>
      <c r="G561" s="44" t="s">
        <v>570</v>
      </c>
      <c r="H561" s="43">
        <f t="shared" si="79"/>
        <v>73</v>
      </c>
      <c r="I561" s="43">
        <f t="shared" si="80"/>
        <v>8</v>
      </c>
      <c r="J561" s="43">
        <f t="shared" si="81"/>
        <v>2</v>
      </c>
      <c r="K561" s="44" t="s">
        <v>2278</v>
      </c>
      <c r="L561" s="44" t="str">
        <f t="shared" si="78"/>
        <v>pt-8-12-shl-loc3</v>
      </c>
      <c r="M561" s="43">
        <v>1</v>
      </c>
      <c r="N561" s="45">
        <v>1</v>
      </c>
    </row>
    <row r="562" spans="1:14" s="50" customFormat="1" ht="16.5" x14ac:dyDescent="0.2">
      <c r="A562" s="47" t="s">
        <v>1836</v>
      </c>
      <c r="B562" s="79">
        <v>13</v>
      </c>
      <c r="C562" s="37">
        <f t="shared" si="77"/>
        <v>10813</v>
      </c>
      <c r="D562" s="80">
        <v>8</v>
      </c>
      <c r="E562" s="38">
        <v>1</v>
      </c>
      <c r="F562" s="46" t="s">
        <v>291</v>
      </c>
      <c r="G562" s="46" t="s">
        <v>572</v>
      </c>
      <c r="H562" s="38">
        <f t="shared" si="79"/>
        <v>74</v>
      </c>
      <c r="I562" s="38">
        <f t="shared" si="80"/>
        <v>8</v>
      </c>
      <c r="J562" s="38">
        <f t="shared" si="81"/>
        <v>2</v>
      </c>
      <c r="K562" s="46" t="s">
        <v>2279</v>
      </c>
      <c r="L562" s="38" t="str">
        <f t="shared" si="78"/>
        <v>pt-8-13-jlr-loc1</v>
      </c>
      <c r="M562" s="38">
        <v>1</v>
      </c>
      <c r="N562" s="39">
        <v>1</v>
      </c>
    </row>
    <row r="563" spans="1:14" s="50" customFormat="1" ht="16.5" x14ac:dyDescent="0.2">
      <c r="A563" s="47" t="s">
        <v>1836</v>
      </c>
      <c r="B563" s="79">
        <v>13</v>
      </c>
      <c r="C563" s="40">
        <f t="shared" si="77"/>
        <v>10813</v>
      </c>
      <c r="D563" s="81">
        <v>8</v>
      </c>
      <c r="E563" s="27">
        <v>1</v>
      </c>
      <c r="F563" s="28" t="s">
        <v>292</v>
      </c>
      <c r="G563" s="28" t="s">
        <v>1160</v>
      </c>
      <c r="H563" s="27">
        <f t="shared" si="79"/>
        <v>74</v>
      </c>
      <c r="I563" s="27">
        <f t="shared" si="80"/>
        <v>8</v>
      </c>
      <c r="J563" s="27">
        <f t="shared" si="81"/>
        <v>2</v>
      </c>
      <c r="K563" s="28" t="s">
        <v>786</v>
      </c>
      <c r="L563" s="27" t="str">
        <f t="shared" si="78"/>
        <v>pt-8-13-shl-loc1</v>
      </c>
      <c r="M563" s="27">
        <v>1</v>
      </c>
      <c r="N563" s="41">
        <v>1</v>
      </c>
    </row>
    <row r="564" spans="1:14" s="50" customFormat="1" ht="16.5" x14ac:dyDescent="0.2">
      <c r="A564" s="47" t="s">
        <v>1836</v>
      </c>
      <c r="B564" s="79">
        <v>13</v>
      </c>
      <c r="C564" s="40">
        <f t="shared" si="77"/>
        <v>10813</v>
      </c>
      <c r="D564" s="81">
        <v>8</v>
      </c>
      <c r="E564" s="27">
        <v>2</v>
      </c>
      <c r="F564" s="28" t="s">
        <v>1149</v>
      </c>
      <c r="G564" s="28" t="s">
        <v>314</v>
      </c>
      <c r="H564" s="27">
        <f t="shared" si="79"/>
        <v>74</v>
      </c>
      <c r="I564" s="27">
        <f t="shared" si="80"/>
        <v>8</v>
      </c>
      <c r="J564" s="27">
        <f t="shared" si="81"/>
        <v>2</v>
      </c>
      <c r="K564" s="62" t="s">
        <v>2284</v>
      </c>
      <c r="L564" s="59" t="str">
        <f t="shared" si="78"/>
        <v>pt-8-13-jlr-loc2</v>
      </c>
      <c r="M564" s="27">
        <v>1</v>
      </c>
      <c r="N564" s="41">
        <v>1</v>
      </c>
    </row>
    <row r="565" spans="1:14" s="50" customFormat="1" ht="16.5" x14ac:dyDescent="0.2">
      <c r="A565" s="47" t="s">
        <v>1836</v>
      </c>
      <c r="B565" s="79">
        <v>13</v>
      </c>
      <c r="C565" s="40">
        <f t="shared" si="77"/>
        <v>10813</v>
      </c>
      <c r="D565" s="81">
        <v>8</v>
      </c>
      <c r="E565" s="27">
        <v>2</v>
      </c>
      <c r="F565" s="28" t="s">
        <v>292</v>
      </c>
      <c r="G565" s="28" t="s">
        <v>299</v>
      </c>
      <c r="H565" s="27">
        <f t="shared" si="79"/>
        <v>74</v>
      </c>
      <c r="I565" s="27">
        <f t="shared" si="80"/>
        <v>8</v>
      </c>
      <c r="J565" s="27">
        <f t="shared" si="81"/>
        <v>2</v>
      </c>
      <c r="K565" s="62" t="s">
        <v>2280</v>
      </c>
      <c r="L565" s="59" t="str">
        <f t="shared" si="78"/>
        <v>pt-8-13-shl-loc2</v>
      </c>
      <c r="M565" s="27">
        <v>1</v>
      </c>
      <c r="N565" s="41">
        <v>1</v>
      </c>
    </row>
    <row r="566" spans="1:14" s="50" customFormat="1" ht="16.5" x14ac:dyDescent="0.2">
      <c r="A566" s="47" t="s">
        <v>1836</v>
      </c>
      <c r="B566" s="79">
        <v>13</v>
      </c>
      <c r="C566" s="40">
        <f t="shared" si="77"/>
        <v>10813</v>
      </c>
      <c r="D566" s="81">
        <v>8</v>
      </c>
      <c r="E566" s="27">
        <v>3</v>
      </c>
      <c r="F566" s="28" t="s">
        <v>291</v>
      </c>
      <c r="G566" s="28" t="s">
        <v>571</v>
      </c>
      <c r="H566" s="27">
        <f t="shared" si="79"/>
        <v>74</v>
      </c>
      <c r="I566" s="27">
        <f t="shared" si="80"/>
        <v>8</v>
      </c>
      <c r="J566" s="27">
        <f t="shared" si="81"/>
        <v>2</v>
      </c>
      <c r="K566" s="62" t="s">
        <v>2281</v>
      </c>
      <c r="L566" s="62" t="str">
        <f t="shared" si="78"/>
        <v>pt-8-13-jlr-loc3</v>
      </c>
      <c r="M566" s="27">
        <v>1</v>
      </c>
      <c r="N566" s="41">
        <v>1</v>
      </c>
    </row>
    <row r="567" spans="1:14" s="50" customFormat="1" ht="17.25" thickBot="1" x14ac:dyDescent="0.25">
      <c r="A567" s="47" t="s">
        <v>1836</v>
      </c>
      <c r="B567" s="79">
        <v>13</v>
      </c>
      <c r="C567" s="42">
        <f t="shared" si="77"/>
        <v>10813</v>
      </c>
      <c r="D567" s="82">
        <v>8</v>
      </c>
      <c r="E567" s="43">
        <v>3</v>
      </c>
      <c r="F567" s="44" t="s">
        <v>292</v>
      </c>
      <c r="G567" s="44" t="s">
        <v>1152</v>
      </c>
      <c r="H567" s="43">
        <f t="shared" si="79"/>
        <v>74</v>
      </c>
      <c r="I567" s="43">
        <f t="shared" si="80"/>
        <v>8</v>
      </c>
      <c r="J567" s="43">
        <f t="shared" si="81"/>
        <v>2</v>
      </c>
      <c r="K567" s="44" t="s">
        <v>2282</v>
      </c>
      <c r="L567" s="44" t="str">
        <f t="shared" si="78"/>
        <v>pt-8-13-shl-loc3</v>
      </c>
      <c r="M567" s="43">
        <v>1</v>
      </c>
      <c r="N567" s="45">
        <v>1</v>
      </c>
    </row>
    <row r="568" spans="1:14" s="50" customFormat="1" ht="16.5" x14ac:dyDescent="0.2">
      <c r="A568" s="47" t="s">
        <v>1836</v>
      </c>
      <c r="B568" s="79">
        <v>14</v>
      </c>
      <c r="C568" s="37">
        <f t="shared" si="77"/>
        <v>10814</v>
      </c>
      <c r="D568" s="80">
        <v>8</v>
      </c>
      <c r="E568" s="38">
        <v>1</v>
      </c>
      <c r="F568" s="46" t="s">
        <v>291</v>
      </c>
      <c r="G568" s="46" t="s">
        <v>1154</v>
      </c>
      <c r="H568" s="38">
        <f t="shared" si="79"/>
        <v>74</v>
      </c>
      <c r="I568" s="38">
        <f t="shared" si="80"/>
        <v>8</v>
      </c>
      <c r="J568" s="38">
        <f t="shared" si="81"/>
        <v>2</v>
      </c>
      <c r="K568" s="46" t="s">
        <v>2273</v>
      </c>
      <c r="L568" s="38" t="str">
        <f t="shared" si="78"/>
        <v>pt-8-14-jlr-loc1</v>
      </c>
      <c r="M568" s="38">
        <v>1</v>
      </c>
      <c r="N568" s="39">
        <v>1</v>
      </c>
    </row>
    <row r="569" spans="1:14" s="50" customFormat="1" ht="16.5" x14ac:dyDescent="0.2">
      <c r="A569" s="47" t="s">
        <v>1836</v>
      </c>
      <c r="B569" s="79">
        <v>14</v>
      </c>
      <c r="C569" s="40">
        <f t="shared" si="77"/>
        <v>10814</v>
      </c>
      <c r="D569" s="81">
        <v>8</v>
      </c>
      <c r="E569" s="27">
        <v>1</v>
      </c>
      <c r="F569" s="28" t="s">
        <v>292</v>
      </c>
      <c r="G569" s="28" t="s">
        <v>573</v>
      </c>
      <c r="H569" s="27">
        <f t="shared" si="79"/>
        <v>74</v>
      </c>
      <c r="I569" s="27">
        <f t="shared" si="80"/>
        <v>8</v>
      </c>
      <c r="J569" s="27">
        <f t="shared" si="81"/>
        <v>2</v>
      </c>
      <c r="K569" s="28" t="s">
        <v>2274</v>
      </c>
      <c r="L569" s="27" t="str">
        <f t="shared" si="78"/>
        <v>pt-8-14-shl-loc1</v>
      </c>
      <c r="M569" s="27">
        <v>1</v>
      </c>
      <c r="N569" s="41">
        <v>1</v>
      </c>
    </row>
    <row r="570" spans="1:14" s="50" customFormat="1" ht="16.5" x14ac:dyDescent="0.2">
      <c r="A570" s="47" t="s">
        <v>1836</v>
      </c>
      <c r="B570" s="79">
        <v>14</v>
      </c>
      <c r="C570" s="40">
        <f t="shared" si="77"/>
        <v>10814</v>
      </c>
      <c r="D570" s="81">
        <v>8</v>
      </c>
      <c r="E570" s="27">
        <v>2</v>
      </c>
      <c r="F570" s="28" t="s">
        <v>291</v>
      </c>
      <c r="G570" s="28" t="s">
        <v>314</v>
      </c>
      <c r="H570" s="27">
        <f t="shared" si="79"/>
        <v>74</v>
      </c>
      <c r="I570" s="27">
        <f t="shared" si="80"/>
        <v>8</v>
      </c>
      <c r="J570" s="27">
        <f t="shared" si="81"/>
        <v>2</v>
      </c>
      <c r="K570" s="62" t="s">
        <v>2275</v>
      </c>
      <c r="L570" s="59" t="str">
        <f t="shared" si="78"/>
        <v>pt-8-14-jlr-loc2</v>
      </c>
      <c r="M570" s="27">
        <v>1</v>
      </c>
      <c r="N570" s="41">
        <v>1</v>
      </c>
    </row>
    <row r="571" spans="1:14" s="50" customFormat="1" ht="16.5" x14ac:dyDescent="0.2">
      <c r="A571" s="47" t="s">
        <v>1836</v>
      </c>
      <c r="B571" s="79">
        <v>14</v>
      </c>
      <c r="C571" s="40">
        <f t="shared" si="77"/>
        <v>10814</v>
      </c>
      <c r="D571" s="81">
        <v>8</v>
      </c>
      <c r="E571" s="27">
        <v>2</v>
      </c>
      <c r="F571" s="28" t="s">
        <v>292</v>
      </c>
      <c r="G571" s="28" t="s">
        <v>299</v>
      </c>
      <c r="H571" s="27">
        <f t="shared" si="79"/>
        <v>74</v>
      </c>
      <c r="I571" s="27">
        <f t="shared" si="80"/>
        <v>8</v>
      </c>
      <c r="J571" s="27">
        <f t="shared" si="81"/>
        <v>2</v>
      </c>
      <c r="K571" s="62" t="s">
        <v>2276</v>
      </c>
      <c r="L571" s="59" t="str">
        <f t="shared" si="78"/>
        <v>pt-8-14-shl-loc2</v>
      </c>
      <c r="M571" s="27">
        <v>1</v>
      </c>
      <c r="N571" s="41">
        <v>1</v>
      </c>
    </row>
    <row r="572" spans="1:14" s="50" customFormat="1" ht="16.5" x14ac:dyDescent="0.2">
      <c r="A572" s="47" t="s">
        <v>1836</v>
      </c>
      <c r="B572" s="79">
        <v>14</v>
      </c>
      <c r="C572" s="40">
        <f t="shared" si="77"/>
        <v>10814</v>
      </c>
      <c r="D572" s="81">
        <v>8</v>
      </c>
      <c r="E572" s="27">
        <v>3</v>
      </c>
      <c r="F572" s="28" t="s">
        <v>291</v>
      </c>
      <c r="G572" s="28" t="s">
        <v>1164</v>
      </c>
      <c r="H572" s="27">
        <f t="shared" si="79"/>
        <v>74</v>
      </c>
      <c r="I572" s="27">
        <f t="shared" si="80"/>
        <v>8</v>
      </c>
      <c r="J572" s="27">
        <f t="shared" si="81"/>
        <v>2</v>
      </c>
      <c r="K572" s="62" t="s">
        <v>2277</v>
      </c>
      <c r="L572" s="62" t="str">
        <f t="shared" si="78"/>
        <v>pt-8-14-jlr-loc3</v>
      </c>
      <c r="M572" s="27">
        <v>1</v>
      </c>
      <c r="N572" s="41">
        <v>1</v>
      </c>
    </row>
    <row r="573" spans="1:14" s="50" customFormat="1" ht="17.25" thickBot="1" x14ac:dyDescent="0.25">
      <c r="A573" s="47" t="s">
        <v>1836</v>
      </c>
      <c r="B573" s="79">
        <v>14</v>
      </c>
      <c r="C573" s="42">
        <f t="shared" si="77"/>
        <v>10814</v>
      </c>
      <c r="D573" s="82">
        <v>8</v>
      </c>
      <c r="E573" s="43">
        <v>3</v>
      </c>
      <c r="F573" s="44" t="s">
        <v>292</v>
      </c>
      <c r="G573" s="44" t="s">
        <v>570</v>
      </c>
      <c r="H573" s="43">
        <f t="shared" si="79"/>
        <v>74</v>
      </c>
      <c r="I573" s="43">
        <f t="shared" si="80"/>
        <v>8</v>
      </c>
      <c r="J573" s="43">
        <f t="shared" si="81"/>
        <v>2</v>
      </c>
      <c r="K573" s="44" t="s">
        <v>2278</v>
      </c>
      <c r="L573" s="44" t="str">
        <f t="shared" si="78"/>
        <v>pt-8-14-shl-loc3</v>
      </c>
      <c r="M573" s="43">
        <v>1</v>
      </c>
      <c r="N573" s="45">
        <v>1</v>
      </c>
    </row>
    <row r="574" spans="1:14" s="50" customFormat="1" ht="16.5" x14ac:dyDescent="0.2">
      <c r="A574" s="47" t="s">
        <v>1836</v>
      </c>
      <c r="B574" s="79">
        <v>15</v>
      </c>
      <c r="C574" s="37">
        <f t="shared" si="77"/>
        <v>10815</v>
      </c>
      <c r="D574" s="80">
        <v>8</v>
      </c>
      <c r="E574" s="38">
        <v>1</v>
      </c>
      <c r="F574" s="46" t="s">
        <v>291</v>
      </c>
      <c r="G574" s="46" t="s">
        <v>572</v>
      </c>
      <c r="H574" s="38">
        <f t="shared" si="79"/>
        <v>74</v>
      </c>
      <c r="I574" s="38">
        <f t="shared" si="80"/>
        <v>8</v>
      </c>
      <c r="J574" s="38">
        <f t="shared" si="81"/>
        <v>2</v>
      </c>
      <c r="K574" s="46" t="s">
        <v>2279</v>
      </c>
      <c r="L574" s="38" t="str">
        <f t="shared" si="78"/>
        <v>pt-8-15-jlr-loc1</v>
      </c>
      <c r="M574" s="38">
        <v>1</v>
      </c>
      <c r="N574" s="39">
        <v>1</v>
      </c>
    </row>
    <row r="575" spans="1:14" s="50" customFormat="1" ht="16.5" x14ac:dyDescent="0.2">
      <c r="A575" s="47" t="s">
        <v>1836</v>
      </c>
      <c r="B575" s="79">
        <v>15</v>
      </c>
      <c r="C575" s="40">
        <f t="shared" si="77"/>
        <v>10815</v>
      </c>
      <c r="D575" s="81">
        <v>8</v>
      </c>
      <c r="E575" s="27">
        <v>1</v>
      </c>
      <c r="F575" s="28" t="s">
        <v>292</v>
      </c>
      <c r="G575" s="28" t="s">
        <v>573</v>
      </c>
      <c r="H575" s="27">
        <f t="shared" si="79"/>
        <v>74</v>
      </c>
      <c r="I575" s="27">
        <f t="shared" si="80"/>
        <v>8</v>
      </c>
      <c r="J575" s="27">
        <f t="shared" si="81"/>
        <v>2</v>
      </c>
      <c r="K575" s="28" t="s">
        <v>786</v>
      </c>
      <c r="L575" s="27" t="str">
        <f t="shared" si="78"/>
        <v>pt-8-15-shl-loc1</v>
      </c>
      <c r="M575" s="27">
        <v>1</v>
      </c>
      <c r="N575" s="41">
        <v>1</v>
      </c>
    </row>
    <row r="576" spans="1:14" s="50" customFormat="1" ht="16.5" x14ac:dyDescent="0.2">
      <c r="A576" s="47" t="s">
        <v>1836</v>
      </c>
      <c r="B576" s="79">
        <v>15</v>
      </c>
      <c r="C576" s="40">
        <f t="shared" si="77"/>
        <v>10815</v>
      </c>
      <c r="D576" s="81">
        <v>8</v>
      </c>
      <c r="E576" s="27">
        <v>2</v>
      </c>
      <c r="F576" s="28" t="s">
        <v>291</v>
      </c>
      <c r="G576" s="28" t="s">
        <v>314</v>
      </c>
      <c r="H576" s="27">
        <f t="shared" si="79"/>
        <v>74</v>
      </c>
      <c r="I576" s="27">
        <f t="shared" si="80"/>
        <v>8</v>
      </c>
      <c r="J576" s="27">
        <f t="shared" si="81"/>
        <v>2</v>
      </c>
      <c r="K576" s="62" t="s">
        <v>2284</v>
      </c>
      <c r="L576" s="59" t="str">
        <f t="shared" si="78"/>
        <v>pt-8-15-jlr-loc2</v>
      </c>
      <c r="M576" s="27">
        <v>1</v>
      </c>
      <c r="N576" s="41">
        <v>1</v>
      </c>
    </row>
    <row r="577" spans="1:14" s="50" customFormat="1" ht="16.5" x14ac:dyDescent="0.2">
      <c r="A577" s="47" t="s">
        <v>1836</v>
      </c>
      <c r="B577" s="79">
        <v>15</v>
      </c>
      <c r="C577" s="40">
        <f t="shared" si="77"/>
        <v>10815</v>
      </c>
      <c r="D577" s="81">
        <v>8</v>
      </c>
      <c r="E577" s="27">
        <v>2</v>
      </c>
      <c r="F577" s="28" t="s">
        <v>1138</v>
      </c>
      <c r="G577" s="28" t="s">
        <v>1131</v>
      </c>
      <c r="H577" s="27">
        <f t="shared" si="79"/>
        <v>74</v>
      </c>
      <c r="I577" s="27">
        <f t="shared" si="80"/>
        <v>8</v>
      </c>
      <c r="J577" s="27">
        <f t="shared" si="81"/>
        <v>2</v>
      </c>
      <c r="K577" s="62" t="s">
        <v>2280</v>
      </c>
      <c r="L577" s="59" t="str">
        <f t="shared" si="78"/>
        <v>pt-8-15-shl-loc2</v>
      </c>
      <c r="M577" s="27">
        <v>1</v>
      </c>
      <c r="N577" s="41">
        <v>1</v>
      </c>
    </row>
    <row r="578" spans="1:14" s="50" customFormat="1" ht="16.5" x14ac:dyDescent="0.2">
      <c r="A578" s="47" t="s">
        <v>1836</v>
      </c>
      <c r="B578" s="79">
        <v>15</v>
      </c>
      <c r="C578" s="40">
        <f t="shared" si="77"/>
        <v>10815</v>
      </c>
      <c r="D578" s="81">
        <v>8</v>
      </c>
      <c r="E578" s="27">
        <v>3</v>
      </c>
      <c r="F578" s="28" t="s">
        <v>291</v>
      </c>
      <c r="G578" s="28" t="s">
        <v>571</v>
      </c>
      <c r="H578" s="27">
        <f t="shared" si="79"/>
        <v>74</v>
      </c>
      <c r="I578" s="27">
        <f t="shared" si="80"/>
        <v>8</v>
      </c>
      <c r="J578" s="27">
        <f t="shared" si="81"/>
        <v>2</v>
      </c>
      <c r="K578" s="62" t="s">
        <v>2281</v>
      </c>
      <c r="L578" s="62" t="str">
        <f t="shared" si="78"/>
        <v>pt-8-15-jlr-loc3</v>
      </c>
      <c r="M578" s="27">
        <v>1</v>
      </c>
      <c r="N578" s="41">
        <v>1</v>
      </c>
    </row>
    <row r="579" spans="1:14" s="50" customFormat="1" ht="17.25" thickBot="1" x14ac:dyDescent="0.25">
      <c r="A579" s="47" t="s">
        <v>1836</v>
      </c>
      <c r="B579" s="79">
        <v>15</v>
      </c>
      <c r="C579" s="42">
        <f t="shared" si="77"/>
        <v>10815</v>
      </c>
      <c r="D579" s="82">
        <v>8</v>
      </c>
      <c r="E579" s="43">
        <v>3</v>
      </c>
      <c r="F579" s="44" t="s">
        <v>292</v>
      </c>
      <c r="G579" s="44" t="s">
        <v>570</v>
      </c>
      <c r="H579" s="43">
        <f t="shared" si="79"/>
        <v>74</v>
      </c>
      <c r="I579" s="43">
        <f t="shared" si="80"/>
        <v>8</v>
      </c>
      <c r="J579" s="43">
        <f t="shared" si="81"/>
        <v>2</v>
      </c>
      <c r="K579" s="44" t="s">
        <v>2282</v>
      </c>
      <c r="L579" s="44" t="str">
        <f t="shared" si="78"/>
        <v>pt-8-15-shl-loc3</v>
      </c>
      <c r="M579" s="43">
        <v>1</v>
      </c>
      <c r="N579" s="45">
        <v>1</v>
      </c>
    </row>
    <row r="580" spans="1:14" s="50" customFormat="1" ht="16.5" x14ac:dyDescent="0.2">
      <c r="A580" s="47" t="s">
        <v>1837</v>
      </c>
      <c r="B580" s="79">
        <v>1</v>
      </c>
      <c r="C580" s="37">
        <f t="shared" si="77"/>
        <v>10901</v>
      </c>
      <c r="D580" s="80">
        <v>9</v>
      </c>
      <c r="E580" s="38">
        <v>1</v>
      </c>
      <c r="F580" s="46" t="s">
        <v>1127</v>
      </c>
      <c r="G580" s="46" t="s">
        <v>572</v>
      </c>
      <c r="H580" s="38">
        <f t="shared" si="79"/>
        <v>80</v>
      </c>
      <c r="I580" s="38">
        <f t="shared" si="80"/>
        <v>9</v>
      </c>
      <c r="J580" s="38">
        <f t="shared" si="81"/>
        <v>3</v>
      </c>
      <c r="K580" s="46" t="s">
        <v>2279</v>
      </c>
      <c r="L580" s="38" t="str">
        <f t="shared" si="78"/>
        <v>pt-9-1-jlr-loc1</v>
      </c>
      <c r="M580" s="38">
        <v>1</v>
      </c>
      <c r="N580" s="39">
        <v>1</v>
      </c>
    </row>
    <row r="581" spans="1:14" s="50" customFormat="1" ht="16.5" x14ac:dyDescent="0.2">
      <c r="A581" s="47" t="s">
        <v>1837</v>
      </c>
      <c r="B581" s="79">
        <v>1</v>
      </c>
      <c r="C581" s="40">
        <f t="shared" si="77"/>
        <v>10901</v>
      </c>
      <c r="D581" s="81">
        <v>9</v>
      </c>
      <c r="E581" s="27">
        <v>1</v>
      </c>
      <c r="F581" s="28" t="s">
        <v>1138</v>
      </c>
      <c r="G581" s="28" t="s">
        <v>573</v>
      </c>
      <c r="H581" s="27">
        <f t="shared" si="79"/>
        <v>80</v>
      </c>
      <c r="I581" s="27">
        <f t="shared" si="80"/>
        <v>9</v>
      </c>
      <c r="J581" s="27">
        <f t="shared" si="81"/>
        <v>3</v>
      </c>
      <c r="K581" s="28" t="s">
        <v>786</v>
      </c>
      <c r="L581" s="27" t="str">
        <f t="shared" si="78"/>
        <v>pt-9-1-shl-loc1</v>
      </c>
      <c r="M581" s="27">
        <v>1</v>
      </c>
      <c r="N581" s="41">
        <v>1</v>
      </c>
    </row>
    <row r="582" spans="1:14" s="50" customFormat="1" ht="16.5" x14ac:dyDescent="0.2">
      <c r="A582" s="47" t="s">
        <v>1837</v>
      </c>
      <c r="B582" s="79">
        <v>1</v>
      </c>
      <c r="C582" s="40">
        <f t="shared" si="77"/>
        <v>10901</v>
      </c>
      <c r="D582" s="81">
        <v>9</v>
      </c>
      <c r="E582" s="27">
        <v>2</v>
      </c>
      <c r="F582" s="28" t="s">
        <v>291</v>
      </c>
      <c r="G582" s="28" t="s">
        <v>314</v>
      </c>
      <c r="H582" s="27">
        <f t="shared" si="79"/>
        <v>80</v>
      </c>
      <c r="I582" s="27">
        <f t="shared" si="80"/>
        <v>9</v>
      </c>
      <c r="J582" s="27">
        <f t="shared" si="81"/>
        <v>3</v>
      </c>
      <c r="K582" s="62" t="s">
        <v>2284</v>
      </c>
      <c r="L582" s="59" t="str">
        <f t="shared" si="78"/>
        <v>pt-9-1-jlr-loc2</v>
      </c>
      <c r="M582" s="27">
        <v>1</v>
      </c>
      <c r="N582" s="41">
        <v>1</v>
      </c>
    </row>
    <row r="583" spans="1:14" s="50" customFormat="1" ht="16.5" x14ac:dyDescent="0.2">
      <c r="A583" s="47" t="s">
        <v>1837</v>
      </c>
      <c r="B583" s="79">
        <v>1</v>
      </c>
      <c r="C583" s="40">
        <f t="shared" si="77"/>
        <v>10901</v>
      </c>
      <c r="D583" s="81">
        <v>9</v>
      </c>
      <c r="E583" s="27">
        <v>2</v>
      </c>
      <c r="F583" s="28" t="s">
        <v>292</v>
      </c>
      <c r="G583" s="28" t="s">
        <v>299</v>
      </c>
      <c r="H583" s="27">
        <f t="shared" si="79"/>
        <v>80</v>
      </c>
      <c r="I583" s="27">
        <f t="shared" si="80"/>
        <v>9</v>
      </c>
      <c r="J583" s="27">
        <f t="shared" si="81"/>
        <v>3</v>
      </c>
      <c r="K583" s="62" t="s">
        <v>2280</v>
      </c>
      <c r="L583" s="59" t="str">
        <f t="shared" si="78"/>
        <v>pt-9-1-shl-loc2</v>
      </c>
      <c r="M583" s="27">
        <v>1</v>
      </c>
      <c r="N583" s="41">
        <v>1</v>
      </c>
    </row>
    <row r="584" spans="1:14" s="50" customFormat="1" ht="16.5" x14ac:dyDescent="0.2">
      <c r="A584" s="47" t="s">
        <v>1837</v>
      </c>
      <c r="B584" s="79">
        <v>1</v>
      </c>
      <c r="C584" s="40">
        <f t="shared" si="77"/>
        <v>10901</v>
      </c>
      <c r="D584" s="81">
        <v>9</v>
      </c>
      <c r="E584" s="27">
        <v>3</v>
      </c>
      <c r="F584" s="28" t="s">
        <v>291</v>
      </c>
      <c r="G584" s="28" t="s">
        <v>1150</v>
      </c>
      <c r="H584" s="27">
        <f t="shared" si="79"/>
        <v>80</v>
      </c>
      <c r="I584" s="27">
        <f t="shared" si="80"/>
        <v>9</v>
      </c>
      <c r="J584" s="27">
        <f t="shared" si="81"/>
        <v>3</v>
      </c>
      <c r="K584" s="62" t="s">
        <v>2281</v>
      </c>
      <c r="L584" s="62" t="str">
        <f t="shared" si="78"/>
        <v>pt-9-1-jlr-loc3</v>
      </c>
      <c r="M584" s="27">
        <v>1</v>
      </c>
      <c r="N584" s="41">
        <v>1</v>
      </c>
    </row>
    <row r="585" spans="1:14" s="50" customFormat="1" ht="17.25" thickBot="1" x14ac:dyDescent="0.25">
      <c r="A585" s="47" t="s">
        <v>1837</v>
      </c>
      <c r="B585" s="79">
        <v>1</v>
      </c>
      <c r="C585" s="42">
        <f t="shared" si="77"/>
        <v>10901</v>
      </c>
      <c r="D585" s="82">
        <v>9</v>
      </c>
      <c r="E585" s="43">
        <v>3</v>
      </c>
      <c r="F585" s="44" t="s">
        <v>292</v>
      </c>
      <c r="G585" s="44" t="s">
        <v>570</v>
      </c>
      <c r="H585" s="43">
        <f t="shared" si="79"/>
        <v>80</v>
      </c>
      <c r="I585" s="43">
        <f t="shared" si="80"/>
        <v>9</v>
      </c>
      <c r="J585" s="43">
        <f t="shared" si="81"/>
        <v>3</v>
      </c>
      <c r="K585" s="44" t="s">
        <v>2282</v>
      </c>
      <c r="L585" s="44" t="str">
        <f t="shared" si="78"/>
        <v>pt-9-1-shl-loc3</v>
      </c>
      <c r="M585" s="43">
        <v>1</v>
      </c>
      <c r="N585" s="45">
        <v>1</v>
      </c>
    </row>
    <row r="586" spans="1:14" s="50" customFormat="1" ht="16.5" x14ac:dyDescent="0.2">
      <c r="A586" s="47" t="s">
        <v>1837</v>
      </c>
      <c r="B586" s="79">
        <v>2</v>
      </c>
      <c r="C586" s="37">
        <f t="shared" si="77"/>
        <v>10902</v>
      </c>
      <c r="D586" s="80">
        <v>9</v>
      </c>
      <c r="E586" s="38">
        <v>1</v>
      </c>
      <c r="F586" s="46" t="s">
        <v>291</v>
      </c>
      <c r="G586" s="46" t="s">
        <v>572</v>
      </c>
      <c r="H586" s="38">
        <f t="shared" si="79"/>
        <v>80</v>
      </c>
      <c r="I586" s="38">
        <f t="shared" si="80"/>
        <v>9</v>
      </c>
      <c r="J586" s="38">
        <f t="shared" si="81"/>
        <v>3</v>
      </c>
      <c r="K586" s="46" t="s">
        <v>2273</v>
      </c>
      <c r="L586" s="38" t="str">
        <f t="shared" si="78"/>
        <v>pt-9-2-jlr-loc1</v>
      </c>
      <c r="M586" s="38">
        <v>1</v>
      </c>
      <c r="N586" s="39">
        <v>1</v>
      </c>
    </row>
    <row r="587" spans="1:14" s="50" customFormat="1" ht="16.5" x14ac:dyDescent="0.2">
      <c r="A587" s="47" t="s">
        <v>1837</v>
      </c>
      <c r="B587" s="79">
        <v>2</v>
      </c>
      <c r="C587" s="40">
        <f t="shared" si="77"/>
        <v>10902</v>
      </c>
      <c r="D587" s="81">
        <v>9</v>
      </c>
      <c r="E587" s="27">
        <v>1</v>
      </c>
      <c r="F587" s="28" t="s">
        <v>292</v>
      </c>
      <c r="G587" s="28" t="s">
        <v>1160</v>
      </c>
      <c r="H587" s="27">
        <f t="shared" si="79"/>
        <v>80</v>
      </c>
      <c r="I587" s="27">
        <f t="shared" si="80"/>
        <v>9</v>
      </c>
      <c r="J587" s="27">
        <f t="shared" si="81"/>
        <v>3</v>
      </c>
      <c r="K587" s="28" t="s">
        <v>2274</v>
      </c>
      <c r="L587" s="27" t="str">
        <f t="shared" si="78"/>
        <v>pt-9-2-shl-loc1</v>
      </c>
      <c r="M587" s="27">
        <v>1</v>
      </c>
      <c r="N587" s="41">
        <v>1</v>
      </c>
    </row>
    <row r="588" spans="1:14" s="50" customFormat="1" ht="16.5" x14ac:dyDescent="0.2">
      <c r="A588" s="47" t="s">
        <v>1837</v>
      </c>
      <c r="B588" s="79">
        <v>2</v>
      </c>
      <c r="C588" s="40">
        <f t="shared" si="77"/>
        <v>10902</v>
      </c>
      <c r="D588" s="81">
        <v>9</v>
      </c>
      <c r="E588" s="27">
        <v>2</v>
      </c>
      <c r="F588" s="28" t="s">
        <v>291</v>
      </c>
      <c r="G588" s="28" t="s">
        <v>314</v>
      </c>
      <c r="H588" s="27">
        <f t="shared" si="79"/>
        <v>80</v>
      </c>
      <c r="I588" s="27">
        <f t="shared" si="80"/>
        <v>9</v>
      </c>
      <c r="J588" s="27">
        <f t="shared" si="81"/>
        <v>3</v>
      </c>
      <c r="K588" s="62" t="s">
        <v>2275</v>
      </c>
      <c r="L588" s="59" t="str">
        <f t="shared" si="78"/>
        <v>pt-9-2-jlr-loc2</v>
      </c>
      <c r="M588" s="27">
        <v>1</v>
      </c>
      <c r="N588" s="41">
        <v>1</v>
      </c>
    </row>
    <row r="589" spans="1:14" s="50" customFormat="1" ht="16.5" x14ac:dyDescent="0.2">
      <c r="A589" s="47" t="s">
        <v>1837</v>
      </c>
      <c r="B589" s="79">
        <v>2</v>
      </c>
      <c r="C589" s="40">
        <f t="shared" si="77"/>
        <v>10902</v>
      </c>
      <c r="D589" s="81">
        <v>9</v>
      </c>
      <c r="E589" s="27">
        <v>2</v>
      </c>
      <c r="F589" s="28" t="s">
        <v>292</v>
      </c>
      <c r="G589" s="28" t="s">
        <v>1142</v>
      </c>
      <c r="H589" s="27">
        <f t="shared" si="79"/>
        <v>80</v>
      </c>
      <c r="I589" s="27">
        <f t="shared" si="80"/>
        <v>9</v>
      </c>
      <c r="J589" s="27">
        <f t="shared" si="81"/>
        <v>3</v>
      </c>
      <c r="K589" s="62" t="s">
        <v>2276</v>
      </c>
      <c r="L589" s="59" t="str">
        <f t="shared" si="78"/>
        <v>pt-9-2-shl-loc2</v>
      </c>
      <c r="M589" s="27">
        <v>1</v>
      </c>
      <c r="N589" s="41">
        <v>1</v>
      </c>
    </row>
    <row r="590" spans="1:14" s="50" customFormat="1" ht="16.5" x14ac:dyDescent="0.2">
      <c r="A590" s="47" t="s">
        <v>1837</v>
      </c>
      <c r="B590" s="79">
        <v>2</v>
      </c>
      <c r="C590" s="40">
        <f t="shared" si="77"/>
        <v>10902</v>
      </c>
      <c r="D590" s="81">
        <v>9</v>
      </c>
      <c r="E590" s="27">
        <v>3</v>
      </c>
      <c r="F590" s="28" t="s">
        <v>291</v>
      </c>
      <c r="G590" s="28" t="s">
        <v>571</v>
      </c>
      <c r="H590" s="27">
        <f t="shared" si="79"/>
        <v>80</v>
      </c>
      <c r="I590" s="27">
        <f t="shared" si="80"/>
        <v>9</v>
      </c>
      <c r="J590" s="27">
        <f t="shared" si="81"/>
        <v>3</v>
      </c>
      <c r="K590" s="62" t="s">
        <v>2277</v>
      </c>
      <c r="L590" s="62" t="str">
        <f t="shared" si="78"/>
        <v>pt-9-2-jlr-loc3</v>
      </c>
      <c r="M590" s="27">
        <v>1</v>
      </c>
      <c r="N590" s="41">
        <v>1</v>
      </c>
    </row>
    <row r="591" spans="1:14" s="50" customFormat="1" ht="17.25" thickBot="1" x14ac:dyDescent="0.25">
      <c r="A591" s="47" t="s">
        <v>1837</v>
      </c>
      <c r="B591" s="79">
        <v>2</v>
      </c>
      <c r="C591" s="42">
        <f t="shared" si="77"/>
        <v>10902</v>
      </c>
      <c r="D591" s="82">
        <v>9</v>
      </c>
      <c r="E591" s="43">
        <v>3</v>
      </c>
      <c r="F591" s="44" t="s">
        <v>292</v>
      </c>
      <c r="G591" s="44" t="s">
        <v>570</v>
      </c>
      <c r="H591" s="43">
        <f t="shared" si="79"/>
        <v>80</v>
      </c>
      <c r="I591" s="43">
        <f t="shared" si="80"/>
        <v>9</v>
      </c>
      <c r="J591" s="43">
        <f t="shared" si="81"/>
        <v>3</v>
      </c>
      <c r="K591" s="44" t="s">
        <v>2278</v>
      </c>
      <c r="L591" s="44" t="str">
        <f t="shared" si="78"/>
        <v>pt-9-2-shl-loc3</v>
      </c>
      <c r="M591" s="43">
        <v>1</v>
      </c>
      <c r="N591" s="45">
        <v>1</v>
      </c>
    </row>
    <row r="592" spans="1:14" s="50" customFormat="1" ht="16.5" x14ac:dyDescent="0.2">
      <c r="A592" s="47" t="s">
        <v>1837</v>
      </c>
      <c r="B592" s="79">
        <v>3</v>
      </c>
      <c r="C592" s="37">
        <f t="shared" si="77"/>
        <v>10903</v>
      </c>
      <c r="D592" s="80">
        <v>9</v>
      </c>
      <c r="E592" s="38">
        <v>1</v>
      </c>
      <c r="F592" s="46" t="s">
        <v>291</v>
      </c>
      <c r="G592" s="46" t="s">
        <v>572</v>
      </c>
      <c r="H592" s="38">
        <f t="shared" si="79"/>
        <v>80</v>
      </c>
      <c r="I592" s="38">
        <f t="shared" si="80"/>
        <v>9</v>
      </c>
      <c r="J592" s="38">
        <f t="shared" si="81"/>
        <v>3</v>
      </c>
      <c r="K592" s="46" t="s">
        <v>2279</v>
      </c>
      <c r="L592" s="38" t="str">
        <f t="shared" si="78"/>
        <v>pt-9-3-jlr-loc1</v>
      </c>
      <c r="M592" s="38">
        <v>1</v>
      </c>
      <c r="N592" s="39">
        <v>1</v>
      </c>
    </row>
    <row r="593" spans="1:14" s="50" customFormat="1" ht="16.5" x14ac:dyDescent="0.2">
      <c r="A593" s="47" t="s">
        <v>1837</v>
      </c>
      <c r="B593" s="79">
        <v>3</v>
      </c>
      <c r="C593" s="40">
        <f t="shared" ref="C593:C656" si="82">(100+D593)*100+B593</f>
        <v>10903</v>
      </c>
      <c r="D593" s="81">
        <v>9</v>
      </c>
      <c r="E593" s="27">
        <v>1</v>
      </c>
      <c r="F593" s="28" t="s">
        <v>292</v>
      </c>
      <c r="G593" s="28" t="s">
        <v>573</v>
      </c>
      <c r="H593" s="27">
        <f t="shared" si="79"/>
        <v>80</v>
      </c>
      <c r="I593" s="27">
        <f t="shared" si="80"/>
        <v>9</v>
      </c>
      <c r="J593" s="27">
        <f t="shared" si="81"/>
        <v>3</v>
      </c>
      <c r="K593" s="28" t="s">
        <v>786</v>
      </c>
      <c r="L593" s="27" t="str">
        <f t="shared" si="78"/>
        <v>pt-9-3-shl-loc1</v>
      </c>
      <c r="M593" s="27">
        <v>1</v>
      </c>
      <c r="N593" s="41">
        <v>1</v>
      </c>
    </row>
    <row r="594" spans="1:14" s="50" customFormat="1" ht="16.5" x14ac:dyDescent="0.2">
      <c r="A594" s="47" t="s">
        <v>1837</v>
      </c>
      <c r="B594" s="79">
        <v>3</v>
      </c>
      <c r="C594" s="40">
        <f t="shared" si="82"/>
        <v>10903</v>
      </c>
      <c r="D594" s="81">
        <v>9</v>
      </c>
      <c r="E594" s="27">
        <v>2</v>
      </c>
      <c r="F594" s="28" t="s">
        <v>291</v>
      </c>
      <c r="G594" s="28" t="s">
        <v>314</v>
      </c>
      <c r="H594" s="27">
        <f t="shared" si="79"/>
        <v>80</v>
      </c>
      <c r="I594" s="27">
        <f t="shared" si="80"/>
        <v>9</v>
      </c>
      <c r="J594" s="27">
        <f t="shared" si="81"/>
        <v>3</v>
      </c>
      <c r="K594" s="62" t="s">
        <v>2284</v>
      </c>
      <c r="L594" s="59" t="str">
        <f t="shared" si="78"/>
        <v>pt-9-3-jlr-loc2</v>
      </c>
      <c r="M594" s="27">
        <v>1</v>
      </c>
      <c r="N594" s="41">
        <v>1</v>
      </c>
    </row>
    <row r="595" spans="1:14" s="50" customFormat="1" ht="16.5" x14ac:dyDescent="0.2">
      <c r="A595" s="47" t="s">
        <v>1837</v>
      </c>
      <c r="B595" s="79">
        <v>3</v>
      </c>
      <c r="C595" s="40">
        <f t="shared" si="82"/>
        <v>10903</v>
      </c>
      <c r="D595" s="81">
        <v>9</v>
      </c>
      <c r="E595" s="27">
        <v>2</v>
      </c>
      <c r="F595" s="28" t="s">
        <v>1133</v>
      </c>
      <c r="G595" s="28" t="s">
        <v>299</v>
      </c>
      <c r="H595" s="27">
        <f t="shared" si="79"/>
        <v>80</v>
      </c>
      <c r="I595" s="27">
        <f t="shared" si="80"/>
        <v>9</v>
      </c>
      <c r="J595" s="27">
        <f t="shared" si="81"/>
        <v>3</v>
      </c>
      <c r="K595" s="62" t="s">
        <v>2280</v>
      </c>
      <c r="L595" s="59" t="str">
        <f t="shared" si="78"/>
        <v>pt-9-3-shl-loc2</v>
      </c>
      <c r="M595" s="27">
        <v>1</v>
      </c>
      <c r="N595" s="41">
        <v>1</v>
      </c>
    </row>
    <row r="596" spans="1:14" s="50" customFormat="1" ht="16.5" x14ac:dyDescent="0.2">
      <c r="A596" s="47" t="s">
        <v>1837</v>
      </c>
      <c r="B596" s="79">
        <v>3</v>
      </c>
      <c r="C596" s="40">
        <f t="shared" si="82"/>
        <v>10903</v>
      </c>
      <c r="D596" s="81">
        <v>9</v>
      </c>
      <c r="E596" s="27">
        <v>3</v>
      </c>
      <c r="F596" s="28" t="s">
        <v>291</v>
      </c>
      <c r="G596" s="28" t="s">
        <v>571</v>
      </c>
      <c r="H596" s="27">
        <f t="shared" si="79"/>
        <v>80</v>
      </c>
      <c r="I596" s="27">
        <f t="shared" si="80"/>
        <v>9</v>
      </c>
      <c r="J596" s="27">
        <f t="shared" si="81"/>
        <v>3</v>
      </c>
      <c r="K596" s="62" t="s">
        <v>2281</v>
      </c>
      <c r="L596" s="62" t="str">
        <f t="shared" si="78"/>
        <v>pt-9-3-jlr-loc3</v>
      </c>
      <c r="M596" s="27">
        <v>1</v>
      </c>
      <c r="N596" s="41">
        <v>1</v>
      </c>
    </row>
    <row r="597" spans="1:14" s="50" customFormat="1" ht="17.25" thickBot="1" x14ac:dyDescent="0.25">
      <c r="A597" s="47" t="s">
        <v>1837</v>
      </c>
      <c r="B597" s="79">
        <v>3</v>
      </c>
      <c r="C597" s="42">
        <f t="shared" si="82"/>
        <v>10903</v>
      </c>
      <c r="D597" s="82">
        <v>9</v>
      </c>
      <c r="E597" s="43">
        <v>3</v>
      </c>
      <c r="F597" s="44" t="s">
        <v>292</v>
      </c>
      <c r="G597" s="44" t="s">
        <v>570</v>
      </c>
      <c r="H597" s="43">
        <f t="shared" si="79"/>
        <v>80</v>
      </c>
      <c r="I597" s="43">
        <f t="shared" si="80"/>
        <v>9</v>
      </c>
      <c r="J597" s="43">
        <f t="shared" si="81"/>
        <v>3</v>
      </c>
      <c r="K597" s="44" t="s">
        <v>2282</v>
      </c>
      <c r="L597" s="44" t="str">
        <f t="shared" si="78"/>
        <v>pt-9-3-shl-loc3</v>
      </c>
      <c r="M597" s="43">
        <v>1</v>
      </c>
      <c r="N597" s="45">
        <v>1</v>
      </c>
    </row>
    <row r="598" spans="1:14" s="50" customFormat="1" ht="16.5" x14ac:dyDescent="0.2">
      <c r="A598" s="47" t="s">
        <v>1837</v>
      </c>
      <c r="B598" s="79">
        <v>4</v>
      </c>
      <c r="C598" s="37">
        <f t="shared" si="82"/>
        <v>10904</v>
      </c>
      <c r="D598" s="80">
        <v>9</v>
      </c>
      <c r="E598" s="38">
        <v>1</v>
      </c>
      <c r="F598" s="46" t="s">
        <v>291</v>
      </c>
      <c r="G598" s="46" t="s">
        <v>572</v>
      </c>
      <c r="H598" s="38">
        <f t="shared" si="79"/>
        <v>81</v>
      </c>
      <c r="I598" s="38">
        <f t="shared" si="80"/>
        <v>9</v>
      </c>
      <c r="J598" s="38">
        <f t="shared" si="81"/>
        <v>3</v>
      </c>
      <c r="K598" s="46" t="s">
        <v>2273</v>
      </c>
      <c r="L598" s="38" t="str">
        <f t="shared" si="78"/>
        <v>pt-9-4-jlr-loc1</v>
      </c>
      <c r="M598" s="38">
        <v>1</v>
      </c>
      <c r="N598" s="39">
        <v>1</v>
      </c>
    </row>
    <row r="599" spans="1:14" s="50" customFormat="1" ht="16.5" x14ac:dyDescent="0.2">
      <c r="A599" s="47" t="s">
        <v>1837</v>
      </c>
      <c r="B599" s="79">
        <v>4</v>
      </c>
      <c r="C599" s="40">
        <f t="shared" si="82"/>
        <v>10904</v>
      </c>
      <c r="D599" s="81">
        <v>9</v>
      </c>
      <c r="E599" s="27">
        <v>1</v>
      </c>
      <c r="F599" s="28" t="s">
        <v>292</v>
      </c>
      <c r="G599" s="28" t="s">
        <v>573</v>
      </c>
      <c r="H599" s="27">
        <f t="shared" si="79"/>
        <v>81</v>
      </c>
      <c r="I599" s="27">
        <f t="shared" si="80"/>
        <v>9</v>
      </c>
      <c r="J599" s="27">
        <f t="shared" si="81"/>
        <v>3</v>
      </c>
      <c r="K599" s="28" t="s">
        <v>2274</v>
      </c>
      <c r="L599" s="27" t="str">
        <f t="shared" si="78"/>
        <v>pt-9-4-shl-loc1</v>
      </c>
      <c r="M599" s="27">
        <v>1</v>
      </c>
      <c r="N599" s="41">
        <v>1</v>
      </c>
    </row>
    <row r="600" spans="1:14" s="50" customFormat="1" ht="16.5" x14ac:dyDescent="0.2">
      <c r="A600" s="47" t="s">
        <v>1837</v>
      </c>
      <c r="B600" s="79">
        <v>4</v>
      </c>
      <c r="C600" s="40">
        <f t="shared" si="82"/>
        <v>10904</v>
      </c>
      <c r="D600" s="81">
        <v>9</v>
      </c>
      <c r="E600" s="27">
        <v>2</v>
      </c>
      <c r="F600" s="28" t="s">
        <v>291</v>
      </c>
      <c r="G600" s="28" t="s">
        <v>314</v>
      </c>
      <c r="H600" s="27">
        <f t="shared" si="79"/>
        <v>81</v>
      </c>
      <c r="I600" s="27">
        <f t="shared" si="80"/>
        <v>9</v>
      </c>
      <c r="J600" s="27">
        <f t="shared" si="81"/>
        <v>3</v>
      </c>
      <c r="K600" s="62" t="s">
        <v>2275</v>
      </c>
      <c r="L600" s="59" t="str">
        <f t="shared" si="78"/>
        <v>pt-9-4-jlr-loc2</v>
      </c>
      <c r="M600" s="27">
        <v>1</v>
      </c>
      <c r="N600" s="41">
        <v>1</v>
      </c>
    </row>
    <row r="601" spans="1:14" s="50" customFormat="1" ht="16.5" x14ac:dyDescent="0.2">
      <c r="A601" s="47" t="s">
        <v>1837</v>
      </c>
      <c r="B601" s="79">
        <v>4</v>
      </c>
      <c r="C601" s="40">
        <f t="shared" si="82"/>
        <v>10904</v>
      </c>
      <c r="D601" s="81">
        <v>9</v>
      </c>
      <c r="E601" s="27">
        <v>2</v>
      </c>
      <c r="F601" s="28" t="s">
        <v>1133</v>
      </c>
      <c r="G601" s="28" t="s">
        <v>299</v>
      </c>
      <c r="H601" s="27">
        <f t="shared" si="79"/>
        <v>81</v>
      </c>
      <c r="I601" s="27">
        <f t="shared" si="80"/>
        <v>9</v>
      </c>
      <c r="J601" s="27">
        <f t="shared" si="81"/>
        <v>3</v>
      </c>
      <c r="K601" s="62" t="s">
        <v>2276</v>
      </c>
      <c r="L601" s="59" t="str">
        <f t="shared" si="78"/>
        <v>pt-9-4-shl-loc2</v>
      </c>
      <c r="M601" s="27">
        <v>1</v>
      </c>
      <c r="N601" s="41">
        <v>1</v>
      </c>
    </row>
    <row r="602" spans="1:14" s="50" customFormat="1" ht="16.5" x14ac:dyDescent="0.2">
      <c r="A602" s="47" t="s">
        <v>1837</v>
      </c>
      <c r="B602" s="79">
        <v>4</v>
      </c>
      <c r="C602" s="40">
        <f t="shared" si="82"/>
        <v>10904</v>
      </c>
      <c r="D602" s="81">
        <v>9</v>
      </c>
      <c r="E602" s="27">
        <v>3</v>
      </c>
      <c r="F602" s="28" t="s">
        <v>291</v>
      </c>
      <c r="G602" s="28" t="s">
        <v>571</v>
      </c>
      <c r="H602" s="27">
        <f t="shared" si="79"/>
        <v>81</v>
      </c>
      <c r="I602" s="27">
        <f t="shared" si="80"/>
        <v>9</v>
      </c>
      <c r="J602" s="27">
        <f t="shared" si="81"/>
        <v>3</v>
      </c>
      <c r="K602" s="62" t="s">
        <v>2277</v>
      </c>
      <c r="L602" s="62" t="str">
        <f t="shared" si="78"/>
        <v>pt-9-4-jlr-loc3</v>
      </c>
      <c r="M602" s="27">
        <v>1</v>
      </c>
      <c r="N602" s="41">
        <v>1</v>
      </c>
    </row>
    <row r="603" spans="1:14" s="50" customFormat="1" ht="17.25" thickBot="1" x14ac:dyDescent="0.25">
      <c r="A603" s="47" t="s">
        <v>1837</v>
      </c>
      <c r="B603" s="79">
        <v>4</v>
      </c>
      <c r="C603" s="42">
        <f t="shared" si="82"/>
        <v>10904</v>
      </c>
      <c r="D603" s="82">
        <v>9</v>
      </c>
      <c r="E603" s="43">
        <v>3</v>
      </c>
      <c r="F603" s="44" t="s">
        <v>292</v>
      </c>
      <c r="G603" s="44" t="s">
        <v>570</v>
      </c>
      <c r="H603" s="43">
        <f t="shared" si="79"/>
        <v>81</v>
      </c>
      <c r="I603" s="43">
        <f t="shared" si="80"/>
        <v>9</v>
      </c>
      <c r="J603" s="43">
        <f t="shared" si="81"/>
        <v>3</v>
      </c>
      <c r="K603" s="44" t="s">
        <v>2278</v>
      </c>
      <c r="L603" s="44" t="str">
        <f t="shared" si="78"/>
        <v>pt-9-4-shl-loc3</v>
      </c>
      <c r="M603" s="43">
        <v>1</v>
      </c>
      <c r="N603" s="45">
        <v>1</v>
      </c>
    </row>
    <row r="604" spans="1:14" s="50" customFormat="1" ht="16.5" x14ac:dyDescent="0.2">
      <c r="A604" s="47" t="s">
        <v>1837</v>
      </c>
      <c r="B604" s="79">
        <v>5</v>
      </c>
      <c r="C604" s="37">
        <f t="shared" si="82"/>
        <v>10905</v>
      </c>
      <c r="D604" s="80">
        <v>9</v>
      </c>
      <c r="E604" s="38">
        <v>1</v>
      </c>
      <c r="F604" s="46" t="s">
        <v>291</v>
      </c>
      <c r="G604" s="46" t="s">
        <v>1156</v>
      </c>
      <c r="H604" s="38">
        <f t="shared" si="79"/>
        <v>81</v>
      </c>
      <c r="I604" s="38">
        <f t="shared" si="80"/>
        <v>9</v>
      </c>
      <c r="J604" s="38">
        <f t="shared" si="81"/>
        <v>3</v>
      </c>
      <c r="K604" s="46" t="s">
        <v>2279</v>
      </c>
      <c r="L604" s="38" t="str">
        <f t="shared" si="78"/>
        <v>pt-9-5-jlr-loc1</v>
      </c>
      <c r="M604" s="38">
        <v>1</v>
      </c>
      <c r="N604" s="39">
        <v>1</v>
      </c>
    </row>
    <row r="605" spans="1:14" s="50" customFormat="1" ht="16.5" x14ac:dyDescent="0.2">
      <c r="A605" s="47" t="s">
        <v>1837</v>
      </c>
      <c r="B605" s="79">
        <v>5</v>
      </c>
      <c r="C605" s="40">
        <f t="shared" si="82"/>
        <v>10905</v>
      </c>
      <c r="D605" s="81">
        <v>9</v>
      </c>
      <c r="E605" s="27">
        <v>1</v>
      </c>
      <c r="F605" s="28" t="s">
        <v>1128</v>
      </c>
      <c r="G605" s="28" t="s">
        <v>573</v>
      </c>
      <c r="H605" s="27">
        <f t="shared" si="79"/>
        <v>81</v>
      </c>
      <c r="I605" s="27">
        <f t="shared" si="80"/>
        <v>9</v>
      </c>
      <c r="J605" s="27">
        <f t="shared" si="81"/>
        <v>3</v>
      </c>
      <c r="K605" s="28" t="s">
        <v>786</v>
      </c>
      <c r="L605" s="27" t="str">
        <f t="shared" ref="L605:L668" si="83">A605&amp;"-"&amp;B605&amp;"-"&amp;F605&amp;"-"&amp;"loc"&amp;E605</f>
        <v>pt-9-5-shl-loc1</v>
      </c>
      <c r="M605" s="27">
        <v>1</v>
      </c>
      <c r="N605" s="41">
        <v>1</v>
      </c>
    </row>
    <row r="606" spans="1:14" s="50" customFormat="1" ht="16.5" x14ac:dyDescent="0.2">
      <c r="A606" s="47" t="s">
        <v>1837</v>
      </c>
      <c r="B606" s="79">
        <v>5</v>
      </c>
      <c r="C606" s="40">
        <f t="shared" si="82"/>
        <v>10905</v>
      </c>
      <c r="D606" s="81">
        <v>9</v>
      </c>
      <c r="E606" s="27">
        <v>2</v>
      </c>
      <c r="F606" s="28" t="s">
        <v>291</v>
      </c>
      <c r="G606" s="28" t="s">
        <v>314</v>
      </c>
      <c r="H606" s="27">
        <f t="shared" si="79"/>
        <v>81</v>
      </c>
      <c r="I606" s="27">
        <f t="shared" si="80"/>
        <v>9</v>
      </c>
      <c r="J606" s="27">
        <f t="shared" si="81"/>
        <v>3</v>
      </c>
      <c r="K606" s="62" t="s">
        <v>2284</v>
      </c>
      <c r="L606" s="59" t="str">
        <f t="shared" si="83"/>
        <v>pt-9-5-jlr-loc2</v>
      </c>
      <c r="M606" s="27">
        <v>1</v>
      </c>
      <c r="N606" s="41">
        <v>1</v>
      </c>
    </row>
    <row r="607" spans="1:14" s="50" customFormat="1" ht="16.5" x14ac:dyDescent="0.2">
      <c r="A607" s="47" t="s">
        <v>1837</v>
      </c>
      <c r="B607" s="79">
        <v>5</v>
      </c>
      <c r="C607" s="40">
        <f t="shared" si="82"/>
        <v>10905</v>
      </c>
      <c r="D607" s="81">
        <v>9</v>
      </c>
      <c r="E607" s="27">
        <v>2</v>
      </c>
      <c r="F607" s="28" t="s">
        <v>292</v>
      </c>
      <c r="G607" s="28" t="s">
        <v>299</v>
      </c>
      <c r="H607" s="27">
        <f t="shared" si="79"/>
        <v>81</v>
      </c>
      <c r="I607" s="27">
        <f t="shared" si="80"/>
        <v>9</v>
      </c>
      <c r="J607" s="27">
        <f t="shared" si="81"/>
        <v>3</v>
      </c>
      <c r="K607" s="62" t="s">
        <v>2280</v>
      </c>
      <c r="L607" s="59" t="str">
        <f t="shared" si="83"/>
        <v>pt-9-5-shl-loc2</v>
      </c>
      <c r="M607" s="27">
        <v>1</v>
      </c>
      <c r="N607" s="41">
        <v>1</v>
      </c>
    </row>
    <row r="608" spans="1:14" s="50" customFormat="1" ht="16.5" x14ac:dyDescent="0.2">
      <c r="A608" s="47" t="s">
        <v>1837</v>
      </c>
      <c r="B608" s="79">
        <v>5</v>
      </c>
      <c r="C608" s="40">
        <f t="shared" si="82"/>
        <v>10905</v>
      </c>
      <c r="D608" s="81">
        <v>9</v>
      </c>
      <c r="E608" s="27">
        <v>3</v>
      </c>
      <c r="F608" s="28" t="s">
        <v>291</v>
      </c>
      <c r="G608" s="28" t="s">
        <v>571</v>
      </c>
      <c r="H608" s="27">
        <f t="shared" si="79"/>
        <v>81</v>
      </c>
      <c r="I608" s="27">
        <f t="shared" si="80"/>
        <v>9</v>
      </c>
      <c r="J608" s="27">
        <f t="shared" si="81"/>
        <v>3</v>
      </c>
      <c r="K608" s="62" t="s">
        <v>2281</v>
      </c>
      <c r="L608" s="62" t="str">
        <f t="shared" si="83"/>
        <v>pt-9-5-jlr-loc3</v>
      </c>
      <c r="M608" s="27">
        <v>1</v>
      </c>
      <c r="N608" s="41">
        <v>1</v>
      </c>
    </row>
    <row r="609" spans="1:14" s="50" customFormat="1" ht="17.25" thickBot="1" x14ac:dyDescent="0.25">
      <c r="A609" s="47" t="s">
        <v>1837</v>
      </c>
      <c r="B609" s="79">
        <v>5</v>
      </c>
      <c r="C609" s="42">
        <f t="shared" si="82"/>
        <v>10905</v>
      </c>
      <c r="D609" s="82">
        <v>9</v>
      </c>
      <c r="E609" s="43">
        <v>3</v>
      </c>
      <c r="F609" s="44" t="s">
        <v>292</v>
      </c>
      <c r="G609" s="44" t="s">
        <v>570</v>
      </c>
      <c r="H609" s="43">
        <f t="shared" si="79"/>
        <v>81</v>
      </c>
      <c r="I609" s="43">
        <f t="shared" si="80"/>
        <v>9</v>
      </c>
      <c r="J609" s="43">
        <f t="shared" si="81"/>
        <v>3</v>
      </c>
      <c r="K609" s="44" t="s">
        <v>2282</v>
      </c>
      <c r="L609" s="44" t="str">
        <f t="shared" si="83"/>
        <v>pt-9-5-shl-loc3</v>
      </c>
      <c r="M609" s="43">
        <v>1</v>
      </c>
      <c r="N609" s="45">
        <v>1</v>
      </c>
    </row>
    <row r="610" spans="1:14" s="50" customFormat="1" ht="16.5" x14ac:dyDescent="0.2">
      <c r="A610" s="47" t="s">
        <v>1837</v>
      </c>
      <c r="B610" s="79">
        <v>6</v>
      </c>
      <c r="C610" s="37">
        <f t="shared" si="82"/>
        <v>10906</v>
      </c>
      <c r="D610" s="80">
        <v>9</v>
      </c>
      <c r="E610" s="38">
        <v>1</v>
      </c>
      <c r="F610" s="46" t="s">
        <v>291</v>
      </c>
      <c r="G610" s="46" t="s">
        <v>572</v>
      </c>
      <c r="H610" s="38">
        <f t="shared" si="79"/>
        <v>81</v>
      </c>
      <c r="I610" s="38">
        <f t="shared" si="80"/>
        <v>9</v>
      </c>
      <c r="J610" s="38">
        <f t="shared" si="81"/>
        <v>3</v>
      </c>
      <c r="K610" s="46" t="s">
        <v>2273</v>
      </c>
      <c r="L610" s="38" t="str">
        <f t="shared" si="83"/>
        <v>pt-9-6-jlr-loc1</v>
      </c>
      <c r="M610" s="38">
        <v>1</v>
      </c>
      <c r="N610" s="39">
        <v>1</v>
      </c>
    </row>
    <row r="611" spans="1:14" s="50" customFormat="1" ht="16.5" x14ac:dyDescent="0.2">
      <c r="A611" s="47" t="s">
        <v>1837</v>
      </c>
      <c r="B611" s="79">
        <v>6</v>
      </c>
      <c r="C611" s="40">
        <f t="shared" si="82"/>
        <v>10906</v>
      </c>
      <c r="D611" s="81">
        <v>9</v>
      </c>
      <c r="E611" s="27">
        <v>1</v>
      </c>
      <c r="F611" s="28" t="s">
        <v>292</v>
      </c>
      <c r="G611" s="28" t="s">
        <v>1161</v>
      </c>
      <c r="H611" s="27">
        <f t="shared" si="79"/>
        <v>81</v>
      </c>
      <c r="I611" s="27">
        <f t="shared" si="80"/>
        <v>9</v>
      </c>
      <c r="J611" s="27">
        <f t="shared" si="81"/>
        <v>3</v>
      </c>
      <c r="K611" s="28" t="s">
        <v>2274</v>
      </c>
      <c r="L611" s="27" t="str">
        <f t="shared" si="83"/>
        <v>pt-9-6-shl-loc1</v>
      </c>
      <c r="M611" s="27">
        <v>1</v>
      </c>
      <c r="N611" s="41">
        <v>1</v>
      </c>
    </row>
    <row r="612" spans="1:14" s="50" customFormat="1" ht="16.5" x14ac:dyDescent="0.2">
      <c r="A612" s="47" t="s">
        <v>1837</v>
      </c>
      <c r="B612" s="79">
        <v>6</v>
      </c>
      <c r="C612" s="40">
        <f t="shared" si="82"/>
        <v>10906</v>
      </c>
      <c r="D612" s="81">
        <v>9</v>
      </c>
      <c r="E612" s="27">
        <v>2</v>
      </c>
      <c r="F612" s="28" t="s">
        <v>291</v>
      </c>
      <c r="G612" s="28" t="s">
        <v>314</v>
      </c>
      <c r="H612" s="27">
        <f t="shared" si="79"/>
        <v>81</v>
      </c>
      <c r="I612" s="27">
        <f t="shared" si="80"/>
        <v>9</v>
      </c>
      <c r="J612" s="27">
        <f t="shared" si="81"/>
        <v>3</v>
      </c>
      <c r="K612" s="62" t="s">
        <v>2275</v>
      </c>
      <c r="L612" s="59" t="str">
        <f t="shared" si="83"/>
        <v>pt-9-6-jlr-loc2</v>
      </c>
      <c r="M612" s="27">
        <v>1</v>
      </c>
      <c r="N612" s="41">
        <v>1</v>
      </c>
    </row>
    <row r="613" spans="1:14" s="50" customFormat="1" ht="16.5" x14ac:dyDescent="0.2">
      <c r="A613" s="47" t="s">
        <v>1837</v>
      </c>
      <c r="B613" s="79">
        <v>6</v>
      </c>
      <c r="C613" s="40">
        <f t="shared" si="82"/>
        <v>10906</v>
      </c>
      <c r="D613" s="81">
        <v>9</v>
      </c>
      <c r="E613" s="27">
        <v>2</v>
      </c>
      <c r="F613" s="28" t="s">
        <v>292</v>
      </c>
      <c r="G613" s="28" t="s">
        <v>299</v>
      </c>
      <c r="H613" s="27">
        <f t="shared" si="79"/>
        <v>81</v>
      </c>
      <c r="I613" s="27">
        <f t="shared" si="80"/>
        <v>9</v>
      </c>
      <c r="J613" s="27">
        <f t="shared" si="81"/>
        <v>3</v>
      </c>
      <c r="K613" s="62" t="s">
        <v>2276</v>
      </c>
      <c r="L613" s="59" t="str">
        <f t="shared" si="83"/>
        <v>pt-9-6-shl-loc2</v>
      </c>
      <c r="M613" s="27">
        <v>1</v>
      </c>
      <c r="N613" s="41">
        <v>1</v>
      </c>
    </row>
    <row r="614" spans="1:14" s="50" customFormat="1" ht="16.5" x14ac:dyDescent="0.2">
      <c r="A614" s="47" t="s">
        <v>1837</v>
      </c>
      <c r="B614" s="79">
        <v>6</v>
      </c>
      <c r="C614" s="40">
        <f t="shared" si="82"/>
        <v>10906</v>
      </c>
      <c r="D614" s="81">
        <v>9</v>
      </c>
      <c r="E614" s="27">
        <v>3</v>
      </c>
      <c r="F614" s="28" t="s">
        <v>291</v>
      </c>
      <c r="G614" s="28" t="s">
        <v>571</v>
      </c>
      <c r="H614" s="27">
        <f t="shared" si="79"/>
        <v>81</v>
      </c>
      <c r="I614" s="27">
        <f t="shared" si="80"/>
        <v>9</v>
      </c>
      <c r="J614" s="27">
        <f t="shared" si="81"/>
        <v>3</v>
      </c>
      <c r="K614" s="62" t="s">
        <v>2277</v>
      </c>
      <c r="L614" s="62" t="str">
        <f t="shared" si="83"/>
        <v>pt-9-6-jlr-loc3</v>
      </c>
      <c r="M614" s="27">
        <v>1</v>
      </c>
      <c r="N614" s="41">
        <v>1</v>
      </c>
    </row>
    <row r="615" spans="1:14" s="50" customFormat="1" ht="17.25" thickBot="1" x14ac:dyDescent="0.25">
      <c r="A615" s="47" t="s">
        <v>1837</v>
      </c>
      <c r="B615" s="79">
        <v>6</v>
      </c>
      <c r="C615" s="42">
        <f t="shared" si="82"/>
        <v>10906</v>
      </c>
      <c r="D615" s="82">
        <v>9</v>
      </c>
      <c r="E615" s="43">
        <v>3</v>
      </c>
      <c r="F615" s="44" t="s">
        <v>1128</v>
      </c>
      <c r="G615" s="44" t="s">
        <v>570</v>
      </c>
      <c r="H615" s="43">
        <f t="shared" si="79"/>
        <v>81</v>
      </c>
      <c r="I615" s="43">
        <f t="shared" si="80"/>
        <v>9</v>
      </c>
      <c r="J615" s="43">
        <f t="shared" si="81"/>
        <v>3</v>
      </c>
      <c r="K615" s="44" t="s">
        <v>2278</v>
      </c>
      <c r="L615" s="44" t="str">
        <f t="shared" si="83"/>
        <v>pt-9-6-shl-loc3</v>
      </c>
      <c r="M615" s="43">
        <v>1</v>
      </c>
      <c r="N615" s="45">
        <v>1</v>
      </c>
    </row>
    <row r="616" spans="1:14" s="50" customFormat="1" ht="16.5" x14ac:dyDescent="0.2">
      <c r="A616" s="47" t="s">
        <v>1837</v>
      </c>
      <c r="B616" s="79">
        <v>7</v>
      </c>
      <c r="C616" s="37">
        <f t="shared" si="82"/>
        <v>10907</v>
      </c>
      <c r="D616" s="80">
        <v>9</v>
      </c>
      <c r="E616" s="38">
        <v>1</v>
      </c>
      <c r="F616" s="46" t="s">
        <v>291</v>
      </c>
      <c r="G616" s="46" t="s">
        <v>572</v>
      </c>
      <c r="H616" s="38">
        <f t="shared" si="79"/>
        <v>82</v>
      </c>
      <c r="I616" s="38">
        <f t="shared" si="80"/>
        <v>9</v>
      </c>
      <c r="J616" s="38">
        <f t="shared" si="81"/>
        <v>3</v>
      </c>
      <c r="K616" s="46" t="s">
        <v>2279</v>
      </c>
      <c r="L616" s="38" t="str">
        <f t="shared" si="83"/>
        <v>pt-9-7-jlr-loc1</v>
      </c>
      <c r="M616" s="38">
        <v>1</v>
      </c>
      <c r="N616" s="39">
        <v>1</v>
      </c>
    </row>
    <row r="617" spans="1:14" s="50" customFormat="1" ht="16.5" x14ac:dyDescent="0.2">
      <c r="A617" s="47" t="s">
        <v>1837</v>
      </c>
      <c r="B617" s="79">
        <v>7</v>
      </c>
      <c r="C617" s="40">
        <f t="shared" si="82"/>
        <v>10907</v>
      </c>
      <c r="D617" s="81">
        <v>9</v>
      </c>
      <c r="E617" s="27">
        <v>1</v>
      </c>
      <c r="F617" s="28" t="s">
        <v>292</v>
      </c>
      <c r="G617" s="28" t="s">
        <v>573</v>
      </c>
      <c r="H617" s="27">
        <f t="shared" si="79"/>
        <v>82</v>
      </c>
      <c r="I617" s="27">
        <f t="shared" si="80"/>
        <v>9</v>
      </c>
      <c r="J617" s="27">
        <f t="shared" si="81"/>
        <v>3</v>
      </c>
      <c r="K617" s="28" t="s">
        <v>786</v>
      </c>
      <c r="L617" s="27" t="str">
        <f t="shared" si="83"/>
        <v>pt-9-7-shl-loc1</v>
      </c>
      <c r="M617" s="27">
        <v>1</v>
      </c>
      <c r="N617" s="41">
        <v>1</v>
      </c>
    </row>
    <row r="618" spans="1:14" s="50" customFormat="1" ht="16.5" x14ac:dyDescent="0.2">
      <c r="A618" s="47" t="s">
        <v>1837</v>
      </c>
      <c r="B618" s="79">
        <v>7</v>
      </c>
      <c r="C618" s="40">
        <f t="shared" si="82"/>
        <v>10907</v>
      </c>
      <c r="D618" s="81">
        <v>9</v>
      </c>
      <c r="E618" s="27">
        <v>2</v>
      </c>
      <c r="F618" s="28" t="s">
        <v>291</v>
      </c>
      <c r="G618" s="28" t="s">
        <v>314</v>
      </c>
      <c r="H618" s="27">
        <f t="shared" si="79"/>
        <v>82</v>
      </c>
      <c r="I618" s="27">
        <f t="shared" si="80"/>
        <v>9</v>
      </c>
      <c r="J618" s="27">
        <f t="shared" si="81"/>
        <v>3</v>
      </c>
      <c r="K618" s="62" t="s">
        <v>2284</v>
      </c>
      <c r="L618" s="59" t="str">
        <f t="shared" si="83"/>
        <v>pt-9-7-jlr-loc2</v>
      </c>
      <c r="M618" s="27">
        <v>1</v>
      </c>
      <c r="N618" s="41">
        <v>1</v>
      </c>
    </row>
    <row r="619" spans="1:14" s="50" customFormat="1" ht="16.5" x14ac:dyDescent="0.2">
      <c r="A619" s="47" t="s">
        <v>1837</v>
      </c>
      <c r="B619" s="79">
        <v>7</v>
      </c>
      <c r="C619" s="40">
        <f t="shared" si="82"/>
        <v>10907</v>
      </c>
      <c r="D619" s="81">
        <v>9</v>
      </c>
      <c r="E619" s="27">
        <v>2</v>
      </c>
      <c r="F619" s="28" t="s">
        <v>292</v>
      </c>
      <c r="G619" s="28" t="s">
        <v>299</v>
      </c>
      <c r="H619" s="27">
        <f t="shared" si="79"/>
        <v>82</v>
      </c>
      <c r="I619" s="27">
        <f t="shared" si="80"/>
        <v>9</v>
      </c>
      <c r="J619" s="27">
        <f t="shared" si="81"/>
        <v>3</v>
      </c>
      <c r="K619" s="62" t="s">
        <v>2280</v>
      </c>
      <c r="L619" s="59" t="str">
        <f t="shared" si="83"/>
        <v>pt-9-7-shl-loc2</v>
      </c>
      <c r="M619" s="27">
        <v>1</v>
      </c>
      <c r="N619" s="41">
        <v>1</v>
      </c>
    </row>
    <row r="620" spans="1:14" s="50" customFormat="1" ht="16.5" x14ac:dyDescent="0.2">
      <c r="A620" s="47" t="s">
        <v>1837</v>
      </c>
      <c r="B620" s="79">
        <v>7</v>
      </c>
      <c r="C620" s="40">
        <f t="shared" si="82"/>
        <v>10907</v>
      </c>
      <c r="D620" s="81">
        <v>9</v>
      </c>
      <c r="E620" s="27">
        <v>3</v>
      </c>
      <c r="F620" s="28" t="s">
        <v>291</v>
      </c>
      <c r="G620" s="28" t="s">
        <v>571</v>
      </c>
      <c r="H620" s="27">
        <f t="shared" si="79"/>
        <v>82</v>
      </c>
      <c r="I620" s="27">
        <f t="shared" si="80"/>
        <v>9</v>
      </c>
      <c r="J620" s="27">
        <f t="shared" si="81"/>
        <v>3</v>
      </c>
      <c r="K620" s="62" t="s">
        <v>2281</v>
      </c>
      <c r="L620" s="62" t="str">
        <f t="shared" si="83"/>
        <v>pt-9-7-jlr-loc3</v>
      </c>
      <c r="M620" s="27">
        <v>1</v>
      </c>
      <c r="N620" s="41">
        <v>1</v>
      </c>
    </row>
    <row r="621" spans="1:14" s="50" customFormat="1" ht="17.25" thickBot="1" x14ac:dyDescent="0.25">
      <c r="A621" s="47" t="s">
        <v>1837</v>
      </c>
      <c r="B621" s="79">
        <v>7</v>
      </c>
      <c r="C621" s="42">
        <f t="shared" si="82"/>
        <v>10907</v>
      </c>
      <c r="D621" s="82">
        <v>9</v>
      </c>
      <c r="E621" s="43">
        <v>3</v>
      </c>
      <c r="F621" s="44" t="s">
        <v>292</v>
      </c>
      <c r="G621" s="44" t="s">
        <v>1162</v>
      </c>
      <c r="H621" s="43">
        <f t="shared" si="79"/>
        <v>82</v>
      </c>
      <c r="I621" s="43">
        <f t="shared" si="80"/>
        <v>9</v>
      </c>
      <c r="J621" s="43">
        <f t="shared" si="81"/>
        <v>3</v>
      </c>
      <c r="K621" s="44" t="s">
        <v>2282</v>
      </c>
      <c r="L621" s="44" t="str">
        <f t="shared" si="83"/>
        <v>pt-9-7-shl-loc3</v>
      </c>
      <c r="M621" s="43">
        <v>1</v>
      </c>
      <c r="N621" s="45">
        <v>1</v>
      </c>
    </row>
    <row r="622" spans="1:14" s="50" customFormat="1" ht="16.5" x14ac:dyDescent="0.2">
      <c r="A622" s="47" t="s">
        <v>1837</v>
      </c>
      <c r="B622" s="79">
        <v>8</v>
      </c>
      <c r="C622" s="37">
        <f t="shared" si="82"/>
        <v>10908</v>
      </c>
      <c r="D622" s="80">
        <v>9</v>
      </c>
      <c r="E622" s="38">
        <v>1</v>
      </c>
      <c r="F622" s="46" t="s">
        <v>291</v>
      </c>
      <c r="G622" s="46" t="s">
        <v>572</v>
      </c>
      <c r="H622" s="38">
        <f t="shared" ref="H622:H685" si="84">INDEX($W$4:$W$204,INDEX($AC$4:$AC$19,D622)+B622)</f>
        <v>82</v>
      </c>
      <c r="I622" s="38">
        <f t="shared" ref="I622:I685" si="85">INDEX($X$4:$X$204,INDEX($AC$4:$AC$19,D622)+B622)</f>
        <v>9</v>
      </c>
      <c r="J622" s="38">
        <f t="shared" ref="J622:J685" si="86">INDEX($Y$4:$Y$204,INDEX($AC$4:$AC$19,D622)+B622)</f>
        <v>3</v>
      </c>
      <c r="K622" s="46" t="s">
        <v>2273</v>
      </c>
      <c r="L622" s="38" t="str">
        <f t="shared" si="83"/>
        <v>pt-9-8-jlr-loc1</v>
      </c>
      <c r="M622" s="38">
        <v>1</v>
      </c>
      <c r="N622" s="39">
        <v>1</v>
      </c>
    </row>
    <row r="623" spans="1:14" s="50" customFormat="1" ht="16.5" x14ac:dyDescent="0.2">
      <c r="A623" s="47" t="s">
        <v>1837</v>
      </c>
      <c r="B623" s="79">
        <v>8</v>
      </c>
      <c r="C623" s="40">
        <f t="shared" si="82"/>
        <v>10908</v>
      </c>
      <c r="D623" s="81">
        <v>9</v>
      </c>
      <c r="E623" s="27">
        <v>1</v>
      </c>
      <c r="F623" s="28" t="s">
        <v>292</v>
      </c>
      <c r="G623" s="28" t="s">
        <v>573</v>
      </c>
      <c r="H623" s="27">
        <f t="shared" si="84"/>
        <v>82</v>
      </c>
      <c r="I623" s="27">
        <f t="shared" si="85"/>
        <v>9</v>
      </c>
      <c r="J623" s="27">
        <f t="shared" si="86"/>
        <v>3</v>
      </c>
      <c r="K623" s="28" t="s">
        <v>2274</v>
      </c>
      <c r="L623" s="27" t="str">
        <f t="shared" si="83"/>
        <v>pt-9-8-shl-loc1</v>
      </c>
      <c r="M623" s="27">
        <v>1</v>
      </c>
      <c r="N623" s="41">
        <v>1</v>
      </c>
    </row>
    <row r="624" spans="1:14" s="50" customFormat="1" ht="16.5" x14ac:dyDescent="0.2">
      <c r="A624" s="47" t="s">
        <v>1837</v>
      </c>
      <c r="B624" s="79">
        <v>8</v>
      </c>
      <c r="C624" s="40">
        <f t="shared" si="82"/>
        <v>10908</v>
      </c>
      <c r="D624" s="81">
        <v>9</v>
      </c>
      <c r="E624" s="27">
        <v>2</v>
      </c>
      <c r="F624" s="28" t="s">
        <v>291</v>
      </c>
      <c r="G624" s="28" t="s">
        <v>314</v>
      </c>
      <c r="H624" s="27">
        <f t="shared" si="84"/>
        <v>82</v>
      </c>
      <c r="I624" s="27">
        <f t="shared" si="85"/>
        <v>9</v>
      </c>
      <c r="J624" s="27">
        <f t="shared" si="86"/>
        <v>3</v>
      </c>
      <c r="K624" s="62" t="s">
        <v>2275</v>
      </c>
      <c r="L624" s="59" t="str">
        <f t="shared" si="83"/>
        <v>pt-9-8-jlr-loc2</v>
      </c>
      <c r="M624" s="27">
        <v>1</v>
      </c>
      <c r="N624" s="41">
        <v>1</v>
      </c>
    </row>
    <row r="625" spans="1:14" s="50" customFormat="1" ht="16.5" x14ac:dyDescent="0.2">
      <c r="A625" s="47" t="s">
        <v>1837</v>
      </c>
      <c r="B625" s="79">
        <v>8</v>
      </c>
      <c r="C625" s="40">
        <f t="shared" si="82"/>
        <v>10908</v>
      </c>
      <c r="D625" s="81">
        <v>9</v>
      </c>
      <c r="E625" s="27">
        <v>2</v>
      </c>
      <c r="F625" s="28" t="s">
        <v>292</v>
      </c>
      <c r="G625" s="28" t="s">
        <v>299</v>
      </c>
      <c r="H625" s="27">
        <f t="shared" si="84"/>
        <v>82</v>
      </c>
      <c r="I625" s="27">
        <f t="shared" si="85"/>
        <v>9</v>
      </c>
      <c r="J625" s="27">
        <f t="shared" si="86"/>
        <v>3</v>
      </c>
      <c r="K625" s="62" t="s">
        <v>2276</v>
      </c>
      <c r="L625" s="59" t="str">
        <f t="shared" si="83"/>
        <v>pt-9-8-shl-loc2</v>
      </c>
      <c r="M625" s="27">
        <v>1</v>
      </c>
      <c r="N625" s="41">
        <v>1</v>
      </c>
    </row>
    <row r="626" spans="1:14" s="50" customFormat="1" ht="16.5" x14ac:dyDescent="0.2">
      <c r="A626" s="47" t="s">
        <v>1837</v>
      </c>
      <c r="B626" s="79">
        <v>8</v>
      </c>
      <c r="C626" s="40">
        <f t="shared" si="82"/>
        <v>10908</v>
      </c>
      <c r="D626" s="81">
        <v>9</v>
      </c>
      <c r="E626" s="27">
        <v>3</v>
      </c>
      <c r="F626" s="28" t="s">
        <v>291</v>
      </c>
      <c r="G626" s="28" t="s">
        <v>571</v>
      </c>
      <c r="H626" s="27">
        <f t="shared" si="84"/>
        <v>82</v>
      </c>
      <c r="I626" s="27">
        <f t="shared" si="85"/>
        <v>9</v>
      </c>
      <c r="J626" s="27">
        <f t="shared" si="86"/>
        <v>3</v>
      </c>
      <c r="K626" s="62" t="s">
        <v>2277</v>
      </c>
      <c r="L626" s="62" t="str">
        <f t="shared" si="83"/>
        <v>pt-9-8-jlr-loc3</v>
      </c>
      <c r="M626" s="27">
        <v>1</v>
      </c>
      <c r="N626" s="41">
        <v>1</v>
      </c>
    </row>
    <row r="627" spans="1:14" s="50" customFormat="1" ht="17.25" thickBot="1" x14ac:dyDescent="0.25">
      <c r="A627" s="47" t="s">
        <v>1837</v>
      </c>
      <c r="B627" s="79">
        <v>8</v>
      </c>
      <c r="C627" s="42">
        <f t="shared" si="82"/>
        <v>10908</v>
      </c>
      <c r="D627" s="82">
        <v>9</v>
      </c>
      <c r="E627" s="43">
        <v>3</v>
      </c>
      <c r="F627" s="44" t="s">
        <v>292</v>
      </c>
      <c r="G627" s="44" t="s">
        <v>570</v>
      </c>
      <c r="H627" s="43">
        <f t="shared" si="84"/>
        <v>82</v>
      </c>
      <c r="I627" s="43">
        <f t="shared" si="85"/>
        <v>9</v>
      </c>
      <c r="J627" s="43">
        <f t="shared" si="86"/>
        <v>3</v>
      </c>
      <c r="K627" s="44" t="s">
        <v>2278</v>
      </c>
      <c r="L627" s="44" t="str">
        <f t="shared" si="83"/>
        <v>pt-9-8-shl-loc3</v>
      </c>
      <c r="M627" s="43">
        <v>1</v>
      </c>
      <c r="N627" s="45">
        <v>1</v>
      </c>
    </row>
    <row r="628" spans="1:14" s="50" customFormat="1" ht="16.5" x14ac:dyDescent="0.2">
      <c r="A628" s="47" t="s">
        <v>1837</v>
      </c>
      <c r="B628" s="79">
        <v>9</v>
      </c>
      <c r="C628" s="37">
        <f t="shared" si="82"/>
        <v>10909</v>
      </c>
      <c r="D628" s="80">
        <v>9</v>
      </c>
      <c r="E628" s="38">
        <v>1</v>
      </c>
      <c r="F628" s="46" t="s">
        <v>291</v>
      </c>
      <c r="G628" s="46" t="s">
        <v>572</v>
      </c>
      <c r="H628" s="38">
        <f t="shared" si="84"/>
        <v>82</v>
      </c>
      <c r="I628" s="38">
        <f t="shared" si="85"/>
        <v>9</v>
      </c>
      <c r="J628" s="38">
        <f t="shared" si="86"/>
        <v>3</v>
      </c>
      <c r="K628" s="46" t="s">
        <v>2279</v>
      </c>
      <c r="L628" s="38" t="str">
        <f t="shared" si="83"/>
        <v>pt-9-9-jlr-loc1</v>
      </c>
      <c r="M628" s="38">
        <v>1</v>
      </c>
      <c r="N628" s="39">
        <v>1</v>
      </c>
    </row>
    <row r="629" spans="1:14" s="50" customFormat="1" ht="16.5" x14ac:dyDescent="0.2">
      <c r="A629" s="47" t="s">
        <v>1837</v>
      </c>
      <c r="B629" s="79">
        <v>9</v>
      </c>
      <c r="C629" s="40">
        <f t="shared" si="82"/>
        <v>10909</v>
      </c>
      <c r="D629" s="81">
        <v>9</v>
      </c>
      <c r="E629" s="27">
        <v>1</v>
      </c>
      <c r="F629" s="28" t="s">
        <v>292</v>
      </c>
      <c r="G629" s="28" t="s">
        <v>1161</v>
      </c>
      <c r="H629" s="27">
        <f t="shared" si="84"/>
        <v>82</v>
      </c>
      <c r="I629" s="27">
        <f t="shared" si="85"/>
        <v>9</v>
      </c>
      <c r="J629" s="27">
        <f t="shared" si="86"/>
        <v>3</v>
      </c>
      <c r="K629" s="28" t="s">
        <v>786</v>
      </c>
      <c r="L629" s="27" t="str">
        <f t="shared" si="83"/>
        <v>pt-9-9-shl-loc1</v>
      </c>
      <c r="M629" s="27">
        <v>1</v>
      </c>
      <c r="N629" s="41">
        <v>1</v>
      </c>
    </row>
    <row r="630" spans="1:14" s="50" customFormat="1" ht="16.5" x14ac:dyDescent="0.2">
      <c r="A630" s="47" t="s">
        <v>1837</v>
      </c>
      <c r="B630" s="79">
        <v>9</v>
      </c>
      <c r="C630" s="40">
        <f t="shared" si="82"/>
        <v>10909</v>
      </c>
      <c r="D630" s="81">
        <v>9</v>
      </c>
      <c r="E630" s="27">
        <v>2</v>
      </c>
      <c r="F630" s="28" t="s">
        <v>291</v>
      </c>
      <c r="G630" s="28" t="s">
        <v>314</v>
      </c>
      <c r="H630" s="27">
        <f t="shared" si="84"/>
        <v>82</v>
      </c>
      <c r="I630" s="27">
        <f t="shared" si="85"/>
        <v>9</v>
      </c>
      <c r="J630" s="27">
        <f t="shared" si="86"/>
        <v>3</v>
      </c>
      <c r="K630" s="62" t="s">
        <v>2284</v>
      </c>
      <c r="L630" s="59" t="str">
        <f t="shared" si="83"/>
        <v>pt-9-9-jlr-loc2</v>
      </c>
      <c r="M630" s="27">
        <v>1</v>
      </c>
      <c r="N630" s="41">
        <v>1</v>
      </c>
    </row>
    <row r="631" spans="1:14" s="50" customFormat="1" ht="16.5" x14ac:dyDescent="0.2">
      <c r="A631" s="47" t="s">
        <v>1837</v>
      </c>
      <c r="B631" s="79">
        <v>9</v>
      </c>
      <c r="C631" s="40">
        <f t="shared" si="82"/>
        <v>10909</v>
      </c>
      <c r="D631" s="81">
        <v>9</v>
      </c>
      <c r="E631" s="27">
        <v>2</v>
      </c>
      <c r="F631" s="28" t="s">
        <v>1128</v>
      </c>
      <c r="G631" s="28" t="s">
        <v>299</v>
      </c>
      <c r="H631" s="27">
        <f t="shared" si="84"/>
        <v>82</v>
      </c>
      <c r="I631" s="27">
        <f t="shared" si="85"/>
        <v>9</v>
      </c>
      <c r="J631" s="27">
        <f t="shared" si="86"/>
        <v>3</v>
      </c>
      <c r="K631" s="62" t="s">
        <v>2280</v>
      </c>
      <c r="L631" s="59" t="str">
        <f t="shared" si="83"/>
        <v>pt-9-9-shl-loc2</v>
      </c>
      <c r="M631" s="27">
        <v>1</v>
      </c>
      <c r="N631" s="41">
        <v>1</v>
      </c>
    </row>
    <row r="632" spans="1:14" s="50" customFormat="1" ht="16.5" x14ac:dyDescent="0.2">
      <c r="A632" s="47" t="s">
        <v>1837</v>
      </c>
      <c r="B632" s="79">
        <v>9</v>
      </c>
      <c r="C632" s="40">
        <f t="shared" si="82"/>
        <v>10909</v>
      </c>
      <c r="D632" s="81">
        <v>9</v>
      </c>
      <c r="E632" s="27">
        <v>3</v>
      </c>
      <c r="F632" s="28" t="s">
        <v>291</v>
      </c>
      <c r="G632" s="28" t="s">
        <v>571</v>
      </c>
      <c r="H632" s="27">
        <f t="shared" si="84"/>
        <v>82</v>
      </c>
      <c r="I632" s="27">
        <f t="shared" si="85"/>
        <v>9</v>
      </c>
      <c r="J632" s="27">
        <f t="shared" si="86"/>
        <v>3</v>
      </c>
      <c r="K632" s="62" t="s">
        <v>2281</v>
      </c>
      <c r="L632" s="62" t="str">
        <f t="shared" si="83"/>
        <v>pt-9-9-jlr-loc3</v>
      </c>
      <c r="M632" s="27">
        <v>1</v>
      </c>
      <c r="N632" s="41">
        <v>1</v>
      </c>
    </row>
    <row r="633" spans="1:14" s="50" customFormat="1" ht="17.25" thickBot="1" x14ac:dyDescent="0.25">
      <c r="A633" s="47" t="s">
        <v>1837</v>
      </c>
      <c r="B633" s="79">
        <v>9</v>
      </c>
      <c r="C633" s="42">
        <f t="shared" si="82"/>
        <v>10909</v>
      </c>
      <c r="D633" s="82">
        <v>9</v>
      </c>
      <c r="E633" s="43">
        <v>3</v>
      </c>
      <c r="F633" s="44" t="s">
        <v>292</v>
      </c>
      <c r="G633" s="44" t="s">
        <v>570</v>
      </c>
      <c r="H633" s="43">
        <f t="shared" si="84"/>
        <v>82</v>
      </c>
      <c r="I633" s="43">
        <f t="shared" si="85"/>
        <v>9</v>
      </c>
      <c r="J633" s="43">
        <f t="shared" si="86"/>
        <v>3</v>
      </c>
      <c r="K633" s="44" t="s">
        <v>2282</v>
      </c>
      <c r="L633" s="44" t="str">
        <f t="shared" si="83"/>
        <v>pt-9-9-shl-loc3</v>
      </c>
      <c r="M633" s="43">
        <v>1</v>
      </c>
      <c r="N633" s="45">
        <v>1</v>
      </c>
    </row>
    <row r="634" spans="1:14" s="50" customFormat="1" ht="16.5" x14ac:dyDescent="0.2">
      <c r="A634" s="47" t="s">
        <v>1837</v>
      </c>
      <c r="B634" s="79">
        <v>10</v>
      </c>
      <c r="C634" s="37">
        <f t="shared" si="82"/>
        <v>10910</v>
      </c>
      <c r="D634" s="80">
        <v>9</v>
      </c>
      <c r="E634" s="38">
        <v>1</v>
      </c>
      <c r="F634" s="46" t="s">
        <v>291</v>
      </c>
      <c r="G634" s="46" t="s">
        <v>572</v>
      </c>
      <c r="H634" s="38">
        <f t="shared" si="84"/>
        <v>83</v>
      </c>
      <c r="I634" s="38">
        <f t="shared" si="85"/>
        <v>9</v>
      </c>
      <c r="J634" s="38">
        <f t="shared" si="86"/>
        <v>3</v>
      </c>
      <c r="K634" s="46" t="s">
        <v>2273</v>
      </c>
      <c r="L634" s="38" t="str">
        <f t="shared" si="83"/>
        <v>pt-9-10-jlr-loc1</v>
      </c>
      <c r="M634" s="38">
        <v>1</v>
      </c>
      <c r="N634" s="39">
        <v>1</v>
      </c>
    </row>
    <row r="635" spans="1:14" s="50" customFormat="1" ht="16.5" x14ac:dyDescent="0.2">
      <c r="A635" s="47" t="s">
        <v>1837</v>
      </c>
      <c r="B635" s="79">
        <v>10</v>
      </c>
      <c r="C635" s="40">
        <f t="shared" si="82"/>
        <v>10910</v>
      </c>
      <c r="D635" s="81">
        <v>9</v>
      </c>
      <c r="E635" s="27">
        <v>1</v>
      </c>
      <c r="F635" s="28" t="s">
        <v>1128</v>
      </c>
      <c r="G635" s="28" t="s">
        <v>573</v>
      </c>
      <c r="H635" s="27">
        <f t="shared" si="84"/>
        <v>83</v>
      </c>
      <c r="I635" s="27">
        <f t="shared" si="85"/>
        <v>9</v>
      </c>
      <c r="J635" s="27">
        <f t="shared" si="86"/>
        <v>3</v>
      </c>
      <c r="K635" s="28" t="s">
        <v>2274</v>
      </c>
      <c r="L635" s="27" t="str">
        <f t="shared" si="83"/>
        <v>pt-9-10-shl-loc1</v>
      </c>
      <c r="M635" s="27">
        <v>1</v>
      </c>
      <c r="N635" s="41">
        <v>1</v>
      </c>
    </row>
    <row r="636" spans="1:14" s="50" customFormat="1" ht="16.5" x14ac:dyDescent="0.2">
      <c r="A636" s="47" t="s">
        <v>1837</v>
      </c>
      <c r="B636" s="79">
        <v>10</v>
      </c>
      <c r="C636" s="40">
        <f t="shared" si="82"/>
        <v>10910</v>
      </c>
      <c r="D636" s="81">
        <v>9</v>
      </c>
      <c r="E636" s="27">
        <v>2</v>
      </c>
      <c r="F636" s="28" t="s">
        <v>291</v>
      </c>
      <c r="G636" s="28" t="s">
        <v>314</v>
      </c>
      <c r="H636" s="27">
        <f t="shared" si="84"/>
        <v>83</v>
      </c>
      <c r="I636" s="27">
        <f t="shared" si="85"/>
        <v>9</v>
      </c>
      <c r="J636" s="27">
        <f t="shared" si="86"/>
        <v>3</v>
      </c>
      <c r="K636" s="62" t="s">
        <v>2275</v>
      </c>
      <c r="L636" s="59" t="str">
        <f t="shared" si="83"/>
        <v>pt-9-10-jlr-loc2</v>
      </c>
      <c r="M636" s="27">
        <v>1</v>
      </c>
      <c r="N636" s="41">
        <v>1</v>
      </c>
    </row>
    <row r="637" spans="1:14" s="50" customFormat="1" ht="16.5" x14ac:dyDescent="0.2">
      <c r="A637" s="47" t="s">
        <v>1837</v>
      </c>
      <c r="B637" s="79">
        <v>10</v>
      </c>
      <c r="C637" s="40">
        <f t="shared" si="82"/>
        <v>10910</v>
      </c>
      <c r="D637" s="81">
        <v>9</v>
      </c>
      <c r="E637" s="27">
        <v>2</v>
      </c>
      <c r="F637" s="28" t="s">
        <v>292</v>
      </c>
      <c r="G637" s="28" t="s">
        <v>299</v>
      </c>
      <c r="H637" s="27">
        <f t="shared" si="84"/>
        <v>83</v>
      </c>
      <c r="I637" s="27">
        <f t="shared" si="85"/>
        <v>9</v>
      </c>
      <c r="J637" s="27">
        <f t="shared" si="86"/>
        <v>3</v>
      </c>
      <c r="K637" s="62" t="s">
        <v>2276</v>
      </c>
      <c r="L637" s="59" t="str">
        <f t="shared" si="83"/>
        <v>pt-9-10-shl-loc2</v>
      </c>
      <c r="M637" s="27">
        <v>1</v>
      </c>
      <c r="N637" s="41">
        <v>1</v>
      </c>
    </row>
    <row r="638" spans="1:14" s="50" customFormat="1" ht="16.5" x14ac:dyDescent="0.2">
      <c r="A638" s="47" t="s">
        <v>1837</v>
      </c>
      <c r="B638" s="79">
        <v>10</v>
      </c>
      <c r="C638" s="40">
        <f t="shared" si="82"/>
        <v>10910</v>
      </c>
      <c r="D638" s="81">
        <v>9</v>
      </c>
      <c r="E638" s="27">
        <v>3</v>
      </c>
      <c r="F638" s="28" t="s">
        <v>291</v>
      </c>
      <c r="G638" s="28" t="s">
        <v>1155</v>
      </c>
      <c r="H638" s="27">
        <f t="shared" si="84"/>
        <v>83</v>
      </c>
      <c r="I638" s="27">
        <f t="shared" si="85"/>
        <v>9</v>
      </c>
      <c r="J638" s="27">
        <f t="shared" si="86"/>
        <v>3</v>
      </c>
      <c r="K638" s="62" t="s">
        <v>2277</v>
      </c>
      <c r="L638" s="62" t="str">
        <f t="shared" si="83"/>
        <v>pt-9-10-jlr-loc3</v>
      </c>
      <c r="M638" s="27">
        <v>1</v>
      </c>
      <c r="N638" s="41">
        <v>1</v>
      </c>
    </row>
    <row r="639" spans="1:14" s="50" customFormat="1" ht="17.25" thickBot="1" x14ac:dyDescent="0.25">
      <c r="A639" s="47" t="s">
        <v>1837</v>
      </c>
      <c r="B639" s="79">
        <v>10</v>
      </c>
      <c r="C639" s="42">
        <f t="shared" si="82"/>
        <v>10910</v>
      </c>
      <c r="D639" s="82">
        <v>9</v>
      </c>
      <c r="E639" s="43">
        <v>3</v>
      </c>
      <c r="F639" s="44" t="s">
        <v>1128</v>
      </c>
      <c r="G639" s="44" t="s">
        <v>570</v>
      </c>
      <c r="H639" s="43">
        <f t="shared" si="84"/>
        <v>83</v>
      </c>
      <c r="I639" s="43">
        <f t="shared" si="85"/>
        <v>9</v>
      </c>
      <c r="J639" s="43">
        <f t="shared" si="86"/>
        <v>3</v>
      </c>
      <c r="K639" s="44" t="s">
        <v>2278</v>
      </c>
      <c r="L639" s="44" t="str">
        <f t="shared" si="83"/>
        <v>pt-9-10-shl-loc3</v>
      </c>
      <c r="M639" s="43">
        <v>1</v>
      </c>
      <c r="N639" s="45">
        <v>1</v>
      </c>
    </row>
    <row r="640" spans="1:14" s="50" customFormat="1" ht="16.5" x14ac:dyDescent="0.2">
      <c r="A640" s="47" t="s">
        <v>1837</v>
      </c>
      <c r="B640" s="79">
        <v>11</v>
      </c>
      <c r="C640" s="37">
        <f t="shared" si="82"/>
        <v>10911</v>
      </c>
      <c r="D640" s="80">
        <v>9</v>
      </c>
      <c r="E640" s="38">
        <v>1</v>
      </c>
      <c r="F640" s="46" t="s">
        <v>291</v>
      </c>
      <c r="G640" s="46" t="s">
        <v>1163</v>
      </c>
      <c r="H640" s="38">
        <f t="shared" si="84"/>
        <v>83</v>
      </c>
      <c r="I640" s="38">
        <f t="shared" si="85"/>
        <v>9</v>
      </c>
      <c r="J640" s="38">
        <f t="shared" si="86"/>
        <v>3</v>
      </c>
      <c r="K640" s="46" t="s">
        <v>2279</v>
      </c>
      <c r="L640" s="38" t="str">
        <f t="shared" si="83"/>
        <v>pt-9-11-jlr-loc1</v>
      </c>
      <c r="M640" s="38">
        <v>1</v>
      </c>
      <c r="N640" s="39">
        <v>1</v>
      </c>
    </row>
    <row r="641" spans="1:14" s="50" customFormat="1" ht="16.5" x14ac:dyDescent="0.2">
      <c r="A641" s="47" t="s">
        <v>1837</v>
      </c>
      <c r="B641" s="79">
        <v>11</v>
      </c>
      <c r="C641" s="40">
        <f t="shared" si="82"/>
        <v>10911</v>
      </c>
      <c r="D641" s="81">
        <v>9</v>
      </c>
      <c r="E641" s="27">
        <v>1</v>
      </c>
      <c r="F641" s="28" t="s">
        <v>292</v>
      </c>
      <c r="G641" s="28" t="s">
        <v>1160</v>
      </c>
      <c r="H641" s="27">
        <f t="shared" si="84"/>
        <v>83</v>
      </c>
      <c r="I641" s="27">
        <f t="shared" si="85"/>
        <v>9</v>
      </c>
      <c r="J641" s="27">
        <f t="shared" si="86"/>
        <v>3</v>
      </c>
      <c r="K641" s="28" t="s">
        <v>786</v>
      </c>
      <c r="L641" s="27" t="str">
        <f t="shared" si="83"/>
        <v>pt-9-11-shl-loc1</v>
      </c>
      <c r="M641" s="27">
        <v>1</v>
      </c>
      <c r="N641" s="41">
        <v>1</v>
      </c>
    </row>
    <row r="642" spans="1:14" s="50" customFormat="1" ht="16.5" x14ac:dyDescent="0.2">
      <c r="A642" s="47" t="s">
        <v>1837</v>
      </c>
      <c r="B642" s="79">
        <v>11</v>
      </c>
      <c r="C642" s="40">
        <f t="shared" si="82"/>
        <v>10911</v>
      </c>
      <c r="D642" s="81">
        <v>9</v>
      </c>
      <c r="E642" s="27">
        <v>2</v>
      </c>
      <c r="F642" s="28" t="s">
        <v>291</v>
      </c>
      <c r="G642" s="28" t="s">
        <v>314</v>
      </c>
      <c r="H642" s="27">
        <f t="shared" si="84"/>
        <v>83</v>
      </c>
      <c r="I642" s="27">
        <f t="shared" si="85"/>
        <v>9</v>
      </c>
      <c r="J642" s="27">
        <f t="shared" si="86"/>
        <v>3</v>
      </c>
      <c r="K642" s="62" t="s">
        <v>2284</v>
      </c>
      <c r="L642" s="59" t="str">
        <f t="shared" si="83"/>
        <v>pt-9-11-jlr-loc2</v>
      </c>
      <c r="M642" s="27">
        <v>1</v>
      </c>
      <c r="N642" s="41">
        <v>1</v>
      </c>
    </row>
    <row r="643" spans="1:14" s="50" customFormat="1" ht="16.5" x14ac:dyDescent="0.2">
      <c r="A643" s="47" t="s">
        <v>1837</v>
      </c>
      <c r="B643" s="79">
        <v>11</v>
      </c>
      <c r="C643" s="40">
        <f t="shared" si="82"/>
        <v>10911</v>
      </c>
      <c r="D643" s="81">
        <v>9</v>
      </c>
      <c r="E643" s="27">
        <v>2</v>
      </c>
      <c r="F643" s="28" t="s">
        <v>292</v>
      </c>
      <c r="G643" s="28" t="s">
        <v>299</v>
      </c>
      <c r="H643" s="27">
        <f t="shared" si="84"/>
        <v>83</v>
      </c>
      <c r="I643" s="27">
        <f t="shared" si="85"/>
        <v>9</v>
      </c>
      <c r="J643" s="27">
        <f t="shared" si="86"/>
        <v>3</v>
      </c>
      <c r="K643" s="62" t="s">
        <v>2280</v>
      </c>
      <c r="L643" s="59" t="str">
        <f t="shared" si="83"/>
        <v>pt-9-11-shl-loc2</v>
      </c>
      <c r="M643" s="27">
        <v>1</v>
      </c>
      <c r="N643" s="41">
        <v>1</v>
      </c>
    </row>
    <row r="644" spans="1:14" s="50" customFormat="1" ht="16.5" x14ac:dyDescent="0.2">
      <c r="A644" s="47" t="s">
        <v>1837</v>
      </c>
      <c r="B644" s="79">
        <v>11</v>
      </c>
      <c r="C644" s="40">
        <f t="shared" si="82"/>
        <v>10911</v>
      </c>
      <c r="D644" s="81">
        <v>9</v>
      </c>
      <c r="E644" s="27">
        <v>3</v>
      </c>
      <c r="F644" s="28" t="s">
        <v>291</v>
      </c>
      <c r="G644" s="28" t="s">
        <v>571</v>
      </c>
      <c r="H644" s="27">
        <f t="shared" si="84"/>
        <v>83</v>
      </c>
      <c r="I644" s="27">
        <f t="shared" si="85"/>
        <v>9</v>
      </c>
      <c r="J644" s="27">
        <f t="shared" si="86"/>
        <v>3</v>
      </c>
      <c r="K644" s="62" t="s">
        <v>2281</v>
      </c>
      <c r="L644" s="62" t="str">
        <f t="shared" si="83"/>
        <v>pt-9-11-jlr-loc3</v>
      </c>
      <c r="M644" s="27">
        <v>1</v>
      </c>
      <c r="N644" s="41">
        <v>1</v>
      </c>
    </row>
    <row r="645" spans="1:14" s="50" customFormat="1" ht="17.25" thickBot="1" x14ac:dyDescent="0.25">
      <c r="A645" s="47" t="s">
        <v>1837</v>
      </c>
      <c r="B645" s="79">
        <v>11</v>
      </c>
      <c r="C645" s="42">
        <f t="shared" si="82"/>
        <v>10911</v>
      </c>
      <c r="D645" s="82">
        <v>9</v>
      </c>
      <c r="E645" s="43">
        <v>3</v>
      </c>
      <c r="F645" s="44" t="s">
        <v>292</v>
      </c>
      <c r="G645" s="44" t="s">
        <v>570</v>
      </c>
      <c r="H645" s="43">
        <f t="shared" si="84"/>
        <v>83</v>
      </c>
      <c r="I645" s="43">
        <f t="shared" si="85"/>
        <v>9</v>
      </c>
      <c r="J645" s="43">
        <f t="shared" si="86"/>
        <v>3</v>
      </c>
      <c r="K645" s="44" t="s">
        <v>2282</v>
      </c>
      <c r="L645" s="44" t="str">
        <f t="shared" si="83"/>
        <v>pt-9-11-shl-loc3</v>
      </c>
      <c r="M645" s="43">
        <v>1</v>
      </c>
      <c r="N645" s="45">
        <v>1</v>
      </c>
    </row>
    <row r="646" spans="1:14" s="50" customFormat="1" ht="16.5" x14ac:dyDescent="0.2">
      <c r="A646" s="47" t="s">
        <v>1837</v>
      </c>
      <c r="B646" s="79">
        <v>12</v>
      </c>
      <c r="C646" s="37">
        <f t="shared" si="82"/>
        <v>10912</v>
      </c>
      <c r="D646" s="80">
        <v>9</v>
      </c>
      <c r="E646" s="38">
        <v>1</v>
      </c>
      <c r="F646" s="46" t="s">
        <v>1149</v>
      </c>
      <c r="G646" s="46" t="s">
        <v>572</v>
      </c>
      <c r="H646" s="38">
        <f t="shared" si="84"/>
        <v>83</v>
      </c>
      <c r="I646" s="38">
        <f t="shared" si="85"/>
        <v>9</v>
      </c>
      <c r="J646" s="38">
        <f t="shared" si="86"/>
        <v>3</v>
      </c>
      <c r="K646" s="46" t="s">
        <v>2273</v>
      </c>
      <c r="L646" s="38" t="str">
        <f t="shared" si="83"/>
        <v>pt-9-12-jlr-loc1</v>
      </c>
      <c r="M646" s="38">
        <v>1</v>
      </c>
      <c r="N646" s="39">
        <v>1</v>
      </c>
    </row>
    <row r="647" spans="1:14" s="50" customFormat="1" ht="16.5" x14ac:dyDescent="0.2">
      <c r="A647" s="47" t="s">
        <v>1837</v>
      </c>
      <c r="B647" s="79">
        <v>12</v>
      </c>
      <c r="C647" s="40">
        <f t="shared" si="82"/>
        <v>10912</v>
      </c>
      <c r="D647" s="81">
        <v>9</v>
      </c>
      <c r="E647" s="27">
        <v>1</v>
      </c>
      <c r="F647" s="28" t="s">
        <v>292</v>
      </c>
      <c r="G647" s="28" t="s">
        <v>1160</v>
      </c>
      <c r="H647" s="27">
        <f t="shared" si="84"/>
        <v>83</v>
      </c>
      <c r="I647" s="27">
        <f t="shared" si="85"/>
        <v>9</v>
      </c>
      <c r="J647" s="27">
        <f t="shared" si="86"/>
        <v>3</v>
      </c>
      <c r="K647" s="28" t="s">
        <v>2274</v>
      </c>
      <c r="L647" s="27" t="str">
        <f t="shared" si="83"/>
        <v>pt-9-12-shl-loc1</v>
      </c>
      <c r="M647" s="27">
        <v>1</v>
      </c>
      <c r="N647" s="41">
        <v>1</v>
      </c>
    </row>
    <row r="648" spans="1:14" s="50" customFormat="1" ht="16.5" x14ac:dyDescent="0.2">
      <c r="A648" s="47" t="s">
        <v>1837</v>
      </c>
      <c r="B648" s="79">
        <v>12</v>
      </c>
      <c r="C648" s="40">
        <f t="shared" si="82"/>
        <v>10912</v>
      </c>
      <c r="D648" s="81">
        <v>9</v>
      </c>
      <c r="E648" s="27">
        <v>2</v>
      </c>
      <c r="F648" s="28" t="s">
        <v>291</v>
      </c>
      <c r="G648" s="28" t="s">
        <v>314</v>
      </c>
      <c r="H648" s="27">
        <f t="shared" si="84"/>
        <v>83</v>
      </c>
      <c r="I648" s="27">
        <f t="shared" si="85"/>
        <v>9</v>
      </c>
      <c r="J648" s="27">
        <f t="shared" si="86"/>
        <v>3</v>
      </c>
      <c r="K648" s="62" t="s">
        <v>2275</v>
      </c>
      <c r="L648" s="59" t="str">
        <f t="shared" si="83"/>
        <v>pt-9-12-jlr-loc2</v>
      </c>
      <c r="M648" s="27">
        <v>1</v>
      </c>
      <c r="N648" s="41">
        <v>1</v>
      </c>
    </row>
    <row r="649" spans="1:14" s="50" customFormat="1" ht="16.5" x14ac:dyDescent="0.2">
      <c r="A649" s="47" t="s">
        <v>1837</v>
      </c>
      <c r="B649" s="79">
        <v>12</v>
      </c>
      <c r="C649" s="40">
        <f t="shared" si="82"/>
        <v>10912</v>
      </c>
      <c r="D649" s="81">
        <v>9</v>
      </c>
      <c r="E649" s="27">
        <v>2</v>
      </c>
      <c r="F649" s="28" t="s">
        <v>292</v>
      </c>
      <c r="G649" s="28" t="s">
        <v>299</v>
      </c>
      <c r="H649" s="27">
        <f t="shared" si="84"/>
        <v>83</v>
      </c>
      <c r="I649" s="27">
        <f t="shared" si="85"/>
        <v>9</v>
      </c>
      <c r="J649" s="27">
        <f t="shared" si="86"/>
        <v>3</v>
      </c>
      <c r="K649" s="62" t="s">
        <v>2276</v>
      </c>
      <c r="L649" s="59" t="str">
        <f t="shared" si="83"/>
        <v>pt-9-12-shl-loc2</v>
      </c>
      <c r="M649" s="27">
        <v>1</v>
      </c>
      <c r="N649" s="41">
        <v>1</v>
      </c>
    </row>
    <row r="650" spans="1:14" s="50" customFormat="1" ht="16.5" x14ac:dyDescent="0.2">
      <c r="A650" s="47" t="s">
        <v>1837</v>
      </c>
      <c r="B650" s="79">
        <v>12</v>
      </c>
      <c r="C650" s="40">
        <f t="shared" si="82"/>
        <v>10912</v>
      </c>
      <c r="D650" s="81">
        <v>9</v>
      </c>
      <c r="E650" s="27">
        <v>3</v>
      </c>
      <c r="F650" s="28" t="s">
        <v>291</v>
      </c>
      <c r="G650" s="28" t="s">
        <v>571</v>
      </c>
      <c r="H650" s="27">
        <f t="shared" si="84"/>
        <v>83</v>
      </c>
      <c r="I650" s="27">
        <f t="shared" si="85"/>
        <v>9</v>
      </c>
      <c r="J650" s="27">
        <f t="shared" si="86"/>
        <v>3</v>
      </c>
      <c r="K650" s="62" t="s">
        <v>2277</v>
      </c>
      <c r="L650" s="62" t="str">
        <f t="shared" si="83"/>
        <v>pt-9-12-jlr-loc3</v>
      </c>
      <c r="M650" s="27">
        <v>1</v>
      </c>
      <c r="N650" s="41">
        <v>1</v>
      </c>
    </row>
    <row r="651" spans="1:14" s="50" customFormat="1" ht="17.25" thickBot="1" x14ac:dyDescent="0.25">
      <c r="A651" s="47" t="s">
        <v>1837</v>
      </c>
      <c r="B651" s="79">
        <v>12</v>
      </c>
      <c r="C651" s="42">
        <f t="shared" si="82"/>
        <v>10912</v>
      </c>
      <c r="D651" s="82">
        <v>9</v>
      </c>
      <c r="E651" s="43">
        <v>3</v>
      </c>
      <c r="F651" s="44" t="s">
        <v>292</v>
      </c>
      <c r="G651" s="44" t="s">
        <v>570</v>
      </c>
      <c r="H651" s="43">
        <f t="shared" si="84"/>
        <v>83</v>
      </c>
      <c r="I651" s="43">
        <f t="shared" si="85"/>
        <v>9</v>
      </c>
      <c r="J651" s="43">
        <f t="shared" si="86"/>
        <v>3</v>
      </c>
      <c r="K651" s="44" t="s">
        <v>2278</v>
      </c>
      <c r="L651" s="44" t="str">
        <f t="shared" si="83"/>
        <v>pt-9-12-shl-loc3</v>
      </c>
      <c r="M651" s="43">
        <v>1</v>
      </c>
      <c r="N651" s="45">
        <v>1</v>
      </c>
    </row>
    <row r="652" spans="1:14" s="50" customFormat="1" ht="16.5" x14ac:dyDescent="0.2">
      <c r="A652" s="47" t="s">
        <v>1837</v>
      </c>
      <c r="B652" s="79">
        <v>13</v>
      </c>
      <c r="C652" s="37">
        <f t="shared" si="82"/>
        <v>10913</v>
      </c>
      <c r="D652" s="80">
        <v>9</v>
      </c>
      <c r="E652" s="38">
        <v>1</v>
      </c>
      <c r="F652" s="46" t="s">
        <v>291</v>
      </c>
      <c r="G652" s="46" t="s">
        <v>572</v>
      </c>
      <c r="H652" s="38">
        <f t="shared" si="84"/>
        <v>84</v>
      </c>
      <c r="I652" s="38">
        <f t="shared" si="85"/>
        <v>9</v>
      </c>
      <c r="J652" s="38">
        <f t="shared" si="86"/>
        <v>3</v>
      </c>
      <c r="K652" s="46" t="s">
        <v>2279</v>
      </c>
      <c r="L652" s="38" t="str">
        <f t="shared" si="83"/>
        <v>pt-9-13-jlr-loc1</v>
      </c>
      <c r="M652" s="38">
        <v>1</v>
      </c>
      <c r="N652" s="39">
        <v>1</v>
      </c>
    </row>
    <row r="653" spans="1:14" s="50" customFormat="1" ht="16.5" x14ac:dyDescent="0.2">
      <c r="A653" s="47" t="s">
        <v>1837</v>
      </c>
      <c r="B653" s="79">
        <v>13</v>
      </c>
      <c r="C653" s="40">
        <f t="shared" si="82"/>
        <v>10913</v>
      </c>
      <c r="D653" s="81">
        <v>9</v>
      </c>
      <c r="E653" s="27">
        <v>1</v>
      </c>
      <c r="F653" s="28" t="s">
        <v>292</v>
      </c>
      <c r="G653" s="28" t="s">
        <v>1160</v>
      </c>
      <c r="H653" s="27">
        <f t="shared" si="84"/>
        <v>84</v>
      </c>
      <c r="I653" s="27">
        <f t="shared" si="85"/>
        <v>9</v>
      </c>
      <c r="J653" s="27">
        <f t="shared" si="86"/>
        <v>3</v>
      </c>
      <c r="K653" s="28" t="s">
        <v>786</v>
      </c>
      <c r="L653" s="27" t="str">
        <f t="shared" si="83"/>
        <v>pt-9-13-shl-loc1</v>
      </c>
      <c r="M653" s="27">
        <v>1</v>
      </c>
      <c r="N653" s="41">
        <v>1</v>
      </c>
    </row>
    <row r="654" spans="1:14" s="50" customFormat="1" ht="16.5" x14ac:dyDescent="0.2">
      <c r="A654" s="47" t="s">
        <v>1837</v>
      </c>
      <c r="B654" s="79">
        <v>13</v>
      </c>
      <c r="C654" s="40">
        <f t="shared" si="82"/>
        <v>10913</v>
      </c>
      <c r="D654" s="81">
        <v>9</v>
      </c>
      <c r="E654" s="27">
        <v>2</v>
      </c>
      <c r="F654" s="28" t="s">
        <v>1149</v>
      </c>
      <c r="G654" s="28" t="s">
        <v>314</v>
      </c>
      <c r="H654" s="27">
        <f t="shared" si="84"/>
        <v>84</v>
      </c>
      <c r="I654" s="27">
        <f t="shared" si="85"/>
        <v>9</v>
      </c>
      <c r="J654" s="27">
        <f t="shared" si="86"/>
        <v>3</v>
      </c>
      <c r="K654" s="62" t="s">
        <v>2284</v>
      </c>
      <c r="L654" s="59" t="str">
        <f t="shared" si="83"/>
        <v>pt-9-13-jlr-loc2</v>
      </c>
      <c r="M654" s="27">
        <v>1</v>
      </c>
      <c r="N654" s="41">
        <v>1</v>
      </c>
    </row>
    <row r="655" spans="1:14" s="50" customFormat="1" ht="16.5" x14ac:dyDescent="0.2">
      <c r="A655" s="47" t="s">
        <v>1837</v>
      </c>
      <c r="B655" s="79">
        <v>13</v>
      </c>
      <c r="C655" s="40">
        <f t="shared" si="82"/>
        <v>10913</v>
      </c>
      <c r="D655" s="81">
        <v>9</v>
      </c>
      <c r="E655" s="27">
        <v>2</v>
      </c>
      <c r="F655" s="28" t="s">
        <v>292</v>
      </c>
      <c r="G655" s="28" t="s">
        <v>299</v>
      </c>
      <c r="H655" s="27">
        <f t="shared" si="84"/>
        <v>84</v>
      </c>
      <c r="I655" s="27">
        <f t="shared" si="85"/>
        <v>9</v>
      </c>
      <c r="J655" s="27">
        <f t="shared" si="86"/>
        <v>3</v>
      </c>
      <c r="K655" s="62" t="s">
        <v>2280</v>
      </c>
      <c r="L655" s="59" t="str">
        <f t="shared" si="83"/>
        <v>pt-9-13-shl-loc2</v>
      </c>
      <c r="M655" s="27">
        <v>1</v>
      </c>
      <c r="N655" s="41">
        <v>1</v>
      </c>
    </row>
    <row r="656" spans="1:14" s="50" customFormat="1" ht="16.5" x14ac:dyDescent="0.2">
      <c r="A656" s="47" t="s">
        <v>1837</v>
      </c>
      <c r="B656" s="79">
        <v>13</v>
      </c>
      <c r="C656" s="40">
        <f t="shared" si="82"/>
        <v>10913</v>
      </c>
      <c r="D656" s="81">
        <v>9</v>
      </c>
      <c r="E656" s="27">
        <v>3</v>
      </c>
      <c r="F656" s="28" t="s">
        <v>291</v>
      </c>
      <c r="G656" s="28" t="s">
        <v>571</v>
      </c>
      <c r="H656" s="27">
        <f t="shared" si="84"/>
        <v>84</v>
      </c>
      <c r="I656" s="27">
        <f t="shared" si="85"/>
        <v>9</v>
      </c>
      <c r="J656" s="27">
        <f t="shared" si="86"/>
        <v>3</v>
      </c>
      <c r="K656" s="62" t="s">
        <v>2281</v>
      </c>
      <c r="L656" s="62" t="str">
        <f t="shared" si="83"/>
        <v>pt-9-13-jlr-loc3</v>
      </c>
      <c r="M656" s="27">
        <v>1</v>
      </c>
      <c r="N656" s="41">
        <v>1</v>
      </c>
    </row>
    <row r="657" spans="1:14" s="50" customFormat="1" ht="17.25" thickBot="1" x14ac:dyDescent="0.25">
      <c r="A657" s="47" t="s">
        <v>1837</v>
      </c>
      <c r="B657" s="79">
        <v>13</v>
      </c>
      <c r="C657" s="42">
        <f t="shared" ref="C657:C720" si="87">(100+D657)*100+B657</f>
        <v>10913</v>
      </c>
      <c r="D657" s="82">
        <v>9</v>
      </c>
      <c r="E657" s="43">
        <v>3</v>
      </c>
      <c r="F657" s="44" t="s">
        <v>292</v>
      </c>
      <c r="G657" s="44" t="s">
        <v>1152</v>
      </c>
      <c r="H657" s="43">
        <f t="shared" si="84"/>
        <v>84</v>
      </c>
      <c r="I657" s="43">
        <f t="shared" si="85"/>
        <v>9</v>
      </c>
      <c r="J657" s="43">
        <f t="shared" si="86"/>
        <v>3</v>
      </c>
      <c r="K657" s="44" t="s">
        <v>2282</v>
      </c>
      <c r="L657" s="44" t="str">
        <f t="shared" si="83"/>
        <v>pt-9-13-shl-loc3</v>
      </c>
      <c r="M657" s="43">
        <v>1</v>
      </c>
      <c r="N657" s="45">
        <v>1</v>
      </c>
    </row>
    <row r="658" spans="1:14" s="50" customFormat="1" ht="16.5" x14ac:dyDescent="0.2">
      <c r="A658" s="47" t="s">
        <v>1837</v>
      </c>
      <c r="B658" s="79">
        <v>14</v>
      </c>
      <c r="C658" s="37">
        <f t="shared" si="87"/>
        <v>10914</v>
      </c>
      <c r="D658" s="80">
        <v>9</v>
      </c>
      <c r="E658" s="38">
        <v>1</v>
      </c>
      <c r="F658" s="46" t="s">
        <v>291</v>
      </c>
      <c r="G658" s="46" t="s">
        <v>1154</v>
      </c>
      <c r="H658" s="38">
        <f t="shared" si="84"/>
        <v>84</v>
      </c>
      <c r="I658" s="38">
        <f t="shared" si="85"/>
        <v>9</v>
      </c>
      <c r="J658" s="38">
        <f t="shared" si="86"/>
        <v>3</v>
      </c>
      <c r="K658" s="46" t="s">
        <v>2273</v>
      </c>
      <c r="L658" s="38" t="str">
        <f t="shared" si="83"/>
        <v>pt-9-14-jlr-loc1</v>
      </c>
      <c r="M658" s="38">
        <v>1</v>
      </c>
      <c r="N658" s="39">
        <v>1</v>
      </c>
    </row>
    <row r="659" spans="1:14" s="50" customFormat="1" ht="16.5" x14ac:dyDescent="0.2">
      <c r="A659" s="47" t="s">
        <v>1837</v>
      </c>
      <c r="B659" s="79">
        <v>14</v>
      </c>
      <c r="C659" s="40">
        <f t="shared" si="87"/>
        <v>10914</v>
      </c>
      <c r="D659" s="81">
        <v>9</v>
      </c>
      <c r="E659" s="27">
        <v>1</v>
      </c>
      <c r="F659" s="28" t="s">
        <v>292</v>
      </c>
      <c r="G659" s="28" t="s">
        <v>573</v>
      </c>
      <c r="H659" s="27">
        <f t="shared" si="84"/>
        <v>84</v>
      </c>
      <c r="I659" s="27">
        <f t="shared" si="85"/>
        <v>9</v>
      </c>
      <c r="J659" s="27">
        <f t="shared" si="86"/>
        <v>3</v>
      </c>
      <c r="K659" s="28" t="s">
        <v>2274</v>
      </c>
      <c r="L659" s="27" t="str">
        <f t="shared" si="83"/>
        <v>pt-9-14-shl-loc1</v>
      </c>
      <c r="M659" s="27">
        <v>1</v>
      </c>
      <c r="N659" s="41">
        <v>1</v>
      </c>
    </row>
    <row r="660" spans="1:14" s="50" customFormat="1" ht="16.5" x14ac:dyDescent="0.2">
      <c r="A660" s="47" t="s">
        <v>1837</v>
      </c>
      <c r="B660" s="79">
        <v>14</v>
      </c>
      <c r="C660" s="40">
        <f t="shared" si="87"/>
        <v>10914</v>
      </c>
      <c r="D660" s="81">
        <v>9</v>
      </c>
      <c r="E660" s="27">
        <v>2</v>
      </c>
      <c r="F660" s="28" t="s">
        <v>291</v>
      </c>
      <c r="G660" s="28" t="s">
        <v>314</v>
      </c>
      <c r="H660" s="27">
        <f t="shared" si="84"/>
        <v>84</v>
      </c>
      <c r="I660" s="27">
        <f t="shared" si="85"/>
        <v>9</v>
      </c>
      <c r="J660" s="27">
        <f t="shared" si="86"/>
        <v>3</v>
      </c>
      <c r="K660" s="62" t="s">
        <v>2275</v>
      </c>
      <c r="L660" s="59" t="str">
        <f t="shared" si="83"/>
        <v>pt-9-14-jlr-loc2</v>
      </c>
      <c r="M660" s="27">
        <v>1</v>
      </c>
      <c r="N660" s="41">
        <v>1</v>
      </c>
    </row>
    <row r="661" spans="1:14" s="50" customFormat="1" ht="16.5" x14ac:dyDescent="0.2">
      <c r="A661" s="47" t="s">
        <v>1837</v>
      </c>
      <c r="B661" s="79">
        <v>14</v>
      </c>
      <c r="C661" s="40">
        <f t="shared" si="87"/>
        <v>10914</v>
      </c>
      <c r="D661" s="81">
        <v>9</v>
      </c>
      <c r="E661" s="27">
        <v>2</v>
      </c>
      <c r="F661" s="28" t="s">
        <v>292</v>
      </c>
      <c r="G661" s="28" t="s">
        <v>299</v>
      </c>
      <c r="H661" s="27">
        <f t="shared" si="84"/>
        <v>84</v>
      </c>
      <c r="I661" s="27">
        <f t="shared" si="85"/>
        <v>9</v>
      </c>
      <c r="J661" s="27">
        <f t="shared" si="86"/>
        <v>3</v>
      </c>
      <c r="K661" s="62" t="s">
        <v>2276</v>
      </c>
      <c r="L661" s="59" t="str">
        <f t="shared" si="83"/>
        <v>pt-9-14-shl-loc2</v>
      </c>
      <c r="M661" s="27">
        <v>1</v>
      </c>
      <c r="N661" s="41">
        <v>1</v>
      </c>
    </row>
    <row r="662" spans="1:14" s="50" customFormat="1" ht="16.5" x14ac:dyDescent="0.2">
      <c r="A662" s="47" t="s">
        <v>1837</v>
      </c>
      <c r="B662" s="79">
        <v>14</v>
      </c>
      <c r="C662" s="40">
        <f t="shared" si="87"/>
        <v>10914</v>
      </c>
      <c r="D662" s="81">
        <v>9</v>
      </c>
      <c r="E662" s="27">
        <v>3</v>
      </c>
      <c r="F662" s="28" t="s">
        <v>291</v>
      </c>
      <c r="G662" s="28" t="s">
        <v>1164</v>
      </c>
      <c r="H662" s="27">
        <f t="shared" si="84"/>
        <v>84</v>
      </c>
      <c r="I662" s="27">
        <f t="shared" si="85"/>
        <v>9</v>
      </c>
      <c r="J662" s="27">
        <f t="shared" si="86"/>
        <v>3</v>
      </c>
      <c r="K662" s="62" t="s">
        <v>2277</v>
      </c>
      <c r="L662" s="62" t="str">
        <f t="shared" si="83"/>
        <v>pt-9-14-jlr-loc3</v>
      </c>
      <c r="M662" s="27">
        <v>1</v>
      </c>
      <c r="N662" s="41">
        <v>1</v>
      </c>
    </row>
    <row r="663" spans="1:14" s="50" customFormat="1" ht="17.25" thickBot="1" x14ac:dyDescent="0.25">
      <c r="A663" s="47" t="s">
        <v>1837</v>
      </c>
      <c r="B663" s="79">
        <v>14</v>
      </c>
      <c r="C663" s="42">
        <f t="shared" si="87"/>
        <v>10914</v>
      </c>
      <c r="D663" s="82">
        <v>9</v>
      </c>
      <c r="E663" s="43">
        <v>3</v>
      </c>
      <c r="F663" s="44" t="s">
        <v>292</v>
      </c>
      <c r="G663" s="44" t="s">
        <v>570</v>
      </c>
      <c r="H663" s="43">
        <f t="shared" si="84"/>
        <v>84</v>
      </c>
      <c r="I663" s="43">
        <f t="shared" si="85"/>
        <v>9</v>
      </c>
      <c r="J663" s="43">
        <f t="shared" si="86"/>
        <v>3</v>
      </c>
      <c r="K663" s="44" t="s">
        <v>2278</v>
      </c>
      <c r="L663" s="44" t="str">
        <f t="shared" si="83"/>
        <v>pt-9-14-shl-loc3</v>
      </c>
      <c r="M663" s="43">
        <v>1</v>
      </c>
      <c r="N663" s="45">
        <v>1</v>
      </c>
    </row>
    <row r="664" spans="1:14" s="50" customFormat="1" ht="16.5" x14ac:dyDescent="0.2">
      <c r="A664" s="47" t="s">
        <v>1837</v>
      </c>
      <c r="B664" s="79">
        <v>15</v>
      </c>
      <c r="C664" s="37">
        <f t="shared" si="87"/>
        <v>10915</v>
      </c>
      <c r="D664" s="80">
        <v>9</v>
      </c>
      <c r="E664" s="38">
        <v>1</v>
      </c>
      <c r="F664" s="46" t="s">
        <v>291</v>
      </c>
      <c r="G664" s="46" t="s">
        <v>572</v>
      </c>
      <c r="H664" s="38">
        <f t="shared" si="84"/>
        <v>84</v>
      </c>
      <c r="I664" s="38">
        <f t="shared" si="85"/>
        <v>9</v>
      </c>
      <c r="J664" s="38">
        <f t="shared" si="86"/>
        <v>3</v>
      </c>
      <c r="K664" s="46" t="s">
        <v>2279</v>
      </c>
      <c r="L664" s="38" t="str">
        <f t="shared" si="83"/>
        <v>pt-9-15-jlr-loc1</v>
      </c>
      <c r="M664" s="38">
        <v>1</v>
      </c>
      <c r="N664" s="39">
        <v>1</v>
      </c>
    </row>
    <row r="665" spans="1:14" s="50" customFormat="1" ht="16.5" x14ac:dyDescent="0.2">
      <c r="A665" s="47" t="s">
        <v>1837</v>
      </c>
      <c r="B665" s="79">
        <v>15</v>
      </c>
      <c r="C665" s="40">
        <f t="shared" si="87"/>
        <v>10915</v>
      </c>
      <c r="D665" s="81">
        <v>9</v>
      </c>
      <c r="E665" s="27">
        <v>1</v>
      </c>
      <c r="F665" s="28" t="s">
        <v>292</v>
      </c>
      <c r="G665" s="28" t="s">
        <v>573</v>
      </c>
      <c r="H665" s="27">
        <f t="shared" si="84"/>
        <v>84</v>
      </c>
      <c r="I665" s="27">
        <f t="shared" si="85"/>
        <v>9</v>
      </c>
      <c r="J665" s="27">
        <f t="shared" si="86"/>
        <v>3</v>
      </c>
      <c r="K665" s="28" t="s">
        <v>786</v>
      </c>
      <c r="L665" s="27" t="str">
        <f t="shared" si="83"/>
        <v>pt-9-15-shl-loc1</v>
      </c>
      <c r="M665" s="27">
        <v>1</v>
      </c>
      <c r="N665" s="41">
        <v>1</v>
      </c>
    </row>
    <row r="666" spans="1:14" s="50" customFormat="1" ht="16.5" x14ac:dyDescent="0.2">
      <c r="A666" s="47" t="s">
        <v>1837</v>
      </c>
      <c r="B666" s="79">
        <v>15</v>
      </c>
      <c r="C666" s="40">
        <f t="shared" si="87"/>
        <v>10915</v>
      </c>
      <c r="D666" s="81">
        <v>9</v>
      </c>
      <c r="E666" s="27">
        <v>2</v>
      </c>
      <c r="F666" s="28" t="s">
        <v>291</v>
      </c>
      <c r="G666" s="28" t="s">
        <v>314</v>
      </c>
      <c r="H666" s="27">
        <f t="shared" si="84"/>
        <v>84</v>
      </c>
      <c r="I666" s="27">
        <f t="shared" si="85"/>
        <v>9</v>
      </c>
      <c r="J666" s="27">
        <f t="shared" si="86"/>
        <v>3</v>
      </c>
      <c r="K666" s="62" t="s">
        <v>2284</v>
      </c>
      <c r="L666" s="59" t="str">
        <f t="shared" si="83"/>
        <v>pt-9-15-jlr-loc2</v>
      </c>
      <c r="M666" s="27">
        <v>1</v>
      </c>
      <c r="N666" s="41">
        <v>1</v>
      </c>
    </row>
    <row r="667" spans="1:14" s="50" customFormat="1" ht="16.5" x14ac:dyDescent="0.2">
      <c r="A667" s="47" t="s">
        <v>1837</v>
      </c>
      <c r="B667" s="79">
        <v>15</v>
      </c>
      <c r="C667" s="40">
        <f t="shared" si="87"/>
        <v>10915</v>
      </c>
      <c r="D667" s="81">
        <v>9</v>
      </c>
      <c r="E667" s="27">
        <v>2</v>
      </c>
      <c r="F667" s="28" t="s">
        <v>1138</v>
      </c>
      <c r="G667" s="28" t="s">
        <v>1131</v>
      </c>
      <c r="H667" s="27">
        <f t="shared" si="84"/>
        <v>84</v>
      </c>
      <c r="I667" s="27">
        <f t="shared" si="85"/>
        <v>9</v>
      </c>
      <c r="J667" s="27">
        <f t="shared" si="86"/>
        <v>3</v>
      </c>
      <c r="K667" s="62" t="s">
        <v>2280</v>
      </c>
      <c r="L667" s="59" t="str">
        <f t="shared" si="83"/>
        <v>pt-9-15-shl-loc2</v>
      </c>
      <c r="M667" s="27">
        <v>1</v>
      </c>
      <c r="N667" s="41">
        <v>1</v>
      </c>
    </row>
    <row r="668" spans="1:14" s="50" customFormat="1" ht="16.5" x14ac:dyDescent="0.2">
      <c r="A668" s="47" t="s">
        <v>1837</v>
      </c>
      <c r="B668" s="79">
        <v>15</v>
      </c>
      <c r="C668" s="40">
        <f t="shared" si="87"/>
        <v>10915</v>
      </c>
      <c r="D668" s="81">
        <v>9</v>
      </c>
      <c r="E668" s="27">
        <v>3</v>
      </c>
      <c r="F668" s="28" t="s">
        <v>291</v>
      </c>
      <c r="G668" s="28" t="s">
        <v>571</v>
      </c>
      <c r="H668" s="27">
        <f t="shared" si="84"/>
        <v>84</v>
      </c>
      <c r="I668" s="27">
        <f t="shared" si="85"/>
        <v>9</v>
      </c>
      <c r="J668" s="27">
        <f t="shared" si="86"/>
        <v>3</v>
      </c>
      <c r="K668" s="62" t="s">
        <v>2281</v>
      </c>
      <c r="L668" s="62" t="str">
        <f t="shared" si="83"/>
        <v>pt-9-15-jlr-loc3</v>
      </c>
      <c r="M668" s="27">
        <v>1</v>
      </c>
      <c r="N668" s="41">
        <v>1</v>
      </c>
    </row>
    <row r="669" spans="1:14" s="50" customFormat="1" ht="17.25" thickBot="1" x14ac:dyDescent="0.25">
      <c r="A669" s="47" t="s">
        <v>1837</v>
      </c>
      <c r="B669" s="79">
        <v>15</v>
      </c>
      <c r="C669" s="42">
        <f t="shared" si="87"/>
        <v>10915</v>
      </c>
      <c r="D669" s="82">
        <v>9</v>
      </c>
      <c r="E669" s="43">
        <v>3</v>
      </c>
      <c r="F669" s="44" t="s">
        <v>292</v>
      </c>
      <c r="G669" s="44" t="s">
        <v>570</v>
      </c>
      <c r="H669" s="43">
        <f t="shared" si="84"/>
        <v>84</v>
      </c>
      <c r="I669" s="43">
        <f t="shared" si="85"/>
        <v>9</v>
      </c>
      <c r="J669" s="43">
        <f t="shared" si="86"/>
        <v>3</v>
      </c>
      <c r="K669" s="44" t="s">
        <v>2282</v>
      </c>
      <c r="L669" s="44" t="str">
        <f t="shared" ref="L669:L732" si="88">A669&amp;"-"&amp;B669&amp;"-"&amp;F669&amp;"-"&amp;"loc"&amp;E669</f>
        <v>pt-9-15-shl-loc3</v>
      </c>
      <c r="M669" s="43">
        <v>1</v>
      </c>
      <c r="N669" s="45">
        <v>1</v>
      </c>
    </row>
    <row r="670" spans="1:14" s="50" customFormat="1" ht="16.5" x14ac:dyDescent="0.2">
      <c r="A670" s="47" t="s">
        <v>1838</v>
      </c>
      <c r="B670" s="79">
        <v>1</v>
      </c>
      <c r="C670" s="37">
        <f t="shared" si="87"/>
        <v>11001</v>
      </c>
      <c r="D670" s="80">
        <v>10</v>
      </c>
      <c r="E670" s="38">
        <v>1</v>
      </c>
      <c r="F670" s="46" t="s">
        <v>1127</v>
      </c>
      <c r="G670" s="46" t="s">
        <v>572</v>
      </c>
      <c r="H670" s="38">
        <f t="shared" si="84"/>
        <v>90</v>
      </c>
      <c r="I670" s="38">
        <f t="shared" si="85"/>
        <v>11</v>
      </c>
      <c r="J670" s="38">
        <f t="shared" si="86"/>
        <v>3</v>
      </c>
      <c r="K670" s="46" t="s">
        <v>2279</v>
      </c>
      <c r="L670" s="38" t="str">
        <f t="shared" si="88"/>
        <v>pt-10-1-jlr-loc1</v>
      </c>
      <c r="M670" s="38">
        <v>1</v>
      </c>
      <c r="N670" s="39">
        <v>1</v>
      </c>
    </row>
    <row r="671" spans="1:14" s="50" customFormat="1" ht="16.5" x14ac:dyDescent="0.2">
      <c r="A671" s="47" t="s">
        <v>1838</v>
      </c>
      <c r="B671" s="79">
        <v>1</v>
      </c>
      <c r="C671" s="40">
        <f t="shared" si="87"/>
        <v>11001</v>
      </c>
      <c r="D671" s="81">
        <v>10</v>
      </c>
      <c r="E671" s="27">
        <v>1</v>
      </c>
      <c r="F671" s="28" t="s">
        <v>1138</v>
      </c>
      <c r="G671" s="28" t="s">
        <v>573</v>
      </c>
      <c r="H671" s="27">
        <f t="shared" si="84"/>
        <v>90</v>
      </c>
      <c r="I671" s="27">
        <f t="shared" si="85"/>
        <v>11</v>
      </c>
      <c r="J671" s="27">
        <f t="shared" si="86"/>
        <v>3</v>
      </c>
      <c r="K671" s="28" t="s">
        <v>786</v>
      </c>
      <c r="L671" s="27" t="str">
        <f t="shared" si="88"/>
        <v>pt-10-1-shl-loc1</v>
      </c>
      <c r="M671" s="27">
        <v>1</v>
      </c>
      <c r="N671" s="41">
        <v>1</v>
      </c>
    </row>
    <row r="672" spans="1:14" s="50" customFormat="1" ht="16.5" x14ac:dyDescent="0.2">
      <c r="A672" s="47" t="s">
        <v>1838</v>
      </c>
      <c r="B672" s="79">
        <v>1</v>
      </c>
      <c r="C672" s="40">
        <f t="shared" si="87"/>
        <v>11001</v>
      </c>
      <c r="D672" s="81">
        <v>10</v>
      </c>
      <c r="E672" s="27">
        <v>2</v>
      </c>
      <c r="F672" s="28" t="s">
        <v>291</v>
      </c>
      <c r="G672" s="28" t="s">
        <v>314</v>
      </c>
      <c r="H672" s="27">
        <f t="shared" si="84"/>
        <v>90</v>
      </c>
      <c r="I672" s="27">
        <f t="shared" si="85"/>
        <v>11</v>
      </c>
      <c r="J672" s="27">
        <f t="shared" si="86"/>
        <v>3</v>
      </c>
      <c r="K672" s="62" t="s">
        <v>2284</v>
      </c>
      <c r="L672" s="59" t="str">
        <f t="shared" si="88"/>
        <v>pt-10-1-jlr-loc2</v>
      </c>
      <c r="M672" s="27">
        <v>1</v>
      </c>
      <c r="N672" s="41">
        <v>1</v>
      </c>
    </row>
    <row r="673" spans="1:14" s="50" customFormat="1" ht="16.5" x14ac:dyDescent="0.2">
      <c r="A673" s="47" t="s">
        <v>1838</v>
      </c>
      <c r="B673" s="79">
        <v>1</v>
      </c>
      <c r="C673" s="40">
        <f t="shared" si="87"/>
        <v>11001</v>
      </c>
      <c r="D673" s="81">
        <v>10</v>
      </c>
      <c r="E673" s="27">
        <v>2</v>
      </c>
      <c r="F673" s="28" t="s">
        <v>292</v>
      </c>
      <c r="G673" s="28" t="s">
        <v>299</v>
      </c>
      <c r="H673" s="27">
        <f t="shared" si="84"/>
        <v>90</v>
      </c>
      <c r="I673" s="27">
        <f t="shared" si="85"/>
        <v>11</v>
      </c>
      <c r="J673" s="27">
        <f t="shared" si="86"/>
        <v>3</v>
      </c>
      <c r="K673" s="62" t="s">
        <v>2280</v>
      </c>
      <c r="L673" s="59" t="str">
        <f t="shared" si="88"/>
        <v>pt-10-1-shl-loc2</v>
      </c>
      <c r="M673" s="27">
        <v>1</v>
      </c>
      <c r="N673" s="41">
        <v>1</v>
      </c>
    </row>
    <row r="674" spans="1:14" s="50" customFormat="1" ht="16.5" x14ac:dyDescent="0.2">
      <c r="A674" s="47" t="s">
        <v>1838</v>
      </c>
      <c r="B674" s="79">
        <v>1</v>
      </c>
      <c r="C674" s="40">
        <f t="shared" si="87"/>
        <v>11001</v>
      </c>
      <c r="D674" s="81">
        <v>10</v>
      </c>
      <c r="E674" s="27">
        <v>3</v>
      </c>
      <c r="F674" s="28" t="s">
        <v>291</v>
      </c>
      <c r="G674" s="28" t="s">
        <v>1150</v>
      </c>
      <c r="H674" s="27">
        <f t="shared" si="84"/>
        <v>90</v>
      </c>
      <c r="I674" s="27">
        <f t="shared" si="85"/>
        <v>11</v>
      </c>
      <c r="J674" s="27">
        <f t="shared" si="86"/>
        <v>3</v>
      </c>
      <c r="K674" s="62" t="s">
        <v>2281</v>
      </c>
      <c r="L674" s="62" t="str">
        <f t="shared" si="88"/>
        <v>pt-10-1-jlr-loc3</v>
      </c>
      <c r="M674" s="27">
        <v>1</v>
      </c>
      <c r="N674" s="41">
        <v>1</v>
      </c>
    </row>
    <row r="675" spans="1:14" s="50" customFormat="1" ht="17.25" thickBot="1" x14ac:dyDescent="0.25">
      <c r="A675" s="47" t="s">
        <v>1838</v>
      </c>
      <c r="B675" s="79">
        <v>1</v>
      </c>
      <c r="C675" s="42">
        <f t="shared" si="87"/>
        <v>11001</v>
      </c>
      <c r="D675" s="82">
        <v>10</v>
      </c>
      <c r="E675" s="43">
        <v>3</v>
      </c>
      <c r="F675" s="44" t="s">
        <v>292</v>
      </c>
      <c r="G675" s="44" t="s">
        <v>570</v>
      </c>
      <c r="H675" s="43">
        <f t="shared" si="84"/>
        <v>90</v>
      </c>
      <c r="I675" s="43">
        <f t="shared" si="85"/>
        <v>11</v>
      </c>
      <c r="J675" s="43">
        <f t="shared" si="86"/>
        <v>3</v>
      </c>
      <c r="K675" s="44" t="s">
        <v>2282</v>
      </c>
      <c r="L675" s="44" t="str">
        <f t="shared" si="88"/>
        <v>pt-10-1-shl-loc3</v>
      </c>
      <c r="M675" s="43">
        <v>1</v>
      </c>
      <c r="N675" s="45">
        <v>1</v>
      </c>
    </row>
    <row r="676" spans="1:14" s="50" customFormat="1" ht="16.5" x14ac:dyDescent="0.2">
      <c r="A676" s="47" t="s">
        <v>1838</v>
      </c>
      <c r="B676" s="79">
        <v>2</v>
      </c>
      <c r="C676" s="37">
        <f t="shared" si="87"/>
        <v>11002</v>
      </c>
      <c r="D676" s="80">
        <v>10</v>
      </c>
      <c r="E676" s="38">
        <v>1</v>
      </c>
      <c r="F676" s="46" t="s">
        <v>291</v>
      </c>
      <c r="G676" s="46" t="s">
        <v>572</v>
      </c>
      <c r="H676" s="38">
        <f t="shared" si="84"/>
        <v>90</v>
      </c>
      <c r="I676" s="38">
        <f t="shared" si="85"/>
        <v>11</v>
      </c>
      <c r="J676" s="38">
        <f t="shared" si="86"/>
        <v>3</v>
      </c>
      <c r="K676" s="46" t="s">
        <v>2273</v>
      </c>
      <c r="L676" s="38" t="str">
        <f t="shared" si="88"/>
        <v>pt-10-2-jlr-loc1</v>
      </c>
      <c r="M676" s="38">
        <v>1</v>
      </c>
      <c r="N676" s="39">
        <v>1</v>
      </c>
    </row>
    <row r="677" spans="1:14" s="50" customFormat="1" ht="16.5" x14ac:dyDescent="0.2">
      <c r="A677" s="47" t="s">
        <v>1838</v>
      </c>
      <c r="B677" s="79">
        <v>2</v>
      </c>
      <c r="C677" s="40">
        <f t="shared" si="87"/>
        <v>11002</v>
      </c>
      <c r="D677" s="81">
        <v>10</v>
      </c>
      <c r="E677" s="27">
        <v>1</v>
      </c>
      <c r="F677" s="28" t="s">
        <v>292</v>
      </c>
      <c r="G677" s="28" t="s">
        <v>1160</v>
      </c>
      <c r="H677" s="27">
        <f t="shared" si="84"/>
        <v>90</v>
      </c>
      <c r="I677" s="27">
        <f t="shared" si="85"/>
        <v>11</v>
      </c>
      <c r="J677" s="27">
        <f t="shared" si="86"/>
        <v>3</v>
      </c>
      <c r="K677" s="28" t="s">
        <v>2274</v>
      </c>
      <c r="L677" s="27" t="str">
        <f t="shared" si="88"/>
        <v>pt-10-2-shl-loc1</v>
      </c>
      <c r="M677" s="27">
        <v>1</v>
      </c>
      <c r="N677" s="41">
        <v>1</v>
      </c>
    </row>
    <row r="678" spans="1:14" s="50" customFormat="1" ht="16.5" x14ac:dyDescent="0.2">
      <c r="A678" s="47" t="s">
        <v>1838</v>
      </c>
      <c r="B678" s="79">
        <v>2</v>
      </c>
      <c r="C678" s="40">
        <f t="shared" si="87"/>
        <v>11002</v>
      </c>
      <c r="D678" s="81">
        <v>10</v>
      </c>
      <c r="E678" s="27">
        <v>2</v>
      </c>
      <c r="F678" s="28" t="s">
        <v>291</v>
      </c>
      <c r="G678" s="28" t="s">
        <v>314</v>
      </c>
      <c r="H678" s="27">
        <f t="shared" si="84"/>
        <v>90</v>
      </c>
      <c r="I678" s="27">
        <f t="shared" si="85"/>
        <v>11</v>
      </c>
      <c r="J678" s="27">
        <f t="shared" si="86"/>
        <v>3</v>
      </c>
      <c r="K678" s="62" t="s">
        <v>2275</v>
      </c>
      <c r="L678" s="59" t="str">
        <f t="shared" si="88"/>
        <v>pt-10-2-jlr-loc2</v>
      </c>
      <c r="M678" s="27">
        <v>1</v>
      </c>
      <c r="N678" s="41">
        <v>1</v>
      </c>
    </row>
    <row r="679" spans="1:14" s="50" customFormat="1" ht="16.5" x14ac:dyDescent="0.2">
      <c r="A679" s="47" t="s">
        <v>1838</v>
      </c>
      <c r="B679" s="79">
        <v>2</v>
      </c>
      <c r="C679" s="40">
        <f t="shared" si="87"/>
        <v>11002</v>
      </c>
      <c r="D679" s="81">
        <v>10</v>
      </c>
      <c r="E679" s="27">
        <v>2</v>
      </c>
      <c r="F679" s="28" t="s">
        <v>292</v>
      </c>
      <c r="G679" s="28" t="s">
        <v>1142</v>
      </c>
      <c r="H679" s="27">
        <f t="shared" si="84"/>
        <v>90</v>
      </c>
      <c r="I679" s="27">
        <f t="shared" si="85"/>
        <v>11</v>
      </c>
      <c r="J679" s="27">
        <f t="shared" si="86"/>
        <v>3</v>
      </c>
      <c r="K679" s="62" t="s">
        <v>2276</v>
      </c>
      <c r="L679" s="59" t="str">
        <f t="shared" si="88"/>
        <v>pt-10-2-shl-loc2</v>
      </c>
      <c r="M679" s="27">
        <v>1</v>
      </c>
      <c r="N679" s="41">
        <v>1</v>
      </c>
    </row>
    <row r="680" spans="1:14" s="50" customFormat="1" ht="16.5" x14ac:dyDescent="0.2">
      <c r="A680" s="47" t="s">
        <v>1838</v>
      </c>
      <c r="B680" s="79">
        <v>2</v>
      </c>
      <c r="C680" s="40">
        <f t="shared" si="87"/>
        <v>11002</v>
      </c>
      <c r="D680" s="81">
        <v>10</v>
      </c>
      <c r="E680" s="27">
        <v>3</v>
      </c>
      <c r="F680" s="28" t="s">
        <v>291</v>
      </c>
      <c r="G680" s="28" t="s">
        <v>571</v>
      </c>
      <c r="H680" s="27">
        <f t="shared" si="84"/>
        <v>90</v>
      </c>
      <c r="I680" s="27">
        <f t="shared" si="85"/>
        <v>11</v>
      </c>
      <c r="J680" s="27">
        <f t="shared" si="86"/>
        <v>3</v>
      </c>
      <c r="K680" s="62" t="s">
        <v>2277</v>
      </c>
      <c r="L680" s="62" t="str">
        <f t="shared" si="88"/>
        <v>pt-10-2-jlr-loc3</v>
      </c>
      <c r="M680" s="27">
        <v>1</v>
      </c>
      <c r="N680" s="41">
        <v>1</v>
      </c>
    </row>
    <row r="681" spans="1:14" s="50" customFormat="1" ht="17.25" thickBot="1" x14ac:dyDescent="0.25">
      <c r="A681" s="47" t="s">
        <v>1838</v>
      </c>
      <c r="B681" s="79">
        <v>2</v>
      </c>
      <c r="C681" s="42">
        <f t="shared" si="87"/>
        <v>11002</v>
      </c>
      <c r="D681" s="82">
        <v>10</v>
      </c>
      <c r="E681" s="43">
        <v>3</v>
      </c>
      <c r="F681" s="44" t="s">
        <v>292</v>
      </c>
      <c r="G681" s="44" t="s">
        <v>570</v>
      </c>
      <c r="H681" s="43">
        <f t="shared" si="84"/>
        <v>90</v>
      </c>
      <c r="I681" s="43">
        <f t="shared" si="85"/>
        <v>11</v>
      </c>
      <c r="J681" s="43">
        <f t="shared" si="86"/>
        <v>3</v>
      </c>
      <c r="K681" s="44" t="s">
        <v>2278</v>
      </c>
      <c r="L681" s="44" t="str">
        <f t="shared" si="88"/>
        <v>pt-10-2-shl-loc3</v>
      </c>
      <c r="M681" s="43">
        <v>1</v>
      </c>
      <c r="N681" s="45">
        <v>1</v>
      </c>
    </row>
    <row r="682" spans="1:14" s="50" customFormat="1" ht="16.5" x14ac:dyDescent="0.2">
      <c r="A682" s="47" t="s">
        <v>1838</v>
      </c>
      <c r="B682" s="79">
        <v>3</v>
      </c>
      <c r="C682" s="37">
        <f t="shared" si="87"/>
        <v>11003</v>
      </c>
      <c r="D682" s="80">
        <v>10</v>
      </c>
      <c r="E682" s="38">
        <v>1</v>
      </c>
      <c r="F682" s="46" t="s">
        <v>291</v>
      </c>
      <c r="G682" s="46" t="s">
        <v>572</v>
      </c>
      <c r="H682" s="38">
        <f t="shared" si="84"/>
        <v>90</v>
      </c>
      <c r="I682" s="38">
        <f t="shared" si="85"/>
        <v>11</v>
      </c>
      <c r="J682" s="38">
        <f t="shared" si="86"/>
        <v>3</v>
      </c>
      <c r="K682" s="46" t="s">
        <v>2279</v>
      </c>
      <c r="L682" s="38" t="str">
        <f t="shared" si="88"/>
        <v>pt-10-3-jlr-loc1</v>
      </c>
      <c r="M682" s="38">
        <v>1</v>
      </c>
      <c r="N682" s="39">
        <v>1</v>
      </c>
    </row>
    <row r="683" spans="1:14" s="50" customFormat="1" ht="16.5" x14ac:dyDescent="0.2">
      <c r="A683" s="47" t="s">
        <v>1838</v>
      </c>
      <c r="B683" s="79">
        <v>3</v>
      </c>
      <c r="C683" s="40">
        <f t="shared" si="87"/>
        <v>11003</v>
      </c>
      <c r="D683" s="81">
        <v>10</v>
      </c>
      <c r="E683" s="27">
        <v>1</v>
      </c>
      <c r="F683" s="28" t="s">
        <v>292</v>
      </c>
      <c r="G683" s="28" t="s">
        <v>573</v>
      </c>
      <c r="H683" s="27">
        <f t="shared" si="84"/>
        <v>90</v>
      </c>
      <c r="I683" s="27">
        <f t="shared" si="85"/>
        <v>11</v>
      </c>
      <c r="J683" s="27">
        <f t="shared" si="86"/>
        <v>3</v>
      </c>
      <c r="K683" s="28" t="s">
        <v>786</v>
      </c>
      <c r="L683" s="27" t="str">
        <f t="shared" si="88"/>
        <v>pt-10-3-shl-loc1</v>
      </c>
      <c r="M683" s="27">
        <v>1</v>
      </c>
      <c r="N683" s="41">
        <v>1</v>
      </c>
    </row>
    <row r="684" spans="1:14" s="50" customFormat="1" ht="16.5" x14ac:dyDescent="0.2">
      <c r="A684" s="47" t="s">
        <v>1838</v>
      </c>
      <c r="B684" s="79">
        <v>3</v>
      </c>
      <c r="C684" s="40">
        <f t="shared" si="87"/>
        <v>11003</v>
      </c>
      <c r="D684" s="81">
        <v>10</v>
      </c>
      <c r="E684" s="27">
        <v>2</v>
      </c>
      <c r="F684" s="28" t="s">
        <v>291</v>
      </c>
      <c r="G684" s="28" t="s">
        <v>314</v>
      </c>
      <c r="H684" s="27">
        <f t="shared" si="84"/>
        <v>90</v>
      </c>
      <c r="I684" s="27">
        <f t="shared" si="85"/>
        <v>11</v>
      </c>
      <c r="J684" s="27">
        <f t="shared" si="86"/>
        <v>3</v>
      </c>
      <c r="K684" s="62" t="s">
        <v>2284</v>
      </c>
      <c r="L684" s="59" t="str">
        <f t="shared" si="88"/>
        <v>pt-10-3-jlr-loc2</v>
      </c>
      <c r="M684" s="27">
        <v>1</v>
      </c>
      <c r="N684" s="41">
        <v>1</v>
      </c>
    </row>
    <row r="685" spans="1:14" s="50" customFormat="1" ht="16.5" x14ac:dyDescent="0.2">
      <c r="A685" s="47" t="s">
        <v>1838</v>
      </c>
      <c r="B685" s="79">
        <v>3</v>
      </c>
      <c r="C685" s="40">
        <f t="shared" si="87"/>
        <v>11003</v>
      </c>
      <c r="D685" s="81">
        <v>10</v>
      </c>
      <c r="E685" s="27">
        <v>2</v>
      </c>
      <c r="F685" s="28" t="s">
        <v>1133</v>
      </c>
      <c r="G685" s="28" t="s">
        <v>299</v>
      </c>
      <c r="H685" s="27">
        <f t="shared" si="84"/>
        <v>90</v>
      </c>
      <c r="I685" s="27">
        <f t="shared" si="85"/>
        <v>11</v>
      </c>
      <c r="J685" s="27">
        <f t="shared" si="86"/>
        <v>3</v>
      </c>
      <c r="K685" s="62" t="s">
        <v>2280</v>
      </c>
      <c r="L685" s="59" t="str">
        <f t="shared" si="88"/>
        <v>pt-10-3-shl-loc2</v>
      </c>
      <c r="M685" s="27">
        <v>1</v>
      </c>
      <c r="N685" s="41">
        <v>1</v>
      </c>
    </row>
    <row r="686" spans="1:14" s="50" customFormat="1" ht="16.5" x14ac:dyDescent="0.2">
      <c r="A686" s="47" t="s">
        <v>1838</v>
      </c>
      <c r="B686" s="79">
        <v>3</v>
      </c>
      <c r="C686" s="40">
        <f t="shared" si="87"/>
        <v>11003</v>
      </c>
      <c r="D686" s="81">
        <v>10</v>
      </c>
      <c r="E686" s="27">
        <v>3</v>
      </c>
      <c r="F686" s="28" t="s">
        <v>291</v>
      </c>
      <c r="G686" s="28" t="s">
        <v>571</v>
      </c>
      <c r="H686" s="27">
        <f t="shared" ref="H686:H749" si="89">INDEX($W$4:$W$204,INDEX($AC$4:$AC$19,D686)+B686)</f>
        <v>90</v>
      </c>
      <c r="I686" s="27">
        <f t="shared" ref="I686:I749" si="90">INDEX($X$4:$X$204,INDEX($AC$4:$AC$19,D686)+B686)</f>
        <v>11</v>
      </c>
      <c r="J686" s="27">
        <f t="shared" ref="J686:J749" si="91">INDEX($Y$4:$Y$204,INDEX($AC$4:$AC$19,D686)+B686)</f>
        <v>3</v>
      </c>
      <c r="K686" s="62" t="s">
        <v>2281</v>
      </c>
      <c r="L686" s="62" t="str">
        <f t="shared" si="88"/>
        <v>pt-10-3-jlr-loc3</v>
      </c>
      <c r="M686" s="27">
        <v>1</v>
      </c>
      <c r="N686" s="41">
        <v>1</v>
      </c>
    </row>
    <row r="687" spans="1:14" s="50" customFormat="1" ht="17.25" thickBot="1" x14ac:dyDescent="0.25">
      <c r="A687" s="47" t="s">
        <v>1838</v>
      </c>
      <c r="B687" s="79">
        <v>3</v>
      </c>
      <c r="C687" s="42">
        <f t="shared" si="87"/>
        <v>11003</v>
      </c>
      <c r="D687" s="82">
        <v>10</v>
      </c>
      <c r="E687" s="43">
        <v>3</v>
      </c>
      <c r="F687" s="44" t="s">
        <v>292</v>
      </c>
      <c r="G687" s="44" t="s">
        <v>570</v>
      </c>
      <c r="H687" s="43">
        <f t="shared" si="89"/>
        <v>90</v>
      </c>
      <c r="I687" s="43">
        <f t="shared" si="90"/>
        <v>11</v>
      </c>
      <c r="J687" s="43">
        <f t="shared" si="91"/>
        <v>3</v>
      </c>
      <c r="K687" s="44" t="s">
        <v>2282</v>
      </c>
      <c r="L687" s="44" t="str">
        <f t="shared" si="88"/>
        <v>pt-10-3-shl-loc3</v>
      </c>
      <c r="M687" s="43">
        <v>1</v>
      </c>
      <c r="N687" s="45">
        <v>1</v>
      </c>
    </row>
    <row r="688" spans="1:14" s="50" customFormat="1" ht="16.5" x14ac:dyDescent="0.2">
      <c r="A688" s="47" t="s">
        <v>1838</v>
      </c>
      <c r="B688" s="79">
        <v>4</v>
      </c>
      <c r="C688" s="37">
        <f t="shared" si="87"/>
        <v>11004</v>
      </c>
      <c r="D688" s="80">
        <v>10</v>
      </c>
      <c r="E688" s="38">
        <v>1</v>
      </c>
      <c r="F688" s="46" t="s">
        <v>291</v>
      </c>
      <c r="G688" s="46" t="s">
        <v>572</v>
      </c>
      <c r="H688" s="38">
        <f t="shared" si="89"/>
        <v>91</v>
      </c>
      <c r="I688" s="38">
        <f t="shared" si="90"/>
        <v>11</v>
      </c>
      <c r="J688" s="38">
        <f t="shared" si="91"/>
        <v>3</v>
      </c>
      <c r="K688" s="46" t="s">
        <v>2273</v>
      </c>
      <c r="L688" s="38" t="str">
        <f t="shared" si="88"/>
        <v>pt-10-4-jlr-loc1</v>
      </c>
      <c r="M688" s="38">
        <v>1</v>
      </c>
      <c r="N688" s="39">
        <v>1</v>
      </c>
    </row>
    <row r="689" spans="1:14" s="50" customFormat="1" ht="16.5" x14ac:dyDescent="0.2">
      <c r="A689" s="47" t="s">
        <v>1838</v>
      </c>
      <c r="B689" s="79">
        <v>4</v>
      </c>
      <c r="C689" s="40">
        <f t="shared" si="87"/>
        <v>11004</v>
      </c>
      <c r="D689" s="81">
        <v>10</v>
      </c>
      <c r="E689" s="27">
        <v>1</v>
      </c>
      <c r="F689" s="28" t="s">
        <v>292</v>
      </c>
      <c r="G689" s="28" t="s">
        <v>573</v>
      </c>
      <c r="H689" s="27">
        <f t="shared" si="89"/>
        <v>91</v>
      </c>
      <c r="I689" s="27">
        <f t="shared" si="90"/>
        <v>11</v>
      </c>
      <c r="J689" s="27">
        <f t="shared" si="91"/>
        <v>3</v>
      </c>
      <c r="K689" s="28" t="s">
        <v>2274</v>
      </c>
      <c r="L689" s="27" t="str">
        <f t="shared" si="88"/>
        <v>pt-10-4-shl-loc1</v>
      </c>
      <c r="M689" s="27">
        <v>1</v>
      </c>
      <c r="N689" s="41">
        <v>1</v>
      </c>
    </row>
    <row r="690" spans="1:14" s="50" customFormat="1" ht="16.5" x14ac:dyDescent="0.2">
      <c r="A690" s="47" t="s">
        <v>1838</v>
      </c>
      <c r="B690" s="79">
        <v>4</v>
      </c>
      <c r="C690" s="40">
        <f t="shared" si="87"/>
        <v>11004</v>
      </c>
      <c r="D690" s="81">
        <v>10</v>
      </c>
      <c r="E690" s="27">
        <v>2</v>
      </c>
      <c r="F690" s="28" t="s">
        <v>291</v>
      </c>
      <c r="G690" s="28" t="s">
        <v>314</v>
      </c>
      <c r="H690" s="27">
        <f t="shared" si="89"/>
        <v>91</v>
      </c>
      <c r="I690" s="27">
        <f t="shared" si="90"/>
        <v>11</v>
      </c>
      <c r="J690" s="27">
        <f t="shared" si="91"/>
        <v>3</v>
      </c>
      <c r="K690" s="62" t="s">
        <v>2275</v>
      </c>
      <c r="L690" s="59" t="str">
        <f t="shared" si="88"/>
        <v>pt-10-4-jlr-loc2</v>
      </c>
      <c r="M690" s="27">
        <v>1</v>
      </c>
      <c r="N690" s="41">
        <v>1</v>
      </c>
    </row>
    <row r="691" spans="1:14" s="50" customFormat="1" ht="16.5" x14ac:dyDescent="0.2">
      <c r="A691" s="47" t="s">
        <v>1838</v>
      </c>
      <c r="B691" s="79">
        <v>4</v>
      </c>
      <c r="C691" s="40">
        <f t="shared" si="87"/>
        <v>11004</v>
      </c>
      <c r="D691" s="81">
        <v>10</v>
      </c>
      <c r="E691" s="27">
        <v>2</v>
      </c>
      <c r="F691" s="28" t="s">
        <v>1133</v>
      </c>
      <c r="G691" s="28" t="s">
        <v>299</v>
      </c>
      <c r="H691" s="27">
        <f t="shared" si="89"/>
        <v>91</v>
      </c>
      <c r="I691" s="27">
        <f t="shared" si="90"/>
        <v>11</v>
      </c>
      <c r="J691" s="27">
        <f t="shared" si="91"/>
        <v>3</v>
      </c>
      <c r="K691" s="62" t="s">
        <v>2276</v>
      </c>
      <c r="L691" s="59" t="str">
        <f t="shared" si="88"/>
        <v>pt-10-4-shl-loc2</v>
      </c>
      <c r="M691" s="27">
        <v>1</v>
      </c>
      <c r="N691" s="41">
        <v>1</v>
      </c>
    </row>
    <row r="692" spans="1:14" s="50" customFormat="1" ht="16.5" x14ac:dyDescent="0.2">
      <c r="A692" s="47" t="s">
        <v>1838</v>
      </c>
      <c r="B692" s="79">
        <v>4</v>
      </c>
      <c r="C692" s="40">
        <f t="shared" si="87"/>
        <v>11004</v>
      </c>
      <c r="D692" s="81">
        <v>10</v>
      </c>
      <c r="E692" s="27">
        <v>3</v>
      </c>
      <c r="F692" s="28" t="s">
        <v>291</v>
      </c>
      <c r="G692" s="28" t="s">
        <v>571</v>
      </c>
      <c r="H692" s="27">
        <f t="shared" si="89"/>
        <v>91</v>
      </c>
      <c r="I692" s="27">
        <f t="shared" si="90"/>
        <v>11</v>
      </c>
      <c r="J692" s="27">
        <f t="shared" si="91"/>
        <v>3</v>
      </c>
      <c r="K692" s="62" t="s">
        <v>2277</v>
      </c>
      <c r="L692" s="62" t="str">
        <f t="shared" si="88"/>
        <v>pt-10-4-jlr-loc3</v>
      </c>
      <c r="M692" s="27">
        <v>1</v>
      </c>
      <c r="N692" s="41">
        <v>1</v>
      </c>
    </row>
    <row r="693" spans="1:14" s="50" customFormat="1" ht="17.25" thickBot="1" x14ac:dyDescent="0.25">
      <c r="A693" s="47" t="s">
        <v>1838</v>
      </c>
      <c r="B693" s="79">
        <v>4</v>
      </c>
      <c r="C693" s="42">
        <f t="shared" si="87"/>
        <v>11004</v>
      </c>
      <c r="D693" s="82">
        <v>10</v>
      </c>
      <c r="E693" s="43">
        <v>3</v>
      </c>
      <c r="F693" s="44" t="s">
        <v>292</v>
      </c>
      <c r="G693" s="44" t="s">
        <v>570</v>
      </c>
      <c r="H693" s="43">
        <f t="shared" si="89"/>
        <v>91</v>
      </c>
      <c r="I693" s="43">
        <f t="shared" si="90"/>
        <v>11</v>
      </c>
      <c r="J693" s="43">
        <f t="shared" si="91"/>
        <v>3</v>
      </c>
      <c r="K693" s="44" t="s">
        <v>2278</v>
      </c>
      <c r="L693" s="44" t="str">
        <f t="shared" si="88"/>
        <v>pt-10-4-shl-loc3</v>
      </c>
      <c r="M693" s="43">
        <v>1</v>
      </c>
      <c r="N693" s="45">
        <v>1</v>
      </c>
    </row>
    <row r="694" spans="1:14" s="50" customFormat="1" ht="16.5" x14ac:dyDescent="0.2">
      <c r="A694" s="47" t="s">
        <v>1838</v>
      </c>
      <c r="B694" s="79">
        <v>5</v>
      </c>
      <c r="C694" s="37">
        <f t="shared" si="87"/>
        <v>11005</v>
      </c>
      <c r="D694" s="80">
        <v>10</v>
      </c>
      <c r="E694" s="38">
        <v>1</v>
      </c>
      <c r="F694" s="46" t="s">
        <v>291</v>
      </c>
      <c r="G694" s="46" t="s">
        <v>1156</v>
      </c>
      <c r="H694" s="38">
        <f t="shared" si="89"/>
        <v>91</v>
      </c>
      <c r="I694" s="38">
        <f t="shared" si="90"/>
        <v>11</v>
      </c>
      <c r="J694" s="38">
        <f t="shared" si="91"/>
        <v>3</v>
      </c>
      <c r="K694" s="46" t="s">
        <v>2279</v>
      </c>
      <c r="L694" s="38" t="str">
        <f t="shared" si="88"/>
        <v>pt-10-5-jlr-loc1</v>
      </c>
      <c r="M694" s="38">
        <v>1</v>
      </c>
      <c r="N694" s="39">
        <v>1</v>
      </c>
    </row>
    <row r="695" spans="1:14" s="50" customFormat="1" ht="16.5" x14ac:dyDescent="0.2">
      <c r="A695" s="47" t="s">
        <v>1838</v>
      </c>
      <c r="B695" s="79">
        <v>5</v>
      </c>
      <c r="C695" s="40">
        <f t="shared" si="87"/>
        <v>11005</v>
      </c>
      <c r="D695" s="81">
        <v>10</v>
      </c>
      <c r="E695" s="27">
        <v>1</v>
      </c>
      <c r="F695" s="28" t="s">
        <v>1128</v>
      </c>
      <c r="G695" s="28" t="s">
        <v>573</v>
      </c>
      <c r="H695" s="27">
        <f t="shared" si="89"/>
        <v>91</v>
      </c>
      <c r="I695" s="27">
        <f t="shared" si="90"/>
        <v>11</v>
      </c>
      <c r="J695" s="27">
        <f t="shared" si="91"/>
        <v>3</v>
      </c>
      <c r="K695" s="28" t="s">
        <v>786</v>
      </c>
      <c r="L695" s="27" t="str">
        <f t="shared" si="88"/>
        <v>pt-10-5-shl-loc1</v>
      </c>
      <c r="M695" s="27">
        <v>1</v>
      </c>
      <c r="N695" s="41">
        <v>1</v>
      </c>
    </row>
    <row r="696" spans="1:14" s="50" customFormat="1" ht="16.5" x14ac:dyDescent="0.2">
      <c r="A696" s="47" t="s">
        <v>1838</v>
      </c>
      <c r="B696" s="79">
        <v>5</v>
      </c>
      <c r="C696" s="40">
        <f t="shared" si="87"/>
        <v>11005</v>
      </c>
      <c r="D696" s="81">
        <v>10</v>
      </c>
      <c r="E696" s="27">
        <v>2</v>
      </c>
      <c r="F696" s="28" t="s">
        <v>291</v>
      </c>
      <c r="G696" s="28" t="s">
        <v>314</v>
      </c>
      <c r="H696" s="27">
        <f t="shared" si="89"/>
        <v>91</v>
      </c>
      <c r="I696" s="27">
        <f t="shared" si="90"/>
        <v>11</v>
      </c>
      <c r="J696" s="27">
        <f t="shared" si="91"/>
        <v>3</v>
      </c>
      <c r="K696" s="62" t="s">
        <v>2284</v>
      </c>
      <c r="L696" s="59" t="str">
        <f t="shared" si="88"/>
        <v>pt-10-5-jlr-loc2</v>
      </c>
      <c r="M696" s="27">
        <v>1</v>
      </c>
      <c r="N696" s="41">
        <v>1</v>
      </c>
    </row>
    <row r="697" spans="1:14" s="50" customFormat="1" ht="16.5" x14ac:dyDescent="0.2">
      <c r="A697" s="47" t="s">
        <v>1838</v>
      </c>
      <c r="B697" s="79">
        <v>5</v>
      </c>
      <c r="C697" s="40">
        <f t="shared" si="87"/>
        <v>11005</v>
      </c>
      <c r="D697" s="81">
        <v>10</v>
      </c>
      <c r="E697" s="27">
        <v>2</v>
      </c>
      <c r="F697" s="28" t="s">
        <v>292</v>
      </c>
      <c r="G697" s="28" t="s">
        <v>299</v>
      </c>
      <c r="H697" s="27">
        <f t="shared" si="89"/>
        <v>91</v>
      </c>
      <c r="I697" s="27">
        <f t="shared" si="90"/>
        <v>11</v>
      </c>
      <c r="J697" s="27">
        <f t="shared" si="91"/>
        <v>3</v>
      </c>
      <c r="K697" s="62" t="s">
        <v>2280</v>
      </c>
      <c r="L697" s="59" t="str">
        <f t="shared" si="88"/>
        <v>pt-10-5-shl-loc2</v>
      </c>
      <c r="M697" s="27">
        <v>1</v>
      </c>
      <c r="N697" s="41">
        <v>1</v>
      </c>
    </row>
    <row r="698" spans="1:14" s="50" customFormat="1" ht="16.5" x14ac:dyDescent="0.2">
      <c r="A698" s="47" t="s">
        <v>1838</v>
      </c>
      <c r="B698" s="79">
        <v>5</v>
      </c>
      <c r="C698" s="40">
        <f t="shared" si="87"/>
        <v>11005</v>
      </c>
      <c r="D698" s="81">
        <v>10</v>
      </c>
      <c r="E698" s="27">
        <v>3</v>
      </c>
      <c r="F698" s="28" t="s">
        <v>291</v>
      </c>
      <c r="G698" s="28" t="s">
        <v>571</v>
      </c>
      <c r="H698" s="27">
        <f t="shared" si="89"/>
        <v>91</v>
      </c>
      <c r="I698" s="27">
        <f t="shared" si="90"/>
        <v>11</v>
      </c>
      <c r="J698" s="27">
        <f t="shared" si="91"/>
        <v>3</v>
      </c>
      <c r="K698" s="62" t="s">
        <v>2281</v>
      </c>
      <c r="L698" s="62" t="str">
        <f t="shared" si="88"/>
        <v>pt-10-5-jlr-loc3</v>
      </c>
      <c r="M698" s="27">
        <v>1</v>
      </c>
      <c r="N698" s="41">
        <v>1</v>
      </c>
    </row>
    <row r="699" spans="1:14" s="50" customFormat="1" ht="17.25" thickBot="1" x14ac:dyDescent="0.25">
      <c r="A699" s="47" t="s">
        <v>1838</v>
      </c>
      <c r="B699" s="79">
        <v>5</v>
      </c>
      <c r="C699" s="42">
        <f t="shared" si="87"/>
        <v>11005</v>
      </c>
      <c r="D699" s="82">
        <v>10</v>
      </c>
      <c r="E699" s="43">
        <v>3</v>
      </c>
      <c r="F699" s="44" t="s">
        <v>292</v>
      </c>
      <c r="G699" s="44" t="s">
        <v>570</v>
      </c>
      <c r="H699" s="43">
        <f t="shared" si="89"/>
        <v>91</v>
      </c>
      <c r="I699" s="43">
        <f t="shared" si="90"/>
        <v>11</v>
      </c>
      <c r="J699" s="43">
        <f t="shared" si="91"/>
        <v>3</v>
      </c>
      <c r="K699" s="44" t="s">
        <v>2282</v>
      </c>
      <c r="L699" s="44" t="str">
        <f t="shared" si="88"/>
        <v>pt-10-5-shl-loc3</v>
      </c>
      <c r="M699" s="43">
        <v>1</v>
      </c>
      <c r="N699" s="45">
        <v>1</v>
      </c>
    </row>
    <row r="700" spans="1:14" s="50" customFormat="1" ht="16.5" x14ac:dyDescent="0.2">
      <c r="A700" s="47" t="s">
        <v>1838</v>
      </c>
      <c r="B700" s="79">
        <v>6</v>
      </c>
      <c r="C700" s="37">
        <f t="shared" si="87"/>
        <v>11006</v>
      </c>
      <c r="D700" s="80">
        <v>10</v>
      </c>
      <c r="E700" s="38">
        <v>1</v>
      </c>
      <c r="F700" s="46" t="s">
        <v>291</v>
      </c>
      <c r="G700" s="46" t="s">
        <v>572</v>
      </c>
      <c r="H700" s="38">
        <f t="shared" si="89"/>
        <v>91</v>
      </c>
      <c r="I700" s="38">
        <f t="shared" si="90"/>
        <v>11</v>
      </c>
      <c r="J700" s="38">
        <f t="shared" si="91"/>
        <v>3</v>
      </c>
      <c r="K700" s="46" t="s">
        <v>2273</v>
      </c>
      <c r="L700" s="38" t="str">
        <f t="shared" si="88"/>
        <v>pt-10-6-jlr-loc1</v>
      </c>
      <c r="M700" s="38">
        <v>1</v>
      </c>
      <c r="N700" s="39">
        <v>1</v>
      </c>
    </row>
    <row r="701" spans="1:14" s="50" customFormat="1" ht="16.5" x14ac:dyDescent="0.2">
      <c r="A701" s="47" t="s">
        <v>1838</v>
      </c>
      <c r="B701" s="79">
        <v>6</v>
      </c>
      <c r="C701" s="40">
        <f t="shared" si="87"/>
        <v>11006</v>
      </c>
      <c r="D701" s="81">
        <v>10</v>
      </c>
      <c r="E701" s="27">
        <v>1</v>
      </c>
      <c r="F701" s="28" t="s">
        <v>292</v>
      </c>
      <c r="G701" s="28" t="s">
        <v>1161</v>
      </c>
      <c r="H701" s="27">
        <f t="shared" si="89"/>
        <v>91</v>
      </c>
      <c r="I701" s="27">
        <f t="shared" si="90"/>
        <v>11</v>
      </c>
      <c r="J701" s="27">
        <f t="shared" si="91"/>
        <v>3</v>
      </c>
      <c r="K701" s="28" t="s">
        <v>2274</v>
      </c>
      <c r="L701" s="27" t="str">
        <f t="shared" si="88"/>
        <v>pt-10-6-shl-loc1</v>
      </c>
      <c r="M701" s="27">
        <v>1</v>
      </c>
      <c r="N701" s="41">
        <v>1</v>
      </c>
    </row>
    <row r="702" spans="1:14" s="50" customFormat="1" ht="16.5" x14ac:dyDescent="0.2">
      <c r="A702" s="47" t="s">
        <v>1838</v>
      </c>
      <c r="B702" s="79">
        <v>6</v>
      </c>
      <c r="C702" s="40">
        <f t="shared" si="87"/>
        <v>11006</v>
      </c>
      <c r="D702" s="81">
        <v>10</v>
      </c>
      <c r="E702" s="27">
        <v>2</v>
      </c>
      <c r="F702" s="28" t="s">
        <v>291</v>
      </c>
      <c r="G702" s="28" t="s">
        <v>314</v>
      </c>
      <c r="H702" s="27">
        <f t="shared" si="89"/>
        <v>91</v>
      </c>
      <c r="I702" s="27">
        <f t="shared" si="90"/>
        <v>11</v>
      </c>
      <c r="J702" s="27">
        <f t="shared" si="91"/>
        <v>3</v>
      </c>
      <c r="K702" s="62" t="s">
        <v>2275</v>
      </c>
      <c r="L702" s="59" t="str">
        <f t="shared" si="88"/>
        <v>pt-10-6-jlr-loc2</v>
      </c>
      <c r="M702" s="27">
        <v>1</v>
      </c>
      <c r="N702" s="41">
        <v>1</v>
      </c>
    </row>
    <row r="703" spans="1:14" s="50" customFormat="1" ht="16.5" x14ac:dyDescent="0.2">
      <c r="A703" s="47" t="s">
        <v>1838</v>
      </c>
      <c r="B703" s="79">
        <v>6</v>
      </c>
      <c r="C703" s="40">
        <f t="shared" si="87"/>
        <v>11006</v>
      </c>
      <c r="D703" s="81">
        <v>10</v>
      </c>
      <c r="E703" s="27">
        <v>2</v>
      </c>
      <c r="F703" s="28" t="s">
        <v>292</v>
      </c>
      <c r="G703" s="28" t="s">
        <v>299</v>
      </c>
      <c r="H703" s="27">
        <f t="shared" si="89"/>
        <v>91</v>
      </c>
      <c r="I703" s="27">
        <f t="shared" si="90"/>
        <v>11</v>
      </c>
      <c r="J703" s="27">
        <f t="shared" si="91"/>
        <v>3</v>
      </c>
      <c r="K703" s="62" t="s">
        <v>2276</v>
      </c>
      <c r="L703" s="59" t="str">
        <f t="shared" si="88"/>
        <v>pt-10-6-shl-loc2</v>
      </c>
      <c r="M703" s="27">
        <v>1</v>
      </c>
      <c r="N703" s="41">
        <v>1</v>
      </c>
    </row>
    <row r="704" spans="1:14" s="50" customFormat="1" ht="16.5" x14ac:dyDescent="0.2">
      <c r="A704" s="47" t="s">
        <v>1838</v>
      </c>
      <c r="B704" s="79">
        <v>6</v>
      </c>
      <c r="C704" s="40">
        <f t="shared" si="87"/>
        <v>11006</v>
      </c>
      <c r="D704" s="81">
        <v>10</v>
      </c>
      <c r="E704" s="27">
        <v>3</v>
      </c>
      <c r="F704" s="28" t="s">
        <v>291</v>
      </c>
      <c r="G704" s="28" t="s">
        <v>571</v>
      </c>
      <c r="H704" s="27">
        <f t="shared" si="89"/>
        <v>91</v>
      </c>
      <c r="I704" s="27">
        <f t="shared" si="90"/>
        <v>11</v>
      </c>
      <c r="J704" s="27">
        <f t="shared" si="91"/>
        <v>3</v>
      </c>
      <c r="K704" s="62" t="s">
        <v>2277</v>
      </c>
      <c r="L704" s="62" t="str">
        <f t="shared" si="88"/>
        <v>pt-10-6-jlr-loc3</v>
      </c>
      <c r="M704" s="27">
        <v>1</v>
      </c>
      <c r="N704" s="41">
        <v>1</v>
      </c>
    </row>
    <row r="705" spans="1:14" s="50" customFormat="1" ht="17.25" thickBot="1" x14ac:dyDescent="0.25">
      <c r="A705" s="47" t="s">
        <v>1838</v>
      </c>
      <c r="B705" s="79">
        <v>6</v>
      </c>
      <c r="C705" s="42">
        <f t="shared" si="87"/>
        <v>11006</v>
      </c>
      <c r="D705" s="82">
        <v>10</v>
      </c>
      <c r="E705" s="43">
        <v>3</v>
      </c>
      <c r="F705" s="44" t="s">
        <v>1128</v>
      </c>
      <c r="G705" s="44" t="s">
        <v>570</v>
      </c>
      <c r="H705" s="43">
        <f t="shared" si="89"/>
        <v>91</v>
      </c>
      <c r="I705" s="43">
        <f t="shared" si="90"/>
        <v>11</v>
      </c>
      <c r="J705" s="43">
        <f t="shared" si="91"/>
        <v>3</v>
      </c>
      <c r="K705" s="44" t="s">
        <v>2278</v>
      </c>
      <c r="L705" s="44" t="str">
        <f t="shared" si="88"/>
        <v>pt-10-6-shl-loc3</v>
      </c>
      <c r="M705" s="43">
        <v>1</v>
      </c>
      <c r="N705" s="45">
        <v>1</v>
      </c>
    </row>
    <row r="706" spans="1:14" s="50" customFormat="1" ht="16.5" x14ac:dyDescent="0.2">
      <c r="A706" s="47" t="s">
        <v>1838</v>
      </c>
      <c r="B706" s="79">
        <v>7</v>
      </c>
      <c r="C706" s="37">
        <f t="shared" si="87"/>
        <v>11007</v>
      </c>
      <c r="D706" s="80">
        <v>10</v>
      </c>
      <c r="E706" s="38">
        <v>1</v>
      </c>
      <c r="F706" s="46" t="s">
        <v>291</v>
      </c>
      <c r="G706" s="46" t="s">
        <v>572</v>
      </c>
      <c r="H706" s="38">
        <f t="shared" si="89"/>
        <v>92</v>
      </c>
      <c r="I706" s="38">
        <f t="shared" si="90"/>
        <v>11</v>
      </c>
      <c r="J706" s="38">
        <f t="shared" si="91"/>
        <v>3</v>
      </c>
      <c r="K706" s="46" t="s">
        <v>2279</v>
      </c>
      <c r="L706" s="38" t="str">
        <f t="shared" si="88"/>
        <v>pt-10-7-jlr-loc1</v>
      </c>
      <c r="M706" s="38">
        <v>1</v>
      </c>
      <c r="N706" s="39">
        <v>1</v>
      </c>
    </row>
    <row r="707" spans="1:14" s="50" customFormat="1" ht="16.5" x14ac:dyDescent="0.2">
      <c r="A707" s="47" t="s">
        <v>1838</v>
      </c>
      <c r="B707" s="79">
        <v>7</v>
      </c>
      <c r="C707" s="40">
        <f t="shared" si="87"/>
        <v>11007</v>
      </c>
      <c r="D707" s="81">
        <v>10</v>
      </c>
      <c r="E707" s="27">
        <v>1</v>
      </c>
      <c r="F707" s="28" t="s">
        <v>292</v>
      </c>
      <c r="G707" s="28" t="s">
        <v>573</v>
      </c>
      <c r="H707" s="27">
        <f t="shared" si="89"/>
        <v>92</v>
      </c>
      <c r="I707" s="27">
        <f t="shared" si="90"/>
        <v>11</v>
      </c>
      <c r="J707" s="27">
        <f t="shared" si="91"/>
        <v>3</v>
      </c>
      <c r="K707" s="28" t="s">
        <v>786</v>
      </c>
      <c r="L707" s="27" t="str">
        <f t="shared" si="88"/>
        <v>pt-10-7-shl-loc1</v>
      </c>
      <c r="M707" s="27">
        <v>1</v>
      </c>
      <c r="N707" s="41">
        <v>1</v>
      </c>
    </row>
    <row r="708" spans="1:14" s="50" customFormat="1" ht="16.5" x14ac:dyDescent="0.2">
      <c r="A708" s="47" t="s">
        <v>1838</v>
      </c>
      <c r="B708" s="79">
        <v>7</v>
      </c>
      <c r="C708" s="40">
        <f t="shared" si="87"/>
        <v>11007</v>
      </c>
      <c r="D708" s="81">
        <v>10</v>
      </c>
      <c r="E708" s="27">
        <v>2</v>
      </c>
      <c r="F708" s="28" t="s">
        <v>291</v>
      </c>
      <c r="G708" s="28" t="s">
        <v>314</v>
      </c>
      <c r="H708" s="27">
        <f t="shared" si="89"/>
        <v>92</v>
      </c>
      <c r="I708" s="27">
        <f t="shared" si="90"/>
        <v>11</v>
      </c>
      <c r="J708" s="27">
        <f t="shared" si="91"/>
        <v>3</v>
      </c>
      <c r="K708" s="62" t="s">
        <v>2284</v>
      </c>
      <c r="L708" s="59" t="str">
        <f t="shared" si="88"/>
        <v>pt-10-7-jlr-loc2</v>
      </c>
      <c r="M708" s="27">
        <v>1</v>
      </c>
      <c r="N708" s="41">
        <v>1</v>
      </c>
    </row>
    <row r="709" spans="1:14" s="50" customFormat="1" ht="16.5" x14ac:dyDescent="0.2">
      <c r="A709" s="47" t="s">
        <v>1838</v>
      </c>
      <c r="B709" s="79">
        <v>7</v>
      </c>
      <c r="C709" s="40">
        <f t="shared" si="87"/>
        <v>11007</v>
      </c>
      <c r="D709" s="81">
        <v>10</v>
      </c>
      <c r="E709" s="27">
        <v>2</v>
      </c>
      <c r="F709" s="28" t="s">
        <v>292</v>
      </c>
      <c r="G709" s="28" t="s">
        <v>299</v>
      </c>
      <c r="H709" s="27">
        <f t="shared" si="89"/>
        <v>92</v>
      </c>
      <c r="I709" s="27">
        <f t="shared" si="90"/>
        <v>11</v>
      </c>
      <c r="J709" s="27">
        <f t="shared" si="91"/>
        <v>3</v>
      </c>
      <c r="K709" s="62" t="s">
        <v>2280</v>
      </c>
      <c r="L709" s="59" t="str">
        <f t="shared" si="88"/>
        <v>pt-10-7-shl-loc2</v>
      </c>
      <c r="M709" s="27">
        <v>1</v>
      </c>
      <c r="N709" s="41">
        <v>1</v>
      </c>
    </row>
    <row r="710" spans="1:14" s="50" customFormat="1" ht="16.5" x14ac:dyDescent="0.2">
      <c r="A710" s="47" t="s">
        <v>1838</v>
      </c>
      <c r="B710" s="79">
        <v>7</v>
      </c>
      <c r="C710" s="40">
        <f t="shared" si="87"/>
        <v>11007</v>
      </c>
      <c r="D710" s="81">
        <v>10</v>
      </c>
      <c r="E710" s="27">
        <v>3</v>
      </c>
      <c r="F710" s="28" t="s">
        <v>291</v>
      </c>
      <c r="G710" s="28" t="s">
        <v>571</v>
      </c>
      <c r="H710" s="27">
        <f t="shared" si="89"/>
        <v>92</v>
      </c>
      <c r="I710" s="27">
        <f t="shared" si="90"/>
        <v>11</v>
      </c>
      <c r="J710" s="27">
        <f t="shared" si="91"/>
        <v>3</v>
      </c>
      <c r="K710" s="62" t="s">
        <v>2281</v>
      </c>
      <c r="L710" s="62" t="str">
        <f t="shared" si="88"/>
        <v>pt-10-7-jlr-loc3</v>
      </c>
      <c r="M710" s="27">
        <v>1</v>
      </c>
      <c r="N710" s="41">
        <v>1</v>
      </c>
    </row>
    <row r="711" spans="1:14" s="50" customFormat="1" ht="17.25" thickBot="1" x14ac:dyDescent="0.25">
      <c r="A711" s="47" t="s">
        <v>1838</v>
      </c>
      <c r="B711" s="79">
        <v>7</v>
      </c>
      <c r="C711" s="42">
        <f t="shared" si="87"/>
        <v>11007</v>
      </c>
      <c r="D711" s="82">
        <v>10</v>
      </c>
      <c r="E711" s="43">
        <v>3</v>
      </c>
      <c r="F711" s="44" t="s">
        <v>292</v>
      </c>
      <c r="G711" s="44" t="s">
        <v>1162</v>
      </c>
      <c r="H711" s="43">
        <f t="shared" si="89"/>
        <v>92</v>
      </c>
      <c r="I711" s="43">
        <f t="shared" si="90"/>
        <v>11</v>
      </c>
      <c r="J711" s="43">
        <f t="shared" si="91"/>
        <v>3</v>
      </c>
      <c r="K711" s="44" t="s">
        <v>2282</v>
      </c>
      <c r="L711" s="44" t="str">
        <f t="shared" si="88"/>
        <v>pt-10-7-shl-loc3</v>
      </c>
      <c r="M711" s="43">
        <v>1</v>
      </c>
      <c r="N711" s="45">
        <v>1</v>
      </c>
    </row>
    <row r="712" spans="1:14" s="50" customFormat="1" ht="16.5" x14ac:dyDescent="0.2">
      <c r="A712" s="47" t="s">
        <v>1838</v>
      </c>
      <c r="B712" s="79">
        <v>8</v>
      </c>
      <c r="C712" s="37">
        <f t="shared" si="87"/>
        <v>11008</v>
      </c>
      <c r="D712" s="80">
        <v>10</v>
      </c>
      <c r="E712" s="38">
        <v>1</v>
      </c>
      <c r="F712" s="46" t="s">
        <v>291</v>
      </c>
      <c r="G712" s="46" t="s">
        <v>572</v>
      </c>
      <c r="H712" s="38">
        <f t="shared" si="89"/>
        <v>92</v>
      </c>
      <c r="I712" s="38">
        <f t="shared" si="90"/>
        <v>11</v>
      </c>
      <c r="J712" s="38">
        <f t="shared" si="91"/>
        <v>3</v>
      </c>
      <c r="K712" s="46" t="s">
        <v>2273</v>
      </c>
      <c r="L712" s="38" t="str">
        <f t="shared" si="88"/>
        <v>pt-10-8-jlr-loc1</v>
      </c>
      <c r="M712" s="38">
        <v>1</v>
      </c>
      <c r="N712" s="39">
        <v>1</v>
      </c>
    </row>
    <row r="713" spans="1:14" s="50" customFormat="1" ht="16.5" x14ac:dyDescent="0.2">
      <c r="A713" s="47" t="s">
        <v>1838</v>
      </c>
      <c r="B713" s="79">
        <v>8</v>
      </c>
      <c r="C713" s="40">
        <f t="shared" si="87"/>
        <v>11008</v>
      </c>
      <c r="D713" s="81">
        <v>10</v>
      </c>
      <c r="E713" s="27">
        <v>1</v>
      </c>
      <c r="F713" s="28" t="s">
        <v>292</v>
      </c>
      <c r="G713" s="28" t="s">
        <v>573</v>
      </c>
      <c r="H713" s="27">
        <f t="shared" si="89"/>
        <v>92</v>
      </c>
      <c r="I713" s="27">
        <f t="shared" si="90"/>
        <v>11</v>
      </c>
      <c r="J713" s="27">
        <f t="shared" si="91"/>
        <v>3</v>
      </c>
      <c r="K713" s="28" t="s">
        <v>2274</v>
      </c>
      <c r="L713" s="27" t="str">
        <f t="shared" si="88"/>
        <v>pt-10-8-shl-loc1</v>
      </c>
      <c r="M713" s="27">
        <v>1</v>
      </c>
      <c r="N713" s="41">
        <v>1</v>
      </c>
    </row>
    <row r="714" spans="1:14" s="50" customFormat="1" ht="16.5" x14ac:dyDescent="0.2">
      <c r="A714" s="47" t="s">
        <v>1838</v>
      </c>
      <c r="B714" s="79">
        <v>8</v>
      </c>
      <c r="C714" s="40">
        <f t="shared" si="87"/>
        <v>11008</v>
      </c>
      <c r="D714" s="81">
        <v>10</v>
      </c>
      <c r="E714" s="27">
        <v>2</v>
      </c>
      <c r="F714" s="28" t="s">
        <v>291</v>
      </c>
      <c r="G714" s="28" t="s">
        <v>314</v>
      </c>
      <c r="H714" s="27">
        <f t="shared" si="89"/>
        <v>92</v>
      </c>
      <c r="I714" s="27">
        <f t="shared" si="90"/>
        <v>11</v>
      </c>
      <c r="J714" s="27">
        <f t="shared" si="91"/>
        <v>3</v>
      </c>
      <c r="K714" s="62" t="s">
        <v>2275</v>
      </c>
      <c r="L714" s="59" t="str">
        <f t="shared" si="88"/>
        <v>pt-10-8-jlr-loc2</v>
      </c>
      <c r="M714" s="27">
        <v>1</v>
      </c>
      <c r="N714" s="41">
        <v>1</v>
      </c>
    </row>
    <row r="715" spans="1:14" s="50" customFormat="1" ht="16.5" x14ac:dyDescent="0.2">
      <c r="A715" s="47" t="s">
        <v>1838</v>
      </c>
      <c r="B715" s="79">
        <v>8</v>
      </c>
      <c r="C715" s="40">
        <f t="shared" si="87"/>
        <v>11008</v>
      </c>
      <c r="D715" s="81">
        <v>10</v>
      </c>
      <c r="E715" s="27">
        <v>2</v>
      </c>
      <c r="F715" s="28" t="s">
        <v>292</v>
      </c>
      <c r="G715" s="28" t="s">
        <v>299</v>
      </c>
      <c r="H715" s="27">
        <f t="shared" si="89"/>
        <v>92</v>
      </c>
      <c r="I715" s="27">
        <f t="shared" si="90"/>
        <v>11</v>
      </c>
      <c r="J715" s="27">
        <f t="shared" si="91"/>
        <v>3</v>
      </c>
      <c r="K715" s="62" t="s">
        <v>2276</v>
      </c>
      <c r="L715" s="59" t="str">
        <f t="shared" si="88"/>
        <v>pt-10-8-shl-loc2</v>
      </c>
      <c r="M715" s="27">
        <v>1</v>
      </c>
      <c r="N715" s="41">
        <v>1</v>
      </c>
    </row>
    <row r="716" spans="1:14" s="50" customFormat="1" ht="16.5" x14ac:dyDescent="0.2">
      <c r="A716" s="47" t="s">
        <v>1838</v>
      </c>
      <c r="B716" s="79">
        <v>8</v>
      </c>
      <c r="C716" s="40">
        <f t="shared" si="87"/>
        <v>11008</v>
      </c>
      <c r="D716" s="81">
        <v>10</v>
      </c>
      <c r="E716" s="27">
        <v>3</v>
      </c>
      <c r="F716" s="28" t="s">
        <v>291</v>
      </c>
      <c r="G716" s="28" t="s">
        <v>571</v>
      </c>
      <c r="H716" s="27">
        <f t="shared" si="89"/>
        <v>92</v>
      </c>
      <c r="I716" s="27">
        <f t="shared" si="90"/>
        <v>11</v>
      </c>
      <c r="J716" s="27">
        <f t="shared" si="91"/>
        <v>3</v>
      </c>
      <c r="K716" s="62" t="s">
        <v>2277</v>
      </c>
      <c r="L716" s="62" t="str">
        <f t="shared" si="88"/>
        <v>pt-10-8-jlr-loc3</v>
      </c>
      <c r="M716" s="27">
        <v>1</v>
      </c>
      <c r="N716" s="41">
        <v>1</v>
      </c>
    </row>
    <row r="717" spans="1:14" s="50" customFormat="1" ht="17.25" thickBot="1" x14ac:dyDescent="0.25">
      <c r="A717" s="47" t="s">
        <v>1838</v>
      </c>
      <c r="B717" s="79">
        <v>8</v>
      </c>
      <c r="C717" s="42">
        <f t="shared" si="87"/>
        <v>11008</v>
      </c>
      <c r="D717" s="82">
        <v>10</v>
      </c>
      <c r="E717" s="43">
        <v>3</v>
      </c>
      <c r="F717" s="44" t="s">
        <v>292</v>
      </c>
      <c r="G717" s="44" t="s">
        <v>570</v>
      </c>
      <c r="H717" s="43">
        <f t="shared" si="89"/>
        <v>92</v>
      </c>
      <c r="I717" s="43">
        <f t="shared" si="90"/>
        <v>11</v>
      </c>
      <c r="J717" s="43">
        <f t="shared" si="91"/>
        <v>3</v>
      </c>
      <c r="K717" s="44" t="s">
        <v>2278</v>
      </c>
      <c r="L717" s="44" t="str">
        <f t="shared" si="88"/>
        <v>pt-10-8-shl-loc3</v>
      </c>
      <c r="M717" s="43">
        <v>1</v>
      </c>
      <c r="N717" s="45">
        <v>1</v>
      </c>
    </row>
    <row r="718" spans="1:14" s="50" customFormat="1" ht="16.5" x14ac:dyDescent="0.2">
      <c r="A718" s="47" t="s">
        <v>1838</v>
      </c>
      <c r="B718" s="79">
        <v>9</v>
      </c>
      <c r="C718" s="37">
        <f t="shared" si="87"/>
        <v>11009</v>
      </c>
      <c r="D718" s="80">
        <v>10</v>
      </c>
      <c r="E718" s="38">
        <v>1</v>
      </c>
      <c r="F718" s="46" t="s">
        <v>291</v>
      </c>
      <c r="G718" s="46" t="s">
        <v>572</v>
      </c>
      <c r="H718" s="38">
        <f t="shared" si="89"/>
        <v>92</v>
      </c>
      <c r="I718" s="38">
        <f t="shared" si="90"/>
        <v>11</v>
      </c>
      <c r="J718" s="38">
        <f t="shared" si="91"/>
        <v>3</v>
      </c>
      <c r="K718" s="46" t="s">
        <v>2279</v>
      </c>
      <c r="L718" s="38" t="str">
        <f t="shared" si="88"/>
        <v>pt-10-9-jlr-loc1</v>
      </c>
      <c r="M718" s="38">
        <v>1</v>
      </c>
      <c r="N718" s="39">
        <v>1</v>
      </c>
    </row>
    <row r="719" spans="1:14" s="50" customFormat="1" ht="16.5" x14ac:dyDescent="0.2">
      <c r="A719" s="47" t="s">
        <v>1838</v>
      </c>
      <c r="B719" s="79">
        <v>9</v>
      </c>
      <c r="C719" s="40">
        <f t="shared" si="87"/>
        <v>11009</v>
      </c>
      <c r="D719" s="81">
        <v>10</v>
      </c>
      <c r="E719" s="27">
        <v>1</v>
      </c>
      <c r="F719" s="28" t="s">
        <v>292</v>
      </c>
      <c r="G719" s="28" t="s">
        <v>1161</v>
      </c>
      <c r="H719" s="27">
        <f t="shared" si="89"/>
        <v>92</v>
      </c>
      <c r="I719" s="27">
        <f t="shared" si="90"/>
        <v>11</v>
      </c>
      <c r="J719" s="27">
        <f t="shared" si="91"/>
        <v>3</v>
      </c>
      <c r="K719" s="28" t="s">
        <v>786</v>
      </c>
      <c r="L719" s="27" t="str">
        <f t="shared" si="88"/>
        <v>pt-10-9-shl-loc1</v>
      </c>
      <c r="M719" s="27">
        <v>1</v>
      </c>
      <c r="N719" s="41">
        <v>1</v>
      </c>
    </row>
    <row r="720" spans="1:14" s="50" customFormat="1" ht="16.5" x14ac:dyDescent="0.2">
      <c r="A720" s="47" t="s">
        <v>1838</v>
      </c>
      <c r="B720" s="79">
        <v>9</v>
      </c>
      <c r="C720" s="40">
        <f t="shared" si="87"/>
        <v>11009</v>
      </c>
      <c r="D720" s="81">
        <v>10</v>
      </c>
      <c r="E720" s="27">
        <v>2</v>
      </c>
      <c r="F720" s="28" t="s">
        <v>291</v>
      </c>
      <c r="G720" s="28" t="s">
        <v>314</v>
      </c>
      <c r="H720" s="27">
        <f t="shared" si="89"/>
        <v>92</v>
      </c>
      <c r="I720" s="27">
        <f t="shared" si="90"/>
        <v>11</v>
      </c>
      <c r="J720" s="27">
        <f t="shared" si="91"/>
        <v>3</v>
      </c>
      <c r="K720" s="62" t="s">
        <v>2284</v>
      </c>
      <c r="L720" s="59" t="str">
        <f t="shared" si="88"/>
        <v>pt-10-9-jlr-loc2</v>
      </c>
      <c r="M720" s="27">
        <v>1</v>
      </c>
      <c r="N720" s="41">
        <v>1</v>
      </c>
    </row>
    <row r="721" spans="1:14" s="50" customFormat="1" ht="16.5" x14ac:dyDescent="0.2">
      <c r="A721" s="47" t="s">
        <v>1838</v>
      </c>
      <c r="B721" s="79">
        <v>9</v>
      </c>
      <c r="C721" s="40">
        <f t="shared" ref="C721:C784" si="92">(100+D721)*100+B721</f>
        <v>11009</v>
      </c>
      <c r="D721" s="81">
        <v>10</v>
      </c>
      <c r="E721" s="27">
        <v>2</v>
      </c>
      <c r="F721" s="28" t="s">
        <v>1128</v>
      </c>
      <c r="G721" s="28" t="s">
        <v>299</v>
      </c>
      <c r="H721" s="27">
        <f t="shared" si="89"/>
        <v>92</v>
      </c>
      <c r="I721" s="27">
        <f t="shared" si="90"/>
        <v>11</v>
      </c>
      <c r="J721" s="27">
        <f t="shared" si="91"/>
        <v>3</v>
      </c>
      <c r="K721" s="62" t="s">
        <v>2280</v>
      </c>
      <c r="L721" s="59" t="str">
        <f t="shared" si="88"/>
        <v>pt-10-9-shl-loc2</v>
      </c>
      <c r="M721" s="27">
        <v>1</v>
      </c>
      <c r="N721" s="41">
        <v>1</v>
      </c>
    </row>
    <row r="722" spans="1:14" s="50" customFormat="1" ht="16.5" x14ac:dyDescent="0.2">
      <c r="A722" s="47" t="s">
        <v>1838</v>
      </c>
      <c r="B722" s="79">
        <v>9</v>
      </c>
      <c r="C722" s="40">
        <f t="shared" si="92"/>
        <v>11009</v>
      </c>
      <c r="D722" s="81">
        <v>10</v>
      </c>
      <c r="E722" s="27">
        <v>3</v>
      </c>
      <c r="F722" s="28" t="s">
        <v>291</v>
      </c>
      <c r="G722" s="28" t="s">
        <v>571</v>
      </c>
      <c r="H722" s="27">
        <f t="shared" si="89"/>
        <v>92</v>
      </c>
      <c r="I722" s="27">
        <f t="shared" si="90"/>
        <v>11</v>
      </c>
      <c r="J722" s="27">
        <f t="shared" si="91"/>
        <v>3</v>
      </c>
      <c r="K722" s="62" t="s">
        <v>2281</v>
      </c>
      <c r="L722" s="62" t="str">
        <f t="shared" si="88"/>
        <v>pt-10-9-jlr-loc3</v>
      </c>
      <c r="M722" s="27">
        <v>1</v>
      </c>
      <c r="N722" s="41">
        <v>1</v>
      </c>
    </row>
    <row r="723" spans="1:14" s="50" customFormat="1" ht="17.25" thickBot="1" x14ac:dyDescent="0.25">
      <c r="A723" s="47" t="s">
        <v>1838</v>
      </c>
      <c r="B723" s="79">
        <v>9</v>
      </c>
      <c r="C723" s="42">
        <f t="shared" si="92"/>
        <v>11009</v>
      </c>
      <c r="D723" s="82">
        <v>10</v>
      </c>
      <c r="E723" s="43">
        <v>3</v>
      </c>
      <c r="F723" s="44" t="s">
        <v>292</v>
      </c>
      <c r="G723" s="44" t="s">
        <v>570</v>
      </c>
      <c r="H723" s="43">
        <f t="shared" si="89"/>
        <v>92</v>
      </c>
      <c r="I723" s="43">
        <f t="shared" si="90"/>
        <v>11</v>
      </c>
      <c r="J723" s="43">
        <f t="shared" si="91"/>
        <v>3</v>
      </c>
      <c r="K723" s="44" t="s">
        <v>2282</v>
      </c>
      <c r="L723" s="44" t="str">
        <f t="shared" si="88"/>
        <v>pt-10-9-shl-loc3</v>
      </c>
      <c r="M723" s="43">
        <v>1</v>
      </c>
      <c r="N723" s="45">
        <v>1</v>
      </c>
    </row>
    <row r="724" spans="1:14" s="50" customFormat="1" ht="16.5" x14ac:dyDescent="0.2">
      <c r="A724" s="47" t="s">
        <v>1838</v>
      </c>
      <c r="B724" s="79">
        <v>10</v>
      </c>
      <c r="C724" s="37">
        <f t="shared" si="92"/>
        <v>11010</v>
      </c>
      <c r="D724" s="80">
        <v>10</v>
      </c>
      <c r="E724" s="38">
        <v>1</v>
      </c>
      <c r="F724" s="46" t="s">
        <v>291</v>
      </c>
      <c r="G724" s="46" t="s">
        <v>572</v>
      </c>
      <c r="H724" s="38">
        <f t="shared" si="89"/>
        <v>93</v>
      </c>
      <c r="I724" s="38">
        <f t="shared" si="90"/>
        <v>11</v>
      </c>
      <c r="J724" s="38">
        <f t="shared" si="91"/>
        <v>3</v>
      </c>
      <c r="K724" s="46" t="s">
        <v>2273</v>
      </c>
      <c r="L724" s="38" t="str">
        <f t="shared" si="88"/>
        <v>pt-10-10-jlr-loc1</v>
      </c>
      <c r="M724" s="38">
        <v>1</v>
      </c>
      <c r="N724" s="39">
        <v>1</v>
      </c>
    </row>
    <row r="725" spans="1:14" s="50" customFormat="1" ht="16.5" x14ac:dyDescent="0.2">
      <c r="A725" s="47" t="s">
        <v>1838</v>
      </c>
      <c r="B725" s="79">
        <v>10</v>
      </c>
      <c r="C725" s="40">
        <f t="shared" si="92"/>
        <v>11010</v>
      </c>
      <c r="D725" s="81">
        <v>10</v>
      </c>
      <c r="E725" s="27">
        <v>1</v>
      </c>
      <c r="F725" s="28" t="s">
        <v>1128</v>
      </c>
      <c r="G725" s="28" t="s">
        <v>573</v>
      </c>
      <c r="H725" s="27">
        <f t="shared" si="89"/>
        <v>93</v>
      </c>
      <c r="I725" s="27">
        <f t="shared" si="90"/>
        <v>11</v>
      </c>
      <c r="J725" s="27">
        <f t="shared" si="91"/>
        <v>3</v>
      </c>
      <c r="K725" s="28" t="s">
        <v>2274</v>
      </c>
      <c r="L725" s="27" t="str">
        <f t="shared" si="88"/>
        <v>pt-10-10-shl-loc1</v>
      </c>
      <c r="M725" s="27">
        <v>1</v>
      </c>
      <c r="N725" s="41">
        <v>1</v>
      </c>
    </row>
    <row r="726" spans="1:14" s="50" customFormat="1" ht="16.5" x14ac:dyDescent="0.2">
      <c r="A726" s="47" t="s">
        <v>1838</v>
      </c>
      <c r="B726" s="79">
        <v>10</v>
      </c>
      <c r="C726" s="40">
        <f t="shared" si="92"/>
        <v>11010</v>
      </c>
      <c r="D726" s="81">
        <v>10</v>
      </c>
      <c r="E726" s="27">
        <v>2</v>
      </c>
      <c r="F726" s="28" t="s">
        <v>291</v>
      </c>
      <c r="G726" s="28" t="s">
        <v>314</v>
      </c>
      <c r="H726" s="27">
        <f t="shared" si="89"/>
        <v>93</v>
      </c>
      <c r="I726" s="27">
        <f t="shared" si="90"/>
        <v>11</v>
      </c>
      <c r="J726" s="27">
        <f t="shared" si="91"/>
        <v>3</v>
      </c>
      <c r="K726" s="62" t="s">
        <v>2275</v>
      </c>
      <c r="L726" s="59" t="str">
        <f t="shared" si="88"/>
        <v>pt-10-10-jlr-loc2</v>
      </c>
      <c r="M726" s="27">
        <v>1</v>
      </c>
      <c r="N726" s="41">
        <v>1</v>
      </c>
    </row>
    <row r="727" spans="1:14" s="50" customFormat="1" ht="16.5" x14ac:dyDescent="0.2">
      <c r="A727" s="47" t="s">
        <v>1838</v>
      </c>
      <c r="B727" s="79">
        <v>10</v>
      </c>
      <c r="C727" s="40">
        <f t="shared" si="92"/>
        <v>11010</v>
      </c>
      <c r="D727" s="81">
        <v>10</v>
      </c>
      <c r="E727" s="27">
        <v>2</v>
      </c>
      <c r="F727" s="28" t="s">
        <v>292</v>
      </c>
      <c r="G727" s="28" t="s">
        <v>299</v>
      </c>
      <c r="H727" s="27">
        <f t="shared" si="89"/>
        <v>93</v>
      </c>
      <c r="I727" s="27">
        <f t="shared" si="90"/>
        <v>11</v>
      </c>
      <c r="J727" s="27">
        <f t="shared" si="91"/>
        <v>3</v>
      </c>
      <c r="K727" s="62" t="s">
        <v>2276</v>
      </c>
      <c r="L727" s="59" t="str">
        <f t="shared" si="88"/>
        <v>pt-10-10-shl-loc2</v>
      </c>
      <c r="M727" s="27">
        <v>1</v>
      </c>
      <c r="N727" s="41">
        <v>1</v>
      </c>
    </row>
    <row r="728" spans="1:14" s="50" customFormat="1" ht="16.5" x14ac:dyDescent="0.2">
      <c r="A728" s="47" t="s">
        <v>1838</v>
      </c>
      <c r="B728" s="79">
        <v>10</v>
      </c>
      <c r="C728" s="40">
        <f t="shared" si="92"/>
        <v>11010</v>
      </c>
      <c r="D728" s="81">
        <v>10</v>
      </c>
      <c r="E728" s="27">
        <v>3</v>
      </c>
      <c r="F728" s="28" t="s">
        <v>291</v>
      </c>
      <c r="G728" s="28" t="s">
        <v>1155</v>
      </c>
      <c r="H728" s="27">
        <f t="shared" si="89"/>
        <v>93</v>
      </c>
      <c r="I728" s="27">
        <f t="shared" si="90"/>
        <v>11</v>
      </c>
      <c r="J728" s="27">
        <f t="shared" si="91"/>
        <v>3</v>
      </c>
      <c r="K728" s="62" t="s">
        <v>2277</v>
      </c>
      <c r="L728" s="62" t="str">
        <f t="shared" si="88"/>
        <v>pt-10-10-jlr-loc3</v>
      </c>
      <c r="M728" s="27">
        <v>1</v>
      </c>
      <c r="N728" s="41">
        <v>1</v>
      </c>
    </row>
    <row r="729" spans="1:14" s="50" customFormat="1" ht="17.25" thickBot="1" x14ac:dyDescent="0.25">
      <c r="A729" s="47" t="s">
        <v>1838</v>
      </c>
      <c r="B729" s="79">
        <v>10</v>
      </c>
      <c r="C729" s="42">
        <f t="shared" si="92"/>
        <v>11010</v>
      </c>
      <c r="D729" s="82">
        <v>10</v>
      </c>
      <c r="E729" s="43">
        <v>3</v>
      </c>
      <c r="F729" s="44" t="s">
        <v>1128</v>
      </c>
      <c r="G729" s="44" t="s">
        <v>570</v>
      </c>
      <c r="H729" s="43">
        <f t="shared" si="89"/>
        <v>93</v>
      </c>
      <c r="I729" s="43">
        <f t="shared" si="90"/>
        <v>11</v>
      </c>
      <c r="J729" s="43">
        <f t="shared" si="91"/>
        <v>3</v>
      </c>
      <c r="K729" s="44" t="s">
        <v>2278</v>
      </c>
      <c r="L729" s="44" t="str">
        <f t="shared" si="88"/>
        <v>pt-10-10-shl-loc3</v>
      </c>
      <c r="M729" s="43">
        <v>1</v>
      </c>
      <c r="N729" s="45">
        <v>1</v>
      </c>
    </row>
    <row r="730" spans="1:14" s="50" customFormat="1" ht="16.5" x14ac:dyDescent="0.2">
      <c r="A730" s="47" t="s">
        <v>1838</v>
      </c>
      <c r="B730" s="79">
        <v>11</v>
      </c>
      <c r="C730" s="37">
        <f t="shared" si="92"/>
        <v>11011</v>
      </c>
      <c r="D730" s="80">
        <v>10</v>
      </c>
      <c r="E730" s="38">
        <v>1</v>
      </c>
      <c r="F730" s="46" t="s">
        <v>291</v>
      </c>
      <c r="G730" s="46" t="s">
        <v>1163</v>
      </c>
      <c r="H730" s="38">
        <f t="shared" si="89"/>
        <v>93</v>
      </c>
      <c r="I730" s="38">
        <f t="shared" si="90"/>
        <v>11</v>
      </c>
      <c r="J730" s="38">
        <f t="shared" si="91"/>
        <v>3</v>
      </c>
      <c r="K730" s="46" t="s">
        <v>2279</v>
      </c>
      <c r="L730" s="38" t="str">
        <f t="shared" si="88"/>
        <v>pt-10-11-jlr-loc1</v>
      </c>
      <c r="M730" s="38">
        <v>1</v>
      </c>
      <c r="N730" s="39">
        <v>1</v>
      </c>
    </row>
    <row r="731" spans="1:14" s="50" customFormat="1" ht="16.5" x14ac:dyDescent="0.2">
      <c r="A731" s="47" t="s">
        <v>1838</v>
      </c>
      <c r="B731" s="79">
        <v>11</v>
      </c>
      <c r="C731" s="40">
        <f t="shared" si="92"/>
        <v>11011</v>
      </c>
      <c r="D731" s="81">
        <v>10</v>
      </c>
      <c r="E731" s="27">
        <v>1</v>
      </c>
      <c r="F731" s="28" t="s">
        <v>292</v>
      </c>
      <c r="G731" s="28" t="s">
        <v>1160</v>
      </c>
      <c r="H731" s="27">
        <f t="shared" si="89"/>
        <v>93</v>
      </c>
      <c r="I731" s="27">
        <f t="shared" si="90"/>
        <v>11</v>
      </c>
      <c r="J731" s="27">
        <f t="shared" si="91"/>
        <v>3</v>
      </c>
      <c r="K731" s="28" t="s">
        <v>786</v>
      </c>
      <c r="L731" s="27" t="str">
        <f t="shared" si="88"/>
        <v>pt-10-11-shl-loc1</v>
      </c>
      <c r="M731" s="27">
        <v>1</v>
      </c>
      <c r="N731" s="41">
        <v>1</v>
      </c>
    </row>
    <row r="732" spans="1:14" s="50" customFormat="1" ht="16.5" x14ac:dyDescent="0.2">
      <c r="A732" s="47" t="s">
        <v>1838</v>
      </c>
      <c r="B732" s="79">
        <v>11</v>
      </c>
      <c r="C732" s="40">
        <f t="shared" si="92"/>
        <v>11011</v>
      </c>
      <c r="D732" s="81">
        <v>10</v>
      </c>
      <c r="E732" s="27">
        <v>2</v>
      </c>
      <c r="F732" s="28" t="s">
        <v>291</v>
      </c>
      <c r="G732" s="28" t="s">
        <v>314</v>
      </c>
      <c r="H732" s="27">
        <f t="shared" si="89"/>
        <v>93</v>
      </c>
      <c r="I732" s="27">
        <f t="shared" si="90"/>
        <v>11</v>
      </c>
      <c r="J732" s="27">
        <f t="shared" si="91"/>
        <v>3</v>
      </c>
      <c r="K732" s="62" t="s">
        <v>2284</v>
      </c>
      <c r="L732" s="59" t="str">
        <f t="shared" si="88"/>
        <v>pt-10-11-jlr-loc2</v>
      </c>
      <c r="M732" s="27">
        <v>1</v>
      </c>
      <c r="N732" s="41">
        <v>1</v>
      </c>
    </row>
    <row r="733" spans="1:14" s="50" customFormat="1" ht="16.5" x14ac:dyDescent="0.2">
      <c r="A733" s="47" t="s">
        <v>1838</v>
      </c>
      <c r="B733" s="79">
        <v>11</v>
      </c>
      <c r="C733" s="40">
        <f t="shared" si="92"/>
        <v>11011</v>
      </c>
      <c r="D733" s="81">
        <v>10</v>
      </c>
      <c r="E733" s="27">
        <v>2</v>
      </c>
      <c r="F733" s="28" t="s">
        <v>292</v>
      </c>
      <c r="G733" s="28" t="s">
        <v>299</v>
      </c>
      <c r="H733" s="27">
        <f t="shared" si="89"/>
        <v>93</v>
      </c>
      <c r="I733" s="27">
        <f t="shared" si="90"/>
        <v>11</v>
      </c>
      <c r="J733" s="27">
        <f t="shared" si="91"/>
        <v>3</v>
      </c>
      <c r="K733" s="62" t="s">
        <v>2280</v>
      </c>
      <c r="L733" s="59" t="str">
        <f t="shared" ref="L733:L796" si="93">A733&amp;"-"&amp;B733&amp;"-"&amp;F733&amp;"-"&amp;"loc"&amp;E733</f>
        <v>pt-10-11-shl-loc2</v>
      </c>
      <c r="M733" s="27">
        <v>1</v>
      </c>
      <c r="N733" s="41">
        <v>1</v>
      </c>
    </row>
    <row r="734" spans="1:14" s="50" customFormat="1" ht="16.5" x14ac:dyDescent="0.2">
      <c r="A734" s="47" t="s">
        <v>1838</v>
      </c>
      <c r="B734" s="79">
        <v>11</v>
      </c>
      <c r="C734" s="40">
        <f t="shared" si="92"/>
        <v>11011</v>
      </c>
      <c r="D734" s="81">
        <v>10</v>
      </c>
      <c r="E734" s="27">
        <v>3</v>
      </c>
      <c r="F734" s="28" t="s">
        <v>291</v>
      </c>
      <c r="G734" s="28" t="s">
        <v>571</v>
      </c>
      <c r="H734" s="27">
        <f t="shared" si="89"/>
        <v>93</v>
      </c>
      <c r="I734" s="27">
        <f t="shared" si="90"/>
        <v>11</v>
      </c>
      <c r="J734" s="27">
        <f t="shared" si="91"/>
        <v>3</v>
      </c>
      <c r="K734" s="62" t="s">
        <v>2281</v>
      </c>
      <c r="L734" s="62" t="str">
        <f t="shared" si="93"/>
        <v>pt-10-11-jlr-loc3</v>
      </c>
      <c r="M734" s="27">
        <v>1</v>
      </c>
      <c r="N734" s="41">
        <v>1</v>
      </c>
    </row>
    <row r="735" spans="1:14" s="50" customFormat="1" ht="17.25" thickBot="1" x14ac:dyDescent="0.25">
      <c r="A735" s="47" t="s">
        <v>1838</v>
      </c>
      <c r="B735" s="79">
        <v>11</v>
      </c>
      <c r="C735" s="42">
        <f t="shared" si="92"/>
        <v>11011</v>
      </c>
      <c r="D735" s="82">
        <v>10</v>
      </c>
      <c r="E735" s="43">
        <v>3</v>
      </c>
      <c r="F735" s="44" t="s">
        <v>292</v>
      </c>
      <c r="G735" s="44" t="s">
        <v>570</v>
      </c>
      <c r="H735" s="43">
        <f t="shared" si="89"/>
        <v>93</v>
      </c>
      <c r="I735" s="43">
        <f t="shared" si="90"/>
        <v>11</v>
      </c>
      <c r="J735" s="43">
        <f t="shared" si="91"/>
        <v>3</v>
      </c>
      <c r="K735" s="44" t="s">
        <v>2282</v>
      </c>
      <c r="L735" s="44" t="str">
        <f t="shared" si="93"/>
        <v>pt-10-11-shl-loc3</v>
      </c>
      <c r="M735" s="43">
        <v>1</v>
      </c>
      <c r="N735" s="45">
        <v>1</v>
      </c>
    </row>
    <row r="736" spans="1:14" s="50" customFormat="1" ht="16.5" x14ac:dyDescent="0.2">
      <c r="A736" s="47" t="s">
        <v>1838</v>
      </c>
      <c r="B736" s="79">
        <v>12</v>
      </c>
      <c r="C736" s="37">
        <f t="shared" si="92"/>
        <v>11012</v>
      </c>
      <c r="D736" s="80">
        <v>10</v>
      </c>
      <c r="E736" s="38">
        <v>1</v>
      </c>
      <c r="F736" s="46" t="s">
        <v>1149</v>
      </c>
      <c r="G736" s="46" t="s">
        <v>572</v>
      </c>
      <c r="H736" s="38">
        <f t="shared" si="89"/>
        <v>93</v>
      </c>
      <c r="I736" s="38">
        <f t="shared" si="90"/>
        <v>11</v>
      </c>
      <c r="J736" s="38">
        <f t="shared" si="91"/>
        <v>3</v>
      </c>
      <c r="K736" s="46" t="s">
        <v>2273</v>
      </c>
      <c r="L736" s="38" t="str">
        <f t="shared" si="93"/>
        <v>pt-10-12-jlr-loc1</v>
      </c>
      <c r="M736" s="38">
        <v>1</v>
      </c>
      <c r="N736" s="39">
        <v>1</v>
      </c>
    </row>
    <row r="737" spans="1:14" s="50" customFormat="1" ht="16.5" x14ac:dyDescent="0.2">
      <c r="A737" s="47" t="s">
        <v>1838</v>
      </c>
      <c r="B737" s="79">
        <v>12</v>
      </c>
      <c r="C737" s="40">
        <f t="shared" si="92"/>
        <v>11012</v>
      </c>
      <c r="D737" s="81">
        <v>10</v>
      </c>
      <c r="E737" s="27">
        <v>1</v>
      </c>
      <c r="F737" s="28" t="s">
        <v>292</v>
      </c>
      <c r="G737" s="28" t="s">
        <v>1160</v>
      </c>
      <c r="H737" s="27">
        <f t="shared" si="89"/>
        <v>93</v>
      </c>
      <c r="I737" s="27">
        <f t="shared" si="90"/>
        <v>11</v>
      </c>
      <c r="J737" s="27">
        <f t="shared" si="91"/>
        <v>3</v>
      </c>
      <c r="K737" s="28" t="s">
        <v>2274</v>
      </c>
      <c r="L737" s="27" t="str">
        <f t="shared" si="93"/>
        <v>pt-10-12-shl-loc1</v>
      </c>
      <c r="M737" s="27">
        <v>1</v>
      </c>
      <c r="N737" s="41">
        <v>1</v>
      </c>
    </row>
    <row r="738" spans="1:14" s="50" customFormat="1" ht="16.5" x14ac:dyDescent="0.2">
      <c r="A738" s="47" t="s">
        <v>1838</v>
      </c>
      <c r="B738" s="79">
        <v>12</v>
      </c>
      <c r="C738" s="40">
        <f t="shared" si="92"/>
        <v>11012</v>
      </c>
      <c r="D738" s="81">
        <v>10</v>
      </c>
      <c r="E738" s="27">
        <v>2</v>
      </c>
      <c r="F738" s="28" t="s">
        <v>291</v>
      </c>
      <c r="G738" s="28" t="s">
        <v>314</v>
      </c>
      <c r="H738" s="27">
        <f t="shared" si="89"/>
        <v>93</v>
      </c>
      <c r="I738" s="27">
        <f t="shared" si="90"/>
        <v>11</v>
      </c>
      <c r="J738" s="27">
        <f t="shared" si="91"/>
        <v>3</v>
      </c>
      <c r="K738" s="62" t="s">
        <v>2275</v>
      </c>
      <c r="L738" s="59" t="str">
        <f t="shared" si="93"/>
        <v>pt-10-12-jlr-loc2</v>
      </c>
      <c r="M738" s="27">
        <v>1</v>
      </c>
      <c r="N738" s="41">
        <v>1</v>
      </c>
    </row>
    <row r="739" spans="1:14" s="50" customFormat="1" ht="16.5" x14ac:dyDescent="0.2">
      <c r="A739" s="47" t="s">
        <v>1838</v>
      </c>
      <c r="B739" s="79">
        <v>12</v>
      </c>
      <c r="C739" s="40">
        <f t="shared" si="92"/>
        <v>11012</v>
      </c>
      <c r="D739" s="81">
        <v>10</v>
      </c>
      <c r="E739" s="27">
        <v>2</v>
      </c>
      <c r="F739" s="28" t="s">
        <v>292</v>
      </c>
      <c r="G739" s="28" t="s">
        <v>299</v>
      </c>
      <c r="H739" s="27">
        <f t="shared" si="89"/>
        <v>93</v>
      </c>
      <c r="I739" s="27">
        <f t="shared" si="90"/>
        <v>11</v>
      </c>
      <c r="J739" s="27">
        <f t="shared" si="91"/>
        <v>3</v>
      </c>
      <c r="K739" s="62" t="s">
        <v>2276</v>
      </c>
      <c r="L739" s="59" t="str">
        <f t="shared" si="93"/>
        <v>pt-10-12-shl-loc2</v>
      </c>
      <c r="M739" s="27">
        <v>1</v>
      </c>
      <c r="N739" s="41">
        <v>1</v>
      </c>
    </row>
    <row r="740" spans="1:14" s="50" customFormat="1" ht="16.5" x14ac:dyDescent="0.2">
      <c r="A740" s="47" t="s">
        <v>1838</v>
      </c>
      <c r="B740" s="79">
        <v>12</v>
      </c>
      <c r="C740" s="40">
        <f t="shared" si="92"/>
        <v>11012</v>
      </c>
      <c r="D740" s="81">
        <v>10</v>
      </c>
      <c r="E740" s="27">
        <v>3</v>
      </c>
      <c r="F740" s="28" t="s">
        <v>291</v>
      </c>
      <c r="G740" s="28" t="s">
        <v>571</v>
      </c>
      <c r="H740" s="27">
        <f t="shared" si="89"/>
        <v>93</v>
      </c>
      <c r="I740" s="27">
        <f t="shared" si="90"/>
        <v>11</v>
      </c>
      <c r="J740" s="27">
        <f t="shared" si="91"/>
        <v>3</v>
      </c>
      <c r="K740" s="62" t="s">
        <v>2277</v>
      </c>
      <c r="L740" s="62" t="str">
        <f t="shared" si="93"/>
        <v>pt-10-12-jlr-loc3</v>
      </c>
      <c r="M740" s="27">
        <v>1</v>
      </c>
      <c r="N740" s="41">
        <v>1</v>
      </c>
    </row>
    <row r="741" spans="1:14" s="50" customFormat="1" ht="17.25" thickBot="1" x14ac:dyDescent="0.25">
      <c r="A741" s="47" t="s">
        <v>1838</v>
      </c>
      <c r="B741" s="79">
        <v>12</v>
      </c>
      <c r="C741" s="42">
        <f t="shared" si="92"/>
        <v>11012</v>
      </c>
      <c r="D741" s="82">
        <v>10</v>
      </c>
      <c r="E741" s="43">
        <v>3</v>
      </c>
      <c r="F741" s="44" t="s">
        <v>292</v>
      </c>
      <c r="G741" s="44" t="s">
        <v>570</v>
      </c>
      <c r="H741" s="43">
        <f t="shared" si="89"/>
        <v>93</v>
      </c>
      <c r="I741" s="43">
        <f t="shared" si="90"/>
        <v>11</v>
      </c>
      <c r="J741" s="43">
        <f t="shared" si="91"/>
        <v>3</v>
      </c>
      <c r="K741" s="44" t="s">
        <v>2278</v>
      </c>
      <c r="L741" s="44" t="str">
        <f t="shared" si="93"/>
        <v>pt-10-12-shl-loc3</v>
      </c>
      <c r="M741" s="43">
        <v>1</v>
      </c>
      <c r="N741" s="45">
        <v>1</v>
      </c>
    </row>
    <row r="742" spans="1:14" s="50" customFormat="1" ht="16.5" x14ac:dyDescent="0.2">
      <c r="A742" s="47" t="s">
        <v>1838</v>
      </c>
      <c r="B742" s="79">
        <v>13</v>
      </c>
      <c r="C742" s="37">
        <f t="shared" si="92"/>
        <v>11013</v>
      </c>
      <c r="D742" s="80">
        <v>10</v>
      </c>
      <c r="E742" s="38">
        <v>1</v>
      </c>
      <c r="F742" s="46" t="s">
        <v>291</v>
      </c>
      <c r="G742" s="46" t="s">
        <v>572</v>
      </c>
      <c r="H742" s="38">
        <f t="shared" si="89"/>
        <v>94</v>
      </c>
      <c r="I742" s="38">
        <f t="shared" si="90"/>
        <v>11</v>
      </c>
      <c r="J742" s="38">
        <f t="shared" si="91"/>
        <v>3</v>
      </c>
      <c r="K742" s="46" t="s">
        <v>2279</v>
      </c>
      <c r="L742" s="38" t="str">
        <f t="shared" si="93"/>
        <v>pt-10-13-jlr-loc1</v>
      </c>
      <c r="M742" s="38">
        <v>1</v>
      </c>
      <c r="N742" s="39">
        <v>1</v>
      </c>
    </row>
    <row r="743" spans="1:14" s="50" customFormat="1" ht="16.5" x14ac:dyDescent="0.2">
      <c r="A743" s="47" t="s">
        <v>1838</v>
      </c>
      <c r="B743" s="79">
        <v>13</v>
      </c>
      <c r="C743" s="40">
        <f t="shared" si="92"/>
        <v>11013</v>
      </c>
      <c r="D743" s="81">
        <v>10</v>
      </c>
      <c r="E743" s="27">
        <v>1</v>
      </c>
      <c r="F743" s="28" t="s">
        <v>292</v>
      </c>
      <c r="G743" s="28" t="s">
        <v>1160</v>
      </c>
      <c r="H743" s="27">
        <f t="shared" si="89"/>
        <v>94</v>
      </c>
      <c r="I743" s="27">
        <f t="shared" si="90"/>
        <v>11</v>
      </c>
      <c r="J743" s="27">
        <f t="shared" si="91"/>
        <v>3</v>
      </c>
      <c r="K743" s="28" t="s">
        <v>786</v>
      </c>
      <c r="L743" s="27" t="str">
        <f t="shared" si="93"/>
        <v>pt-10-13-shl-loc1</v>
      </c>
      <c r="M743" s="27">
        <v>1</v>
      </c>
      <c r="N743" s="41">
        <v>1</v>
      </c>
    </row>
    <row r="744" spans="1:14" s="50" customFormat="1" ht="16.5" x14ac:dyDescent="0.2">
      <c r="A744" s="47" t="s">
        <v>1838</v>
      </c>
      <c r="B744" s="79">
        <v>13</v>
      </c>
      <c r="C744" s="40">
        <f t="shared" si="92"/>
        <v>11013</v>
      </c>
      <c r="D744" s="81">
        <v>10</v>
      </c>
      <c r="E744" s="27">
        <v>2</v>
      </c>
      <c r="F744" s="28" t="s">
        <v>1149</v>
      </c>
      <c r="G744" s="28" t="s">
        <v>314</v>
      </c>
      <c r="H744" s="27">
        <f t="shared" si="89"/>
        <v>94</v>
      </c>
      <c r="I744" s="27">
        <f t="shared" si="90"/>
        <v>11</v>
      </c>
      <c r="J744" s="27">
        <f t="shared" si="91"/>
        <v>3</v>
      </c>
      <c r="K744" s="62" t="s">
        <v>2284</v>
      </c>
      <c r="L744" s="59" t="str">
        <f t="shared" si="93"/>
        <v>pt-10-13-jlr-loc2</v>
      </c>
      <c r="M744" s="27">
        <v>1</v>
      </c>
      <c r="N744" s="41">
        <v>1</v>
      </c>
    </row>
    <row r="745" spans="1:14" s="50" customFormat="1" ht="16.5" x14ac:dyDescent="0.2">
      <c r="A745" s="47" t="s">
        <v>1838</v>
      </c>
      <c r="B745" s="79">
        <v>13</v>
      </c>
      <c r="C745" s="40">
        <f t="shared" si="92"/>
        <v>11013</v>
      </c>
      <c r="D745" s="81">
        <v>10</v>
      </c>
      <c r="E745" s="27">
        <v>2</v>
      </c>
      <c r="F745" s="28" t="s">
        <v>292</v>
      </c>
      <c r="G745" s="28" t="s">
        <v>299</v>
      </c>
      <c r="H745" s="27">
        <f t="shared" si="89"/>
        <v>94</v>
      </c>
      <c r="I745" s="27">
        <f t="shared" si="90"/>
        <v>11</v>
      </c>
      <c r="J745" s="27">
        <f t="shared" si="91"/>
        <v>3</v>
      </c>
      <c r="K745" s="62" t="s">
        <v>2280</v>
      </c>
      <c r="L745" s="59" t="str">
        <f t="shared" si="93"/>
        <v>pt-10-13-shl-loc2</v>
      </c>
      <c r="M745" s="27">
        <v>1</v>
      </c>
      <c r="N745" s="41">
        <v>1</v>
      </c>
    </row>
    <row r="746" spans="1:14" s="50" customFormat="1" ht="16.5" x14ac:dyDescent="0.2">
      <c r="A746" s="47" t="s">
        <v>1838</v>
      </c>
      <c r="B746" s="79">
        <v>13</v>
      </c>
      <c r="C746" s="40">
        <f t="shared" si="92"/>
        <v>11013</v>
      </c>
      <c r="D746" s="81">
        <v>10</v>
      </c>
      <c r="E746" s="27">
        <v>3</v>
      </c>
      <c r="F746" s="28" t="s">
        <v>291</v>
      </c>
      <c r="G746" s="28" t="s">
        <v>571</v>
      </c>
      <c r="H746" s="27">
        <f t="shared" si="89"/>
        <v>94</v>
      </c>
      <c r="I746" s="27">
        <f t="shared" si="90"/>
        <v>11</v>
      </c>
      <c r="J746" s="27">
        <f t="shared" si="91"/>
        <v>3</v>
      </c>
      <c r="K746" s="62" t="s">
        <v>2281</v>
      </c>
      <c r="L746" s="62" t="str">
        <f t="shared" si="93"/>
        <v>pt-10-13-jlr-loc3</v>
      </c>
      <c r="M746" s="27">
        <v>1</v>
      </c>
      <c r="N746" s="41">
        <v>1</v>
      </c>
    </row>
    <row r="747" spans="1:14" s="50" customFormat="1" ht="17.25" thickBot="1" x14ac:dyDescent="0.25">
      <c r="A747" s="47" t="s">
        <v>1838</v>
      </c>
      <c r="B747" s="79">
        <v>13</v>
      </c>
      <c r="C747" s="42">
        <f t="shared" si="92"/>
        <v>11013</v>
      </c>
      <c r="D747" s="82">
        <v>10</v>
      </c>
      <c r="E747" s="43">
        <v>3</v>
      </c>
      <c r="F747" s="44" t="s">
        <v>292</v>
      </c>
      <c r="G747" s="44" t="s">
        <v>1152</v>
      </c>
      <c r="H747" s="43">
        <f t="shared" si="89"/>
        <v>94</v>
      </c>
      <c r="I747" s="43">
        <f t="shared" si="90"/>
        <v>11</v>
      </c>
      <c r="J747" s="43">
        <f t="shared" si="91"/>
        <v>3</v>
      </c>
      <c r="K747" s="44" t="s">
        <v>2282</v>
      </c>
      <c r="L747" s="44" t="str">
        <f t="shared" si="93"/>
        <v>pt-10-13-shl-loc3</v>
      </c>
      <c r="M747" s="43">
        <v>1</v>
      </c>
      <c r="N747" s="45">
        <v>1</v>
      </c>
    </row>
    <row r="748" spans="1:14" s="50" customFormat="1" ht="16.5" x14ac:dyDescent="0.2">
      <c r="A748" s="47" t="s">
        <v>1838</v>
      </c>
      <c r="B748" s="79">
        <v>14</v>
      </c>
      <c r="C748" s="37">
        <f t="shared" si="92"/>
        <v>11014</v>
      </c>
      <c r="D748" s="80">
        <v>10</v>
      </c>
      <c r="E748" s="38">
        <v>1</v>
      </c>
      <c r="F748" s="46" t="s">
        <v>291</v>
      </c>
      <c r="G748" s="46" t="s">
        <v>1154</v>
      </c>
      <c r="H748" s="38">
        <f t="shared" si="89"/>
        <v>94</v>
      </c>
      <c r="I748" s="38">
        <f t="shared" si="90"/>
        <v>11</v>
      </c>
      <c r="J748" s="38">
        <f t="shared" si="91"/>
        <v>3</v>
      </c>
      <c r="K748" s="46" t="s">
        <v>2273</v>
      </c>
      <c r="L748" s="38" t="str">
        <f t="shared" si="93"/>
        <v>pt-10-14-jlr-loc1</v>
      </c>
      <c r="M748" s="38">
        <v>1</v>
      </c>
      <c r="N748" s="39">
        <v>1</v>
      </c>
    </row>
    <row r="749" spans="1:14" s="50" customFormat="1" ht="16.5" x14ac:dyDescent="0.2">
      <c r="A749" s="47" t="s">
        <v>1838</v>
      </c>
      <c r="B749" s="79">
        <v>14</v>
      </c>
      <c r="C749" s="40">
        <f t="shared" si="92"/>
        <v>11014</v>
      </c>
      <c r="D749" s="81">
        <v>10</v>
      </c>
      <c r="E749" s="27">
        <v>1</v>
      </c>
      <c r="F749" s="28" t="s">
        <v>292</v>
      </c>
      <c r="G749" s="28" t="s">
        <v>573</v>
      </c>
      <c r="H749" s="27">
        <f t="shared" si="89"/>
        <v>94</v>
      </c>
      <c r="I749" s="27">
        <f t="shared" si="90"/>
        <v>11</v>
      </c>
      <c r="J749" s="27">
        <f t="shared" si="91"/>
        <v>3</v>
      </c>
      <c r="K749" s="28" t="s">
        <v>2274</v>
      </c>
      <c r="L749" s="27" t="str">
        <f t="shared" si="93"/>
        <v>pt-10-14-shl-loc1</v>
      </c>
      <c r="M749" s="27">
        <v>1</v>
      </c>
      <c r="N749" s="41">
        <v>1</v>
      </c>
    </row>
    <row r="750" spans="1:14" s="50" customFormat="1" ht="16.5" x14ac:dyDescent="0.2">
      <c r="A750" s="47" t="s">
        <v>1838</v>
      </c>
      <c r="B750" s="79">
        <v>14</v>
      </c>
      <c r="C750" s="40">
        <f t="shared" si="92"/>
        <v>11014</v>
      </c>
      <c r="D750" s="81">
        <v>10</v>
      </c>
      <c r="E750" s="27">
        <v>2</v>
      </c>
      <c r="F750" s="28" t="s">
        <v>291</v>
      </c>
      <c r="G750" s="28" t="s">
        <v>314</v>
      </c>
      <c r="H750" s="27">
        <f t="shared" ref="H750:H813" si="94">INDEX($W$4:$W$204,INDEX($AC$4:$AC$19,D750)+B750)</f>
        <v>94</v>
      </c>
      <c r="I750" s="27">
        <f t="shared" ref="I750:I813" si="95">INDEX($X$4:$X$204,INDEX($AC$4:$AC$19,D750)+B750)</f>
        <v>11</v>
      </c>
      <c r="J750" s="27">
        <f t="shared" ref="J750:J813" si="96">INDEX($Y$4:$Y$204,INDEX($AC$4:$AC$19,D750)+B750)</f>
        <v>3</v>
      </c>
      <c r="K750" s="62" t="s">
        <v>2275</v>
      </c>
      <c r="L750" s="59" t="str">
        <f t="shared" si="93"/>
        <v>pt-10-14-jlr-loc2</v>
      </c>
      <c r="M750" s="27">
        <v>1</v>
      </c>
      <c r="N750" s="41">
        <v>1</v>
      </c>
    </row>
    <row r="751" spans="1:14" s="50" customFormat="1" ht="16.5" x14ac:dyDescent="0.2">
      <c r="A751" s="47" t="s">
        <v>1838</v>
      </c>
      <c r="B751" s="79">
        <v>14</v>
      </c>
      <c r="C751" s="40">
        <f t="shared" si="92"/>
        <v>11014</v>
      </c>
      <c r="D751" s="81">
        <v>10</v>
      </c>
      <c r="E751" s="27">
        <v>2</v>
      </c>
      <c r="F751" s="28" t="s">
        <v>292</v>
      </c>
      <c r="G751" s="28" t="s">
        <v>299</v>
      </c>
      <c r="H751" s="27">
        <f t="shared" si="94"/>
        <v>94</v>
      </c>
      <c r="I751" s="27">
        <f t="shared" si="95"/>
        <v>11</v>
      </c>
      <c r="J751" s="27">
        <f t="shared" si="96"/>
        <v>3</v>
      </c>
      <c r="K751" s="62" t="s">
        <v>2276</v>
      </c>
      <c r="L751" s="59" t="str">
        <f t="shared" si="93"/>
        <v>pt-10-14-shl-loc2</v>
      </c>
      <c r="M751" s="27">
        <v>1</v>
      </c>
      <c r="N751" s="41">
        <v>1</v>
      </c>
    </row>
    <row r="752" spans="1:14" s="50" customFormat="1" ht="16.5" x14ac:dyDescent="0.2">
      <c r="A752" s="47" t="s">
        <v>1838</v>
      </c>
      <c r="B752" s="79">
        <v>14</v>
      </c>
      <c r="C752" s="40">
        <f t="shared" si="92"/>
        <v>11014</v>
      </c>
      <c r="D752" s="81">
        <v>10</v>
      </c>
      <c r="E752" s="27">
        <v>3</v>
      </c>
      <c r="F752" s="28" t="s">
        <v>291</v>
      </c>
      <c r="G752" s="28" t="s">
        <v>1164</v>
      </c>
      <c r="H752" s="27">
        <f t="shared" si="94"/>
        <v>94</v>
      </c>
      <c r="I752" s="27">
        <f t="shared" si="95"/>
        <v>11</v>
      </c>
      <c r="J752" s="27">
        <f t="shared" si="96"/>
        <v>3</v>
      </c>
      <c r="K752" s="62" t="s">
        <v>2277</v>
      </c>
      <c r="L752" s="62" t="str">
        <f t="shared" si="93"/>
        <v>pt-10-14-jlr-loc3</v>
      </c>
      <c r="M752" s="27">
        <v>1</v>
      </c>
      <c r="N752" s="41">
        <v>1</v>
      </c>
    </row>
    <row r="753" spans="1:14" s="50" customFormat="1" ht="17.25" thickBot="1" x14ac:dyDescent="0.25">
      <c r="A753" s="47" t="s">
        <v>1838</v>
      </c>
      <c r="B753" s="79">
        <v>14</v>
      </c>
      <c r="C753" s="42">
        <f t="shared" si="92"/>
        <v>11014</v>
      </c>
      <c r="D753" s="82">
        <v>10</v>
      </c>
      <c r="E753" s="43">
        <v>3</v>
      </c>
      <c r="F753" s="44" t="s">
        <v>292</v>
      </c>
      <c r="G753" s="44" t="s">
        <v>570</v>
      </c>
      <c r="H753" s="43">
        <f t="shared" si="94"/>
        <v>94</v>
      </c>
      <c r="I753" s="43">
        <f t="shared" si="95"/>
        <v>11</v>
      </c>
      <c r="J753" s="43">
        <f t="shared" si="96"/>
        <v>3</v>
      </c>
      <c r="K753" s="44" t="s">
        <v>2278</v>
      </c>
      <c r="L753" s="44" t="str">
        <f t="shared" si="93"/>
        <v>pt-10-14-shl-loc3</v>
      </c>
      <c r="M753" s="43">
        <v>1</v>
      </c>
      <c r="N753" s="45">
        <v>1</v>
      </c>
    </row>
    <row r="754" spans="1:14" s="50" customFormat="1" ht="16.5" x14ac:dyDescent="0.2">
      <c r="A754" s="47" t="s">
        <v>1838</v>
      </c>
      <c r="B754" s="79">
        <v>15</v>
      </c>
      <c r="C754" s="37">
        <f t="shared" si="92"/>
        <v>11015</v>
      </c>
      <c r="D754" s="80">
        <v>10</v>
      </c>
      <c r="E754" s="38">
        <v>1</v>
      </c>
      <c r="F754" s="46" t="s">
        <v>291</v>
      </c>
      <c r="G754" s="46" t="s">
        <v>572</v>
      </c>
      <c r="H754" s="38">
        <f t="shared" si="94"/>
        <v>94</v>
      </c>
      <c r="I754" s="38">
        <f t="shared" si="95"/>
        <v>11</v>
      </c>
      <c r="J754" s="38">
        <f t="shared" si="96"/>
        <v>3</v>
      </c>
      <c r="K754" s="46" t="s">
        <v>2279</v>
      </c>
      <c r="L754" s="38" t="str">
        <f t="shared" si="93"/>
        <v>pt-10-15-jlr-loc1</v>
      </c>
      <c r="M754" s="38">
        <v>1</v>
      </c>
      <c r="N754" s="39">
        <v>1</v>
      </c>
    </row>
    <row r="755" spans="1:14" s="50" customFormat="1" ht="16.5" x14ac:dyDescent="0.2">
      <c r="A755" s="47" t="s">
        <v>1838</v>
      </c>
      <c r="B755" s="79">
        <v>15</v>
      </c>
      <c r="C755" s="40">
        <f t="shared" si="92"/>
        <v>11015</v>
      </c>
      <c r="D755" s="81">
        <v>10</v>
      </c>
      <c r="E755" s="27">
        <v>1</v>
      </c>
      <c r="F755" s="28" t="s">
        <v>292</v>
      </c>
      <c r="G755" s="28" t="s">
        <v>573</v>
      </c>
      <c r="H755" s="27">
        <f t="shared" si="94"/>
        <v>94</v>
      </c>
      <c r="I755" s="27">
        <f t="shared" si="95"/>
        <v>11</v>
      </c>
      <c r="J755" s="27">
        <f t="shared" si="96"/>
        <v>3</v>
      </c>
      <c r="K755" s="28" t="s">
        <v>786</v>
      </c>
      <c r="L755" s="27" t="str">
        <f t="shared" si="93"/>
        <v>pt-10-15-shl-loc1</v>
      </c>
      <c r="M755" s="27">
        <v>1</v>
      </c>
      <c r="N755" s="41">
        <v>1</v>
      </c>
    </row>
    <row r="756" spans="1:14" s="50" customFormat="1" ht="16.5" x14ac:dyDescent="0.2">
      <c r="A756" s="47" t="s">
        <v>1838</v>
      </c>
      <c r="B756" s="79">
        <v>15</v>
      </c>
      <c r="C756" s="40">
        <f t="shared" si="92"/>
        <v>11015</v>
      </c>
      <c r="D756" s="81">
        <v>10</v>
      </c>
      <c r="E756" s="27">
        <v>2</v>
      </c>
      <c r="F756" s="28" t="s">
        <v>291</v>
      </c>
      <c r="G756" s="28" t="s">
        <v>314</v>
      </c>
      <c r="H756" s="27">
        <f t="shared" si="94"/>
        <v>94</v>
      </c>
      <c r="I756" s="27">
        <f t="shared" si="95"/>
        <v>11</v>
      </c>
      <c r="J756" s="27">
        <f t="shared" si="96"/>
        <v>3</v>
      </c>
      <c r="K756" s="62" t="s">
        <v>2284</v>
      </c>
      <c r="L756" s="59" t="str">
        <f t="shared" si="93"/>
        <v>pt-10-15-jlr-loc2</v>
      </c>
      <c r="M756" s="27">
        <v>1</v>
      </c>
      <c r="N756" s="41">
        <v>1</v>
      </c>
    </row>
    <row r="757" spans="1:14" s="50" customFormat="1" ht="16.5" x14ac:dyDescent="0.2">
      <c r="A757" s="47" t="s">
        <v>1838</v>
      </c>
      <c r="B757" s="79">
        <v>15</v>
      </c>
      <c r="C757" s="40">
        <f t="shared" si="92"/>
        <v>11015</v>
      </c>
      <c r="D757" s="81">
        <v>10</v>
      </c>
      <c r="E757" s="27">
        <v>2</v>
      </c>
      <c r="F757" s="28" t="s">
        <v>1138</v>
      </c>
      <c r="G757" s="28" t="s">
        <v>1131</v>
      </c>
      <c r="H757" s="27">
        <f t="shared" si="94"/>
        <v>94</v>
      </c>
      <c r="I757" s="27">
        <f t="shared" si="95"/>
        <v>11</v>
      </c>
      <c r="J757" s="27">
        <f t="shared" si="96"/>
        <v>3</v>
      </c>
      <c r="K757" s="62" t="s">
        <v>2280</v>
      </c>
      <c r="L757" s="59" t="str">
        <f t="shared" si="93"/>
        <v>pt-10-15-shl-loc2</v>
      </c>
      <c r="M757" s="27">
        <v>1</v>
      </c>
      <c r="N757" s="41">
        <v>1</v>
      </c>
    </row>
    <row r="758" spans="1:14" s="50" customFormat="1" ht="16.5" x14ac:dyDescent="0.2">
      <c r="A758" s="47" t="s">
        <v>1838</v>
      </c>
      <c r="B758" s="79">
        <v>15</v>
      </c>
      <c r="C758" s="40">
        <f t="shared" si="92"/>
        <v>11015</v>
      </c>
      <c r="D758" s="81">
        <v>10</v>
      </c>
      <c r="E758" s="27">
        <v>3</v>
      </c>
      <c r="F758" s="28" t="s">
        <v>291</v>
      </c>
      <c r="G758" s="28" t="s">
        <v>571</v>
      </c>
      <c r="H758" s="27">
        <f t="shared" si="94"/>
        <v>94</v>
      </c>
      <c r="I758" s="27">
        <f t="shared" si="95"/>
        <v>11</v>
      </c>
      <c r="J758" s="27">
        <f t="shared" si="96"/>
        <v>3</v>
      </c>
      <c r="K758" s="62" t="s">
        <v>2281</v>
      </c>
      <c r="L758" s="62" t="str">
        <f t="shared" si="93"/>
        <v>pt-10-15-jlr-loc3</v>
      </c>
      <c r="M758" s="27">
        <v>1</v>
      </c>
      <c r="N758" s="41">
        <v>1</v>
      </c>
    </row>
    <row r="759" spans="1:14" s="50" customFormat="1" ht="17.25" thickBot="1" x14ac:dyDescent="0.25">
      <c r="A759" s="47" t="s">
        <v>1838</v>
      </c>
      <c r="B759" s="79">
        <v>15</v>
      </c>
      <c r="C759" s="42">
        <f t="shared" si="92"/>
        <v>11015</v>
      </c>
      <c r="D759" s="82">
        <v>10</v>
      </c>
      <c r="E759" s="43">
        <v>3</v>
      </c>
      <c r="F759" s="44" t="s">
        <v>292</v>
      </c>
      <c r="G759" s="44" t="s">
        <v>570</v>
      </c>
      <c r="H759" s="43">
        <f t="shared" si="94"/>
        <v>94</v>
      </c>
      <c r="I759" s="43">
        <f t="shared" si="95"/>
        <v>11</v>
      </c>
      <c r="J759" s="43">
        <f t="shared" si="96"/>
        <v>3</v>
      </c>
      <c r="K759" s="44" t="s">
        <v>2282</v>
      </c>
      <c r="L759" s="44" t="str">
        <f t="shared" si="93"/>
        <v>pt-10-15-shl-loc3</v>
      </c>
      <c r="M759" s="43">
        <v>1</v>
      </c>
      <c r="N759" s="45">
        <v>1</v>
      </c>
    </row>
    <row r="760" spans="1:14" s="50" customFormat="1" ht="16.5" x14ac:dyDescent="0.2">
      <c r="A760" s="47" t="s">
        <v>1839</v>
      </c>
      <c r="B760" s="79">
        <v>1</v>
      </c>
      <c r="C760" s="37">
        <f t="shared" si="92"/>
        <v>11101</v>
      </c>
      <c r="D760" s="80">
        <v>11</v>
      </c>
      <c r="E760" s="38">
        <v>1</v>
      </c>
      <c r="F760" s="46" t="s">
        <v>1127</v>
      </c>
      <c r="G760" s="46" t="s">
        <v>572</v>
      </c>
      <c r="H760" s="38">
        <f t="shared" si="94"/>
        <v>100</v>
      </c>
      <c r="I760" s="38">
        <f t="shared" si="95"/>
        <v>13</v>
      </c>
      <c r="J760" s="38">
        <f t="shared" si="96"/>
        <v>3</v>
      </c>
      <c r="K760" s="46" t="s">
        <v>2279</v>
      </c>
      <c r="L760" s="38" t="str">
        <f t="shared" si="93"/>
        <v>pt-11-1-jlr-loc1</v>
      </c>
      <c r="M760" s="38">
        <v>1</v>
      </c>
      <c r="N760" s="39">
        <v>1</v>
      </c>
    </row>
    <row r="761" spans="1:14" s="50" customFormat="1" ht="16.5" x14ac:dyDescent="0.2">
      <c r="A761" s="47" t="s">
        <v>1839</v>
      </c>
      <c r="B761" s="79">
        <v>1</v>
      </c>
      <c r="C761" s="40">
        <f t="shared" si="92"/>
        <v>11101</v>
      </c>
      <c r="D761" s="81">
        <v>11</v>
      </c>
      <c r="E761" s="27">
        <v>1</v>
      </c>
      <c r="F761" s="28" t="s">
        <v>1138</v>
      </c>
      <c r="G761" s="28" t="s">
        <v>573</v>
      </c>
      <c r="H761" s="27">
        <f t="shared" si="94"/>
        <v>100</v>
      </c>
      <c r="I761" s="27">
        <f t="shared" si="95"/>
        <v>13</v>
      </c>
      <c r="J761" s="27">
        <f t="shared" si="96"/>
        <v>3</v>
      </c>
      <c r="K761" s="28" t="s">
        <v>786</v>
      </c>
      <c r="L761" s="27" t="str">
        <f t="shared" si="93"/>
        <v>pt-11-1-shl-loc1</v>
      </c>
      <c r="M761" s="27">
        <v>1</v>
      </c>
      <c r="N761" s="41">
        <v>1</v>
      </c>
    </row>
    <row r="762" spans="1:14" s="50" customFormat="1" ht="16.5" x14ac:dyDescent="0.2">
      <c r="A762" s="47" t="s">
        <v>1839</v>
      </c>
      <c r="B762" s="79">
        <v>1</v>
      </c>
      <c r="C762" s="40">
        <f t="shared" si="92"/>
        <v>11101</v>
      </c>
      <c r="D762" s="81">
        <v>11</v>
      </c>
      <c r="E762" s="27">
        <v>2</v>
      </c>
      <c r="F762" s="28" t="s">
        <v>291</v>
      </c>
      <c r="G762" s="28" t="s">
        <v>314</v>
      </c>
      <c r="H762" s="27">
        <f t="shared" si="94"/>
        <v>100</v>
      </c>
      <c r="I762" s="27">
        <f t="shared" si="95"/>
        <v>13</v>
      </c>
      <c r="J762" s="27">
        <f t="shared" si="96"/>
        <v>3</v>
      </c>
      <c r="K762" s="62" t="s">
        <v>2284</v>
      </c>
      <c r="L762" s="59" t="str">
        <f t="shared" si="93"/>
        <v>pt-11-1-jlr-loc2</v>
      </c>
      <c r="M762" s="27">
        <v>1</v>
      </c>
      <c r="N762" s="41">
        <v>1</v>
      </c>
    </row>
    <row r="763" spans="1:14" s="50" customFormat="1" ht="16.5" x14ac:dyDescent="0.2">
      <c r="A763" s="47" t="s">
        <v>1839</v>
      </c>
      <c r="B763" s="79">
        <v>1</v>
      </c>
      <c r="C763" s="40">
        <f t="shared" si="92"/>
        <v>11101</v>
      </c>
      <c r="D763" s="81">
        <v>11</v>
      </c>
      <c r="E763" s="27">
        <v>2</v>
      </c>
      <c r="F763" s="28" t="s">
        <v>292</v>
      </c>
      <c r="G763" s="28" t="s">
        <v>299</v>
      </c>
      <c r="H763" s="27">
        <f t="shared" si="94"/>
        <v>100</v>
      </c>
      <c r="I763" s="27">
        <f t="shared" si="95"/>
        <v>13</v>
      </c>
      <c r="J763" s="27">
        <f t="shared" si="96"/>
        <v>3</v>
      </c>
      <c r="K763" s="62" t="s">
        <v>2280</v>
      </c>
      <c r="L763" s="59" t="str">
        <f t="shared" si="93"/>
        <v>pt-11-1-shl-loc2</v>
      </c>
      <c r="M763" s="27">
        <v>1</v>
      </c>
      <c r="N763" s="41">
        <v>1</v>
      </c>
    </row>
    <row r="764" spans="1:14" s="50" customFormat="1" ht="16.5" x14ac:dyDescent="0.2">
      <c r="A764" s="47" t="s">
        <v>1839</v>
      </c>
      <c r="B764" s="79">
        <v>1</v>
      </c>
      <c r="C764" s="40">
        <f t="shared" si="92"/>
        <v>11101</v>
      </c>
      <c r="D764" s="81">
        <v>11</v>
      </c>
      <c r="E764" s="27">
        <v>3</v>
      </c>
      <c r="F764" s="28" t="s">
        <v>291</v>
      </c>
      <c r="G764" s="28" t="s">
        <v>1150</v>
      </c>
      <c r="H764" s="27">
        <f t="shared" si="94"/>
        <v>100</v>
      </c>
      <c r="I764" s="27">
        <f t="shared" si="95"/>
        <v>13</v>
      </c>
      <c r="J764" s="27">
        <f t="shared" si="96"/>
        <v>3</v>
      </c>
      <c r="K764" s="62" t="s">
        <v>2281</v>
      </c>
      <c r="L764" s="62" t="str">
        <f t="shared" si="93"/>
        <v>pt-11-1-jlr-loc3</v>
      </c>
      <c r="M764" s="27">
        <v>1</v>
      </c>
      <c r="N764" s="41">
        <v>1</v>
      </c>
    </row>
    <row r="765" spans="1:14" s="50" customFormat="1" ht="17.25" thickBot="1" x14ac:dyDescent="0.25">
      <c r="A765" s="47" t="s">
        <v>1839</v>
      </c>
      <c r="B765" s="79">
        <v>1</v>
      </c>
      <c r="C765" s="42">
        <f t="shared" si="92"/>
        <v>11101</v>
      </c>
      <c r="D765" s="82">
        <v>11</v>
      </c>
      <c r="E765" s="43">
        <v>3</v>
      </c>
      <c r="F765" s="44" t="s">
        <v>292</v>
      </c>
      <c r="G765" s="44" t="s">
        <v>570</v>
      </c>
      <c r="H765" s="43">
        <f t="shared" si="94"/>
        <v>100</v>
      </c>
      <c r="I765" s="43">
        <f t="shared" si="95"/>
        <v>13</v>
      </c>
      <c r="J765" s="43">
        <f t="shared" si="96"/>
        <v>3</v>
      </c>
      <c r="K765" s="44" t="s">
        <v>2282</v>
      </c>
      <c r="L765" s="44" t="str">
        <f t="shared" si="93"/>
        <v>pt-11-1-shl-loc3</v>
      </c>
      <c r="M765" s="43">
        <v>1</v>
      </c>
      <c r="N765" s="45">
        <v>1</v>
      </c>
    </row>
    <row r="766" spans="1:14" s="50" customFormat="1" ht="16.5" x14ac:dyDescent="0.2">
      <c r="A766" s="47" t="s">
        <v>1839</v>
      </c>
      <c r="B766" s="79">
        <v>2</v>
      </c>
      <c r="C766" s="37">
        <f t="shared" si="92"/>
        <v>11102</v>
      </c>
      <c r="D766" s="80">
        <v>11</v>
      </c>
      <c r="E766" s="38">
        <v>1</v>
      </c>
      <c r="F766" s="46" t="s">
        <v>291</v>
      </c>
      <c r="G766" s="46" t="s">
        <v>572</v>
      </c>
      <c r="H766" s="38">
        <f t="shared" si="94"/>
        <v>100</v>
      </c>
      <c r="I766" s="38">
        <f t="shared" si="95"/>
        <v>13</v>
      </c>
      <c r="J766" s="38">
        <f t="shared" si="96"/>
        <v>3</v>
      </c>
      <c r="K766" s="46" t="s">
        <v>2273</v>
      </c>
      <c r="L766" s="38" t="str">
        <f t="shared" si="93"/>
        <v>pt-11-2-jlr-loc1</v>
      </c>
      <c r="M766" s="38">
        <v>1</v>
      </c>
      <c r="N766" s="39">
        <v>1</v>
      </c>
    </row>
    <row r="767" spans="1:14" s="50" customFormat="1" ht="16.5" x14ac:dyDescent="0.2">
      <c r="A767" s="47" t="s">
        <v>1839</v>
      </c>
      <c r="B767" s="79">
        <v>2</v>
      </c>
      <c r="C767" s="40">
        <f t="shared" si="92"/>
        <v>11102</v>
      </c>
      <c r="D767" s="81">
        <v>11</v>
      </c>
      <c r="E767" s="27">
        <v>1</v>
      </c>
      <c r="F767" s="28" t="s">
        <v>292</v>
      </c>
      <c r="G767" s="28" t="s">
        <v>1160</v>
      </c>
      <c r="H767" s="27">
        <f t="shared" si="94"/>
        <v>100</v>
      </c>
      <c r="I767" s="27">
        <f t="shared" si="95"/>
        <v>13</v>
      </c>
      <c r="J767" s="27">
        <f t="shared" si="96"/>
        <v>3</v>
      </c>
      <c r="K767" s="28" t="s">
        <v>2274</v>
      </c>
      <c r="L767" s="27" t="str">
        <f t="shared" si="93"/>
        <v>pt-11-2-shl-loc1</v>
      </c>
      <c r="M767" s="27">
        <v>1</v>
      </c>
      <c r="N767" s="41">
        <v>1</v>
      </c>
    </row>
    <row r="768" spans="1:14" s="50" customFormat="1" ht="16.5" x14ac:dyDescent="0.2">
      <c r="A768" s="47" t="s">
        <v>1839</v>
      </c>
      <c r="B768" s="79">
        <v>2</v>
      </c>
      <c r="C768" s="40">
        <f t="shared" si="92"/>
        <v>11102</v>
      </c>
      <c r="D768" s="81">
        <v>11</v>
      </c>
      <c r="E768" s="27">
        <v>2</v>
      </c>
      <c r="F768" s="28" t="s">
        <v>291</v>
      </c>
      <c r="G768" s="28" t="s">
        <v>314</v>
      </c>
      <c r="H768" s="27">
        <f t="shared" si="94"/>
        <v>100</v>
      </c>
      <c r="I768" s="27">
        <f t="shared" si="95"/>
        <v>13</v>
      </c>
      <c r="J768" s="27">
        <f t="shared" si="96"/>
        <v>3</v>
      </c>
      <c r="K768" s="62" t="s">
        <v>2275</v>
      </c>
      <c r="L768" s="59" t="str">
        <f t="shared" si="93"/>
        <v>pt-11-2-jlr-loc2</v>
      </c>
      <c r="M768" s="27">
        <v>1</v>
      </c>
      <c r="N768" s="41">
        <v>1</v>
      </c>
    </row>
    <row r="769" spans="1:14" s="50" customFormat="1" ht="16.5" x14ac:dyDescent="0.2">
      <c r="A769" s="47" t="s">
        <v>1839</v>
      </c>
      <c r="B769" s="79">
        <v>2</v>
      </c>
      <c r="C769" s="40">
        <f t="shared" si="92"/>
        <v>11102</v>
      </c>
      <c r="D769" s="81">
        <v>11</v>
      </c>
      <c r="E769" s="27">
        <v>2</v>
      </c>
      <c r="F769" s="28" t="s">
        <v>292</v>
      </c>
      <c r="G769" s="28" t="s">
        <v>1142</v>
      </c>
      <c r="H769" s="27">
        <f t="shared" si="94"/>
        <v>100</v>
      </c>
      <c r="I769" s="27">
        <f t="shared" si="95"/>
        <v>13</v>
      </c>
      <c r="J769" s="27">
        <f t="shared" si="96"/>
        <v>3</v>
      </c>
      <c r="K769" s="62" t="s">
        <v>2276</v>
      </c>
      <c r="L769" s="59" t="str">
        <f t="shared" si="93"/>
        <v>pt-11-2-shl-loc2</v>
      </c>
      <c r="M769" s="27">
        <v>1</v>
      </c>
      <c r="N769" s="41">
        <v>1</v>
      </c>
    </row>
    <row r="770" spans="1:14" s="50" customFormat="1" ht="16.5" x14ac:dyDescent="0.2">
      <c r="A770" s="47" t="s">
        <v>1839</v>
      </c>
      <c r="B770" s="79">
        <v>2</v>
      </c>
      <c r="C770" s="40">
        <f t="shared" si="92"/>
        <v>11102</v>
      </c>
      <c r="D770" s="81">
        <v>11</v>
      </c>
      <c r="E770" s="27">
        <v>3</v>
      </c>
      <c r="F770" s="28" t="s">
        <v>291</v>
      </c>
      <c r="G770" s="28" t="s">
        <v>571</v>
      </c>
      <c r="H770" s="27">
        <f t="shared" si="94"/>
        <v>100</v>
      </c>
      <c r="I770" s="27">
        <f t="shared" si="95"/>
        <v>13</v>
      </c>
      <c r="J770" s="27">
        <f t="shared" si="96"/>
        <v>3</v>
      </c>
      <c r="K770" s="62" t="s">
        <v>2277</v>
      </c>
      <c r="L770" s="62" t="str">
        <f t="shared" si="93"/>
        <v>pt-11-2-jlr-loc3</v>
      </c>
      <c r="M770" s="27">
        <v>1</v>
      </c>
      <c r="N770" s="41">
        <v>1</v>
      </c>
    </row>
    <row r="771" spans="1:14" s="50" customFormat="1" ht="17.25" thickBot="1" x14ac:dyDescent="0.25">
      <c r="A771" s="47" t="s">
        <v>1839</v>
      </c>
      <c r="B771" s="79">
        <v>2</v>
      </c>
      <c r="C771" s="42">
        <f t="shared" si="92"/>
        <v>11102</v>
      </c>
      <c r="D771" s="82">
        <v>11</v>
      </c>
      <c r="E771" s="43">
        <v>3</v>
      </c>
      <c r="F771" s="44" t="s">
        <v>292</v>
      </c>
      <c r="G771" s="44" t="s">
        <v>570</v>
      </c>
      <c r="H771" s="43">
        <f t="shared" si="94"/>
        <v>100</v>
      </c>
      <c r="I771" s="43">
        <f t="shared" si="95"/>
        <v>13</v>
      </c>
      <c r="J771" s="43">
        <f t="shared" si="96"/>
        <v>3</v>
      </c>
      <c r="K771" s="44" t="s">
        <v>2278</v>
      </c>
      <c r="L771" s="44" t="str">
        <f t="shared" si="93"/>
        <v>pt-11-2-shl-loc3</v>
      </c>
      <c r="M771" s="43">
        <v>1</v>
      </c>
      <c r="N771" s="45">
        <v>1</v>
      </c>
    </row>
    <row r="772" spans="1:14" s="50" customFormat="1" ht="16.5" x14ac:dyDescent="0.2">
      <c r="A772" s="47" t="s">
        <v>1839</v>
      </c>
      <c r="B772" s="79">
        <v>3</v>
      </c>
      <c r="C772" s="37">
        <f t="shared" si="92"/>
        <v>11103</v>
      </c>
      <c r="D772" s="80">
        <v>11</v>
      </c>
      <c r="E772" s="38">
        <v>1</v>
      </c>
      <c r="F772" s="46" t="s">
        <v>291</v>
      </c>
      <c r="G772" s="46" t="s">
        <v>572</v>
      </c>
      <c r="H772" s="38">
        <f t="shared" si="94"/>
        <v>100</v>
      </c>
      <c r="I772" s="38">
        <f t="shared" si="95"/>
        <v>13</v>
      </c>
      <c r="J772" s="38">
        <f t="shared" si="96"/>
        <v>3</v>
      </c>
      <c r="K772" s="46" t="s">
        <v>2279</v>
      </c>
      <c r="L772" s="38" t="str">
        <f t="shared" si="93"/>
        <v>pt-11-3-jlr-loc1</v>
      </c>
      <c r="M772" s="38">
        <v>1</v>
      </c>
      <c r="N772" s="39">
        <v>1</v>
      </c>
    </row>
    <row r="773" spans="1:14" s="50" customFormat="1" ht="16.5" x14ac:dyDescent="0.2">
      <c r="A773" s="47" t="s">
        <v>1839</v>
      </c>
      <c r="B773" s="79">
        <v>3</v>
      </c>
      <c r="C773" s="40">
        <f t="shared" si="92"/>
        <v>11103</v>
      </c>
      <c r="D773" s="81">
        <v>11</v>
      </c>
      <c r="E773" s="27">
        <v>1</v>
      </c>
      <c r="F773" s="28" t="s">
        <v>292</v>
      </c>
      <c r="G773" s="28" t="s">
        <v>573</v>
      </c>
      <c r="H773" s="27">
        <f t="shared" si="94"/>
        <v>100</v>
      </c>
      <c r="I773" s="27">
        <f t="shared" si="95"/>
        <v>13</v>
      </c>
      <c r="J773" s="27">
        <f t="shared" si="96"/>
        <v>3</v>
      </c>
      <c r="K773" s="28" t="s">
        <v>786</v>
      </c>
      <c r="L773" s="27" t="str">
        <f t="shared" si="93"/>
        <v>pt-11-3-shl-loc1</v>
      </c>
      <c r="M773" s="27">
        <v>1</v>
      </c>
      <c r="N773" s="41">
        <v>1</v>
      </c>
    </row>
    <row r="774" spans="1:14" s="50" customFormat="1" ht="16.5" x14ac:dyDescent="0.2">
      <c r="A774" s="47" t="s">
        <v>1839</v>
      </c>
      <c r="B774" s="79">
        <v>3</v>
      </c>
      <c r="C774" s="40">
        <f t="shared" si="92"/>
        <v>11103</v>
      </c>
      <c r="D774" s="81">
        <v>11</v>
      </c>
      <c r="E774" s="27">
        <v>2</v>
      </c>
      <c r="F774" s="28" t="s">
        <v>291</v>
      </c>
      <c r="G774" s="28" t="s">
        <v>314</v>
      </c>
      <c r="H774" s="27">
        <f t="shared" si="94"/>
        <v>100</v>
      </c>
      <c r="I774" s="27">
        <f t="shared" si="95"/>
        <v>13</v>
      </c>
      <c r="J774" s="27">
        <f t="shared" si="96"/>
        <v>3</v>
      </c>
      <c r="K774" s="62" t="s">
        <v>2284</v>
      </c>
      <c r="L774" s="59" t="str">
        <f t="shared" si="93"/>
        <v>pt-11-3-jlr-loc2</v>
      </c>
      <c r="M774" s="27">
        <v>1</v>
      </c>
      <c r="N774" s="41">
        <v>1</v>
      </c>
    </row>
    <row r="775" spans="1:14" s="50" customFormat="1" ht="16.5" x14ac:dyDescent="0.2">
      <c r="A775" s="47" t="s">
        <v>1839</v>
      </c>
      <c r="B775" s="79">
        <v>3</v>
      </c>
      <c r="C775" s="40">
        <f t="shared" si="92"/>
        <v>11103</v>
      </c>
      <c r="D775" s="81">
        <v>11</v>
      </c>
      <c r="E775" s="27">
        <v>2</v>
      </c>
      <c r="F775" s="28" t="s">
        <v>1133</v>
      </c>
      <c r="G775" s="28" t="s">
        <v>299</v>
      </c>
      <c r="H775" s="27">
        <f t="shared" si="94"/>
        <v>100</v>
      </c>
      <c r="I775" s="27">
        <f t="shared" si="95"/>
        <v>13</v>
      </c>
      <c r="J775" s="27">
        <f t="shared" si="96"/>
        <v>3</v>
      </c>
      <c r="K775" s="62" t="s">
        <v>2280</v>
      </c>
      <c r="L775" s="59" t="str">
        <f t="shared" si="93"/>
        <v>pt-11-3-shl-loc2</v>
      </c>
      <c r="M775" s="27">
        <v>1</v>
      </c>
      <c r="N775" s="41">
        <v>1</v>
      </c>
    </row>
    <row r="776" spans="1:14" s="50" customFormat="1" ht="16.5" x14ac:dyDescent="0.2">
      <c r="A776" s="47" t="s">
        <v>1839</v>
      </c>
      <c r="B776" s="79">
        <v>3</v>
      </c>
      <c r="C776" s="40">
        <f t="shared" si="92"/>
        <v>11103</v>
      </c>
      <c r="D776" s="81">
        <v>11</v>
      </c>
      <c r="E776" s="27">
        <v>3</v>
      </c>
      <c r="F776" s="28" t="s">
        <v>291</v>
      </c>
      <c r="G776" s="28" t="s">
        <v>571</v>
      </c>
      <c r="H776" s="27">
        <f t="shared" si="94"/>
        <v>100</v>
      </c>
      <c r="I776" s="27">
        <f t="shared" si="95"/>
        <v>13</v>
      </c>
      <c r="J776" s="27">
        <f t="shared" si="96"/>
        <v>3</v>
      </c>
      <c r="K776" s="62" t="s">
        <v>2281</v>
      </c>
      <c r="L776" s="62" t="str">
        <f t="shared" si="93"/>
        <v>pt-11-3-jlr-loc3</v>
      </c>
      <c r="M776" s="27">
        <v>1</v>
      </c>
      <c r="N776" s="41">
        <v>1</v>
      </c>
    </row>
    <row r="777" spans="1:14" s="50" customFormat="1" ht="17.25" thickBot="1" x14ac:dyDescent="0.25">
      <c r="A777" s="47" t="s">
        <v>1839</v>
      </c>
      <c r="B777" s="79">
        <v>3</v>
      </c>
      <c r="C777" s="42">
        <f t="shared" si="92"/>
        <v>11103</v>
      </c>
      <c r="D777" s="82">
        <v>11</v>
      </c>
      <c r="E777" s="43">
        <v>3</v>
      </c>
      <c r="F777" s="44" t="s">
        <v>292</v>
      </c>
      <c r="G777" s="44" t="s">
        <v>570</v>
      </c>
      <c r="H777" s="43">
        <f t="shared" si="94"/>
        <v>100</v>
      </c>
      <c r="I777" s="43">
        <f t="shared" si="95"/>
        <v>13</v>
      </c>
      <c r="J777" s="43">
        <f t="shared" si="96"/>
        <v>3</v>
      </c>
      <c r="K777" s="44" t="s">
        <v>2282</v>
      </c>
      <c r="L777" s="44" t="str">
        <f t="shared" si="93"/>
        <v>pt-11-3-shl-loc3</v>
      </c>
      <c r="M777" s="43">
        <v>1</v>
      </c>
      <c r="N777" s="45">
        <v>1</v>
      </c>
    </row>
    <row r="778" spans="1:14" s="50" customFormat="1" ht="16.5" x14ac:dyDescent="0.2">
      <c r="A778" s="47" t="s">
        <v>1839</v>
      </c>
      <c r="B778" s="79">
        <v>4</v>
      </c>
      <c r="C778" s="37">
        <f t="shared" si="92"/>
        <v>11104</v>
      </c>
      <c r="D778" s="80">
        <v>11</v>
      </c>
      <c r="E778" s="38">
        <v>1</v>
      </c>
      <c r="F778" s="46" t="s">
        <v>291</v>
      </c>
      <c r="G778" s="46" t="s">
        <v>572</v>
      </c>
      <c r="H778" s="38">
        <f t="shared" si="94"/>
        <v>101</v>
      </c>
      <c r="I778" s="38">
        <f t="shared" si="95"/>
        <v>13</v>
      </c>
      <c r="J778" s="38">
        <f t="shared" si="96"/>
        <v>3</v>
      </c>
      <c r="K778" s="46" t="s">
        <v>2273</v>
      </c>
      <c r="L778" s="38" t="str">
        <f t="shared" si="93"/>
        <v>pt-11-4-jlr-loc1</v>
      </c>
      <c r="M778" s="38">
        <v>1</v>
      </c>
      <c r="N778" s="39">
        <v>1</v>
      </c>
    </row>
    <row r="779" spans="1:14" s="50" customFormat="1" ht="16.5" x14ac:dyDescent="0.2">
      <c r="A779" s="47" t="s">
        <v>1839</v>
      </c>
      <c r="B779" s="79">
        <v>4</v>
      </c>
      <c r="C779" s="40">
        <f t="shared" si="92"/>
        <v>11104</v>
      </c>
      <c r="D779" s="81">
        <v>11</v>
      </c>
      <c r="E779" s="27">
        <v>1</v>
      </c>
      <c r="F779" s="28" t="s">
        <v>292</v>
      </c>
      <c r="G779" s="28" t="s">
        <v>573</v>
      </c>
      <c r="H779" s="27">
        <f t="shared" si="94"/>
        <v>101</v>
      </c>
      <c r="I779" s="27">
        <f t="shared" si="95"/>
        <v>13</v>
      </c>
      <c r="J779" s="27">
        <f t="shared" si="96"/>
        <v>3</v>
      </c>
      <c r="K779" s="28" t="s">
        <v>2274</v>
      </c>
      <c r="L779" s="27" t="str">
        <f t="shared" si="93"/>
        <v>pt-11-4-shl-loc1</v>
      </c>
      <c r="M779" s="27">
        <v>1</v>
      </c>
      <c r="N779" s="41">
        <v>1</v>
      </c>
    </row>
    <row r="780" spans="1:14" s="50" customFormat="1" ht="16.5" x14ac:dyDescent="0.2">
      <c r="A780" s="47" t="s">
        <v>1839</v>
      </c>
      <c r="B780" s="79">
        <v>4</v>
      </c>
      <c r="C780" s="40">
        <f t="shared" si="92"/>
        <v>11104</v>
      </c>
      <c r="D780" s="81">
        <v>11</v>
      </c>
      <c r="E780" s="27">
        <v>2</v>
      </c>
      <c r="F780" s="28" t="s">
        <v>291</v>
      </c>
      <c r="G780" s="28" t="s">
        <v>314</v>
      </c>
      <c r="H780" s="27">
        <f t="shared" si="94"/>
        <v>101</v>
      </c>
      <c r="I780" s="27">
        <f t="shared" si="95"/>
        <v>13</v>
      </c>
      <c r="J780" s="27">
        <f t="shared" si="96"/>
        <v>3</v>
      </c>
      <c r="K780" s="62" t="s">
        <v>2275</v>
      </c>
      <c r="L780" s="59" t="str">
        <f t="shared" si="93"/>
        <v>pt-11-4-jlr-loc2</v>
      </c>
      <c r="M780" s="27">
        <v>1</v>
      </c>
      <c r="N780" s="41">
        <v>1</v>
      </c>
    </row>
    <row r="781" spans="1:14" s="50" customFormat="1" ht="16.5" x14ac:dyDescent="0.2">
      <c r="A781" s="47" t="s">
        <v>1839</v>
      </c>
      <c r="B781" s="79">
        <v>4</v>
      </c>
      <c r="C781" s="40">
        <f t="shared" si="92"/>
        <v>11104</v>
      </c>
      <c r="D781" s="81">
        <v>11</v>
      </c>
      <c r="E781" s="27">
        <v>2</v>
      </c>
      <c r="F781" s="28" t="s">
        <v>1133</v>
      </c>
      <c r="G781" s="28" t="s">
        <v>299</v>
      </c>
      <c r="H781" s="27">
        <f t="shared" si="94"/>
        <v>101</v>
      </c>
      <c r="I781" s="27">
        <f t="shared" si="95"/>
        <v>13</v>
      </c>
      <c r="J781" s="27">
        <f t="shared" si="96"/>
        <v>3</v>
      </c>
      <c r="K781" s="62" t="s">
        <v>2276</v>
      </c>
      <c r="L781" s="59" t="str">
        <f t="shared" si="93"/>
        <v>pt-11-4-shl-loc2</v>
      </c>
      <c r="M781" s="27">
        <v>1</v>
      </c>
      <c r="N781" s="41">
        <v>1</v>
      </c>
    </row>
    <row r="782" spans="1:14" s="50" customFormat="1" ht="16.5" x14ac:dyDescent="0.2">
      <c r="A782" s="47" t="s">
        <v>1839</v>
      </c>
      <c r="B782" s="79">
        <v>4</v>
      </c>
      <c r="C782" s="40">
        <f t="shared" si="92"/>
        <v>11104</v>
      </c>
      <c r="D782" s="81">
        <v>11</v>
      </c>
      <c r="E782" s="27">
        <v>3</v>
      </c>
      <c r="F782" s="28" t="s">
        <v>291</v>
      </c>
      <c r="G782" s="28" t="s">
        <v>571</v>
      </c>
      <c r="H782" s="27">
        <f t="shared" si="94"/>
        <v>101</v>
      </c>
      <c r="I782" s="27">
        <f t="shared" si="95"/>
        <v>13</v>
      </c>
      <c r="J782" s="27">
        <f t="shared" si="96"/>
        <v>3</v>
      </c>
      <c r="K782" s="62" t="s">
        <v>2277</v>
      </c>
      <c r="L782" s="62" t="str">
        <f t="shared" si="93"/>
        <v>pt-11-4-jlr-loc3</v>
      </c>
      <c r="M782" s="27">
        <v>1</v>
      </c>
      <c r="N782" s="41">
        <v>1</v>
      </c>
    </row>
    <row r="783" spans="1:14" s="50" customFormat="1" ht="17.25" thickBot="1" x14ac:dyDescent="0.25">
      <c r="A783" s="47" t="s">
        <v>1839</v>
      </c>
      <c r="B783" s="79">
        <v>4</v>
      </c>
      <c r="C783" s="42">
        <f t="shared" si="92"/>
        <v>11104</v>
      </c>
      <c r="D783" s="82">
        <v>11</v>
      </c>
      <c r="E783" s="43">
        <v>3</v>
      </c>
      <c r="F783" s="44" t="s">
        <v>292</v>
      </c>
      <c r="G783" s="44" t="s">
        <v>570</v>
      </c>
      <c r="H783" s="43">
        <f t="shared" si="94"/>
        <v>101</v>
      </c>
      <c r="I783" s="43">
        <f t="shared" si="95"/>
        <v>13</v>
      </c>
      <c r="J783" s="43">
        <f t="shared" si="96"/>
        <v>3</v>
      </c>
      <c r="K783" s="44" t="s">
        <v>2278</v>
      </c>
      <c r="L783" s="44" t="str">
        <f t="shared" si="93"/>
        <v>pt-11-4-shl-loc3</v>
      </c>
      <c r="M783" s="43">
        <v>1</v>
      </c>
      <c r="N783" s="45">
        <v>1</v>
      </c>
    </row>
    <row r="784" spans="1:14" s="50" customFormat="1" ht="16.5" x14ac:dyDescent="0.2">
      <c r="A784" s="47" t="s">
        <v>1839</v>
      </c>
      <c r="B784" s="79">
        <v>5</v>
      </c>
      <c r="C784" s="37">
        <f t="shared" si="92"/>
        <v>11105</v>
      </c>
      <c r="D784" s="80">
        <v>11</v>
      </c>
      <c r="E784" s="38">
        <v>1</v>
      </c>
      <c r="F784" s="46" t="s">
        <v>291</v>
      </c>
      <c r="G784" s="46" t="s">
        <v>1156</v>
      </c>
      <c r="H784" s="38">
        <f t="shared" si="94"/>
        <v>101</v>
      </c>
      <c r="I784" s="38">
        <f t="shared" si="95"/>
        <v>13</v>
      </c>
      <c r="J784" s="38">
        <f t="shared" si="96"/>
        <v>3</v>
      </c>
      <c r="K784" s="46" t="s">
        <v>2279</v>
      </c>
      <c r="L784" s="38" t="str">
        <f t="shared" si="93"/>
        <v>pt-11-5-jlr-loc1</v>
      </c>
      <c r="M784" s="38">
        <v>1</v>
      </c>
      <c r="N784" s="39">
        <v>1</v>
      </c>
    </row>
    <row r="785" spans="1:14" s="50" customFormat="1" ht="16.5" x14ac:dyDescent="0.2">
      <c r="A785" s="47" t="s">
        <v>1839</v>
      </c>
      <c r="B785" s="79">
        <v>5</v>
      </c>
      <c r="C785" s="40">
        <f t="shared" ref="C785:C848" si="97">(100+D785)*100+B785</f>
        <v>11105</v>
      </c>
      <c r="D785" s="81">
        <v>11</v>
      </c>
      <c r="E785" s="27">
        <v>1</v>
      </c>
      <c r="F785" s="28" t="s">
        <v>1128</v>
      </c>
      <c r="G785" s="28" t="s">
        <v>573</v>
      </c>
      <c r="H785" s="27">
        <f t="shared" si="94"/>
        <v>101</v>
      </c>
      <c r="I785" s="27">
        <f t="shared" si="95"/>
        <v>13</v>
      </c>
      <c r="J785" s="27">
        <f t="shared" si="96"/>
        <v>3</v>
      </c>
      <c r="K785" s="28" t="s">
        <v>786</v>
      </c>
      <c r="L785" s="27" t="str">
        <f t="shared" si="93"/>
        <v>pt-11-5-shl-loc1</v>
      </c>
      <c r="M785" s="27">
        <v>1</v>
      </c>
      <c r="N785" s="41">
        <v>1</v>
      </c>
    </row>
    <row r="786" spans="1:14" s="50" customFormat="1" ht="16.5" x14ac:dyDescent="0.2">
      <c r="A786" s="47" t="s">
        <v>1839</v>
      </c>
      <c r="B786" s="79">
        <v>5</v>
      </c>
      <c r="C786" s="40">
        <f t="shared" si="97"/>
        <v>11105</v>
      </c>
      <c r="D786" s="81">
        <v>11</v>
      </c>
      <c r="E786" s="27">
        <v>2</v>
      </c>
      <c r="F786" s="28" t="s">
        <v>291</v>
      </c>
      <c r="G786" s="28" t="s">
        <v>314</v>
      </c>
      <c r="H786" s="27">
        <f t="shared" si="94"/>
        <v>101</v>
      </c>
      <c r="I786" s="27">
        <f t="shared" si="95"/>
        <v>13</v>
      </c>
      <c r="J786" s="27">
        <f t="shared" si="96"/>
        <v>3</v>
      </c>
      <c r="K786" s="62" t="s">
        <v>2284</v>
      </c>
      <c r="L786" s="59" t="str">
        <f t="shared" si="93"/>
        <v>pt-11-5-jlr-loc2</v>
      </c>
      <c r="M786" s="27">
        <v>1</v>
      </c>
      <c r="N786" s="41">
        <v>1</v>
      </c>
    </row>
    <row r="787" spans="1:14" s="50" customFormat="1" ht="16.5" x14ac:dyDescent="0.2">
      <c r="A787" s="47" t="s">
        <v>1839</v>
      </c>
      <c r="B787" s="79">
        <v>5</v>
      </c>
      <c r="C787" s="40">
        <f t="shared" si="97"/>
        <v>11105</v>
      </c>
      <c r="D787" s="81">
        <v>11</v>
      </c>
      <c r="E787" s="27">
        <v>2</v>
      </c>
      <c r="F787" s="28" t="s">
        <v>292</v>
      </c>
      <c r="G787" s="28" t="s">
        <v>299</v>
      </c>
      <c r="H787" s="27">
        <f t="shared" si="94"/>
        <v>101</v>
      </c>
      <c r="I787" s="27">
        <f t="shared" si="95"/>
        <v>13</v>
      </c>
      <c r="J787" s="27">
        <f t="shared" si="96"/>
        <v>3</v>
      </c>
      <c r="K787" s="62" t="s">
        <v>2280</v>
      </c>
      <c r="L787" s="59" t="str">
        <f t="shared" si="93"/>
        <v>pt-11-5-shl-loc2</v>
      </c>
      <c r="M787" s="27">
        <v>1</v>
      </c>
      <c r="N787" s="41">
        <v>1</v>
      </c>
    </row>
    <row r="788" spans="1:14" s="50" customFormat="1" ht="16.5" x14ac:dyDescent="0.2">
      <c r="A788" s="47" t="s">
        <v>1839</v>
      </c>
      <c r="B788" s="79">
        <v>5</v>
      </c>
      <c r="C788" s="40">
        <f t="shared" si="97"/>
        <v>11105</v>
      </c>
      <c r="D788" s="81">
        <v>11</v>
      </c>
      <c r="E788" s="27">
        <v>3</v>
      </c>
      <c r="F788" s="28" t="s">
        <v>291</v>
      </c>
      <c r="G788" s="28" t="s">
        <v>571</v>
      </c>
      <c r="H788" s="27">
        <f t="shared" si="94"/>
        <v>101</v>
      </c>
      <c r="I788" s="27">
        <f t="shared" si="95"/>
        <v>13</v>
      </c>
      <c r="J788" s="27">
        <f t="shared" si="96"/>
        <v>3</v>
      </c>
      <c r="K788" s="62" t="s">
        <v>2281</v>
      </c>
      <c r="L788" s="62" t="str">
        <f t="shared" si="93"/>
        <v>pt-11-5-jlr-loc3</v>
      </c>
      <c r="M788" s="27">
        <v>1</v>
      </c>
      <c r="N788" s="41">
        <v>1</v>
      </c>
    </row>
    <row r="789" spans="1:14" s="50" customFormat="1" ht="17.25" thickBot="1" x14ac:dyDescent="0.25">
      <c r="A789" s="47" t="s">
        <v>1839</v>
      </c>
      <c r="B789" s="79">
        <v>5</v>
      </c>
      <c r="C789" s="42">
        <f t="shared" si="97"/>
        <v>11105</v>
      </c>
      <c r="D789" s="82">
        <v>11</v>
      </c>
      <c r="E789" s="43">
        <v>3</v>
      </c>
      <c r="F789" s="44" t="s">
        <v>292</v>
      </c>
      <c r="G789" s="44" t="s">
        <v>570</v>
      </c>
      <c r="H789" s="43">
        <f t="shared" si="94"/>
        <v>101</v>
      </c>
      <c r="I789" s="43">
        <f t="shared" si="95"/>
        <v>13</v>
      </c>
      <c r="J789" s="43">
        <f t="shared" si="96"/>
        <v>3</v>
      </c>
      <c r="K789" s="44" t="s">
        <v>2282</v>
      </c>
      <c r="L789" s="44" t="str">
        <f t="shared" si="93"/>
        <v>pt-11-5-shl-loc3</v>
      </c>
      <c r="M789" s="43">
        <v>1</v>
      </c>
      <c r="N789" s="45">
        <v>1</v>
      </c>
    </row>
    <row r="790" spans="1:14" s="50" customFormat="1" ht="16.5" x14ac:dyDescent="0.2">
      <c r="A790" s="47" t="s">
        <v>1839</v>
      </c>
      <c r="B790" s="79">
        <v>6</v>
      </c>
      <c r="C790" s="37">
        <f t="shared" si="97"/>
        <v>11106</v>
      </c>
      <c r="D790" s="80">
        <v>11</v>
      </c>
      <c r="E790" s="38">
        <v>1</v>
      </c>
      <c r="F790" s="46" t="s">
        <v>291</v>
      </c>
      <c r="G790" s="46" t="s">
        <v>572</v>
      </c>
      <c r="H790" s="38">
        <f t="shared" si="94"/>
        <v>101</v>
      </c>
      <c r="I790" s="38">
        <f t="shared" si="95"/>
        <v>13</v>
      </c>
      <c r="J790" s="38">
        <f t="shared" si="96"/>
        <v>3</v>
      </c>
      <c r="K790" s="46" t="s">
        <v>2273</v>
      </c>
      <c r="L790" s="38" t="str">
        <f t="shared" si="93"/>
        <v>pt-11-6-jlr-loc1</v>
      </c>
      <c r="M790" s="38">
        <v>1</v>
      </c>
      <c r="N790" s="39">
        <v>1</v>
      </c>
    </row>
    <row r="791" spans="1:14" s="50" customFormat="1" ht="16.5" x14ac:dyDescent="0.2">
      <c r="A791" s="47" t="s">
        <v>1839</v>
      </c>
      <c r="B791" s="79">
        <v>6</v>
      </c>
      <c r="C791" s="40">
        <f t="shared" si="97"/>
        <v>11106</v>
      </c>
      <c r="D791" s="81">
        <v>11</v>
      </c>
      <c r="E791" s="27">
        <v>1</v>
      </c>
      <c r="F791" s="28" t="s">
        <v>292</v>
      </c>
      <c r="G791" s="28" t="s">
        <v>1161</v>
      </c>
      <c r="H791" s="27">
        <f t="shared" si="94"/>
        <v>101</v>
      </c>
      <c r="I791" s="27">
        <f t="shared" si="95"/>
        <v>13</v>
      </c>
      <c r="J791" s="27">
        <f t="shared" si="96"/>
        <v>3</v>
      </c>
      <c r="K791" s="28" t="s">
        <v>2274</v>
      </c>
      <c r="L791" s="27" t="str">
        <f t="shared" si="93"/>
        <v>pt-11-6-shl-loc1</v>
      </c>
      <c r="M791" s="27">
        <v>1</v>
      </c>
      <c r="N791" s="41">
        <v>1</v>
      </c>
    </row>
    <row r="792" spans="1:14" s="50" customFormat="1" ht="16.5" x14ac:dyDescent="0.2">
      <c r="A792" s="47" t="s">
        <v>1839</v>
      </c>
      <c r="B792" s="79">
        <v>6</v>
      </c>
      <c r="C792" s="40">
        <f t="shared" si="97"/>
        <v>11106</v>
      </c>
      <c r="D792" s="81">
        <v>11</v>
      </c>
      <c r="E792" s="27">
        <v>2</v>
      </c>
      <c r="F792" s="28" t="s">
        <v>291</v>
      </c>
      <c r="G792" s="28" t="s">
        <v>314</v>
      </c>
      <c r="H792" s="27">
        <f t="shared" si="94"/>
        <v>101</v>
      </c>
      <c r="I792" s="27">
        <f t="shared" si="95"/>
        <v>13</v>
      </c>
      <c r="J792" s="27">
        <f t="shared" si="96"/>
        <v>3</v>
      </c>
      <c r="K792" s="62" t="s">
        <v>2275</v>
      </c>
      <c r="L792" s="59" t="str">
        <f t="shared" si="93"/>
        <v>pt-11-6-jlr-loc2</v>
      </c>
      <c r="M792" s="27">
        <v>1</v>
      </c>
      <c r="N792" s="41">
        <v>1</v>
      </c>
    </row>
    <row r="793" spans="1:14" s="50" customFormat="1" ht="16.5" x14ac:dyDescent="0.2">
      <c r="A793" s="47" t="s">
        <v>1839</v>
      </c>
      <c r="B793" s="79">
        <v>6</v>
      </c>
      <c r="C793" s="40">
        <f t="shared" si="97"/>
        <v>11106</v>
      </c>
      <c r="D793" s="81">
        <v>11</v>
      </c>
      <c r="E793" s="27">
        <v>2</v>
      </c>
      <c r="F793" s="28" t="s">
        <v>292</v>
      </c>
      <c r="G793" s="28" t="s">
        <v>299</v>
      </c>
      <c r="H793" s="27">
        <f t="shared" si="94"/>
        <v>101</v>
      </c>
      <c r="I793" s="27">
        <f t="shared" si="95"/>
        <v>13</v>
      </c>
      <c r="J793" s="27">
        <f t="shared" si="96"/>
        <v>3</v>
      </c>
      <c r="K793" s="62" t="s">
        <v>2276</v>
      </c>
      <c r="L793" s="59" t="str">
        <f t="shared" si="93"/>
        <v>pt-11-6-shl-loc2</v>
      </c>
      <c r="M793" s="27">
        <v>1</v>
      </c>
      <c r="N793" s="41">
        <v>1</v>
      </c>
    </row>
    <row r="794" spans="1:14" s="50" customFormat="1" ht="16.5" x14ac:dyDescent="0.2">
      <c r="A794" s="47" t="s">
        <v>1839</v>
      </c>
      <c r="B794" s="79">
        <v>6</v>
      </c>
      <c r="C794" s="40">
        <f t="shared" si="97"/>
        <v>11106</v>
      </c>
      <c r="D794" s="81">
        <v>11</v>
      </c>
      <c r="E794" s="27">
        <v>3</v>
      </c>
      <c r="F794" s="28" t="s">
        <v>291</v>
      </c>
      <c r="G794" s="28" t="s">
        <v>571</v>
      </c>
      <c r="H794" s="27">
        <f t="shared" si="94"/>
        <v>101</v>
      </c>
      <c r="I794" s="27">
        <f t="shared" si="95"/>
        <v>13</v>
      </c>
      <c r="J794" s="27">
        <f t="shared" si="96"/>
        <v>3</v>
      </c>
      <c r="K794" s="62" t="s">
        <v>2277</v>
      </c>
      <c r="L794" s="62" t="str">
        <f t="shared" si="93"/>
        <v>pt-11-6-jlr-loc3</v>
      </c>
      <c r="M794" s="27">
        <v>1</v>
      </c>
      <c r="N794" s="41">
        <v>1</v>
      </c>
    </row>
    <row r="795" spans="1:14" s="50" customFormat="1" ht="17.25" thickBot="1" x14ac:dyDescent="0.25">
      <c r="A795" s="47" t="s">
        <v>1839</v>
      </c>
      <c r="B795" s="79">
        <v>6</v>
      </c>
      <c r="C795" s="42">
        <f t="shared" si="97"/>
        <v>11106</v>
      </c>
      <c r="D795" s="82">
        <v>11</v>
      </c>
      <c r="E795" s="43">
        <v>3</v>
      </c>
      <c r="F795" s="44" t="s">
        <v>1128</v>
      </c>
      <c r="G795" s="44" t="s">
        <v>570</v>
      </c>
      <c r="H795" s="43">
        <f t="shared" si="94"/>
        <v>101</v>
      </c>
      <c r="I795" s="43">
        <f t="shared" si="95"/>
        <v>13</v>
      </c>
      <c r="J795" s="43">
        <f t="shared" si="96"/>
        <v>3</v>
      </c>
      <c r="K795" s="44" t="s">
        <v>2278</v>
      </c>
      <c r="L795" s="44" t="str">
        <f t="shared" si="93"/>
        <v>pt-11-6-shl-loc3</v>
      </c>
      <c r="M795" s="43">
        <v>1</v>
      </c>
      <c r="N795" s="45">
        <v>1</v>
      </c>
    </row>
    <row r="796" spans="1:14" s="50" customFormat="1" ht="16.5" x14ac:dyDescent="0.2">
      <c r="A796" s="47" t="s">
        <v>1839</v>
      </c>
      <c r="B796" s="79">
        <v>7</v>
      </c>
      <c r="C796" s="37">
        <f t="shared" si="97"/>
        <v>11107</v>
      </c>
      <c r="D796" s="80">
        <v>11</v>
      </c>
      <c r="E796" s="38">
        <v>1</v>
      </c>
      <c r="F796" s="46" t="s">
        <v>291</v>
      </c>
      <c r="G796" s="46" t="s">
        <v>572</v>
      </c>
      <c r="H796" s="38">
        <f t="shared" si="94"/>
        <v>102</v>
      </c>
      <c r="I796" s="38">
        <f t="shared" si="95"/>
        <v>13</v>
      </c>
      <c r="J796" s="38">
        <f t="shared" si="96"/>
        <v>3</v>
      </c>
      <c r="K796" s="46" t="s">
        <v>2279</v>
      </c>
      <c r="L796" s="38" t="str">
        <f t="shared" si="93"/>
        <v>pt-11-7-jlr-loc1</v>
      </c>
      <c r="M796" s="38">
        <v>1</v>
      </c>
      <c r="N796" s="39">
        <v>1</v>
      </c>
    </row>
    <row r="797" spans="1:14" s="50" customFormat="1" ht="16.5" x14ac:dyDescent="0.2">
      <c r="A797" s="47" t="s">
        <v>1839</v>
      </c>
      <c r="B797" s="79">
        <v>7</v>
      </c>
      <c r="C797" s="40">
        <f t="shared" si="97"/>
        <v>11107</v>
      </c>
      <c r="D797" s="81">
        <v>11</v>
      </c>
      <c r="E797" s="27">
        <v>1</v>
      </c>
      <c r="F797" s="28" t="s">
        <v>292</v>
      </c>
      <c r="G797" s="28" t="s">
        <v>573</v>
      </c>
      <c r="H797" s="27">
        <f t="shared" si="94"/>
        <v>102</v>
      </c>
      <c r="I797" s="27">
        <f t="shared" si="95"/>
        <v>13</v>
      </c>
      <c r="J797" s="27">
        <f t="shared" si="96"/>
        <v>3</v>
      </c>
      <c r="K797" s="28" t="s">
        <v>786</v>
      </c>
      <c r="L797" s="27" t="str">
        <f t="shared" ref="L797:L860" si="98">A797&amp;"-"&amp;B797&amp;"-"&amp;F797&amp;"-"&amp;"loc"&amp;E797</f>
        <v>pt-11-7-shl-loc1</v>
      </c>
      <c r="M797" s="27">
        <v>1</v>
      </c>
      <c r="N797" s="41">
        <v>1</v>
      </c>
    </row>
    <row r="798" spans="1:14" s="50" customFormat="1" ht="16.5" x14ac:dyDescent="0.2">
      <c r="A798" s="47" t="s">
        <v>1839</v>
      </c>
      <c r="B798" s="79">
        <v>7</v>
      </c>
      <c r="C798" s="40">
        <f t="shared" si="97"/>
        <v>11107</v>
      </c>
      <c r="D798" s="81">
        <v>11</v>
      </c>
      <c r="E798" s="27">
        <v>2</v>
      </c>
      <c r="F798" s="28" t="s">
        <v>291</v>
      </c>
      <c r="G798" s="28" t="s">
        <v>314</v>
      </c>
      <c r="H798" s="27">
        <f t="shared" si="94"/>
        <v>102</v>
      </c>
      <c r="I798" s="27">
        <f t="shared" si="95"/>
        <v>13</v>
      </c>
      <c r="J798" s="27">
        <f t="shared" si="96"/>
        <v>3</v>
      </c>
      <c r="K798" s="62" t="s">
        <v>2284</v>
      </c>
      <c r="L798" s="59" t="str">
        <f t="shared" si="98"/>
        <v>pt-11-7-jlr-loc2</v>
      </c>
      <c r="M798" s="27">
        <v>1</v>
      </c>
      <c r="N798" s="41">
        <v>1</v>
      </c>
    </row>
    <row r="799" spans="1:14" s="50" customFormat="1" ht="16.5" x14ac:dyDescent="0.2">
      <c r="A799" s="47" t="s">
        <v>1839</v>
      </c>
      <c r="B799" s="79">
        <v>7</v>
      </c>
      <c r="C799" s="40">
        <f t="shared" si="97"/>
        <v>11107</v>
      </c>
      <c r="D799" s="81">
        <v>11</v>
      </c>
      <c r="E799" s="27">
        <v>2</v>
      </c>
      <c r="F799" s="28" t="s">
        <v>292</v>
      </c>
      <c r="G799" s="28" t="s">
        <v>299</v>
      </c>
      <c r="H799" s="27">
        <f t="shared" si="94"/>
        <v>102</v>
      </c>
      <c r="I799" s="27">
        <f t="shared" si="95"/>
        <v>13</v>
      </c>
      <c r="J799" s="27">
        <f t="shared" si="96"/>
        <v>3</v>
      </c>
      <c r="K799" s="62" t="s">
        <v>2280</v>
      </c>
      <c r="L799" s="59" t="str">
        <f t="shared" si="98"/>
        <v>pt-11-7-shl-loc2</v>
      </c>
      <c r="M799" s="27">
        <v>1</v>
      </c>
      <c r="N799" s="41">
        <v>1</v>
      </c>
    </row>
    <row r="800" spans="1:14" s="50" customFormat="1" ht="16.5" x14ac:dyDescent="0.2">
      <c r="A800" s="47" t="s">
        <v>1839</v>
      </c>
      <c r="B800" s="79">
        <v>7</v>
      </c>
      <c r="C800" s="40">
        <f t="shared" si="97"/>
        <v>11107</v>
      </c>
      <c r="D800" s="81">
        <v>11</v>
      </c>
      <c r="E800" s="27">
        <v>3</v>
      </c>
      <c r="F800" s="28" t="s">
        <v>291</v>
      </c>
      <c r="G800" s="28" t="s">
        <v>571</v>
      </c>
      <c r="H800" s="27">
        <f t="shared" si="94"/>
        <v>102</v>
      </c>
      <c r="I800" s="27">
        <f t="shared" si="95"/>
        <v>13</v>
      </c>
      <c r="J800" s="27">
        <f t="shared" si="96"/>
        <v>3</v>
      </c>
      <c r="K800" s="62" t="s">
        <v>2281</v>
      </c>
      <c r="L800" s="62" t="str">
        <f t="shared" si="98"/>
        <v>pt-11-7-jlr-loc3</v>
      </c>
      <c r="M800" s="27">
        <v>1</v>
      </c>
      <c r="N800" s="41">
        <v>1</v>
      </c>
    </row>
    <row r="801" spans="1:14" s="50" customFormat="1" ht="17.25" thickBot="1" x14ac:dyDescent="0.25">
      <c r="A801" s="47" t="s">
        <v>1839</v>
      </c>
      <c r="B801" s="79">
        <v>7</v>
      </c>
      <c r="C801" s="42">
        <f t="shared" si="97"/>
        <v>11107</v>
      </c>
      <c r="D801" s="82">
        <v>11</v>
      </c>
      <c r="E801" s="43">
        <v>3</v>
      </c>
      <c r="F801" s="44" t="s">
        <v>292</v>
      </c>
      <c r="G801" s="44" t="s">
        <v>1162</v>
      </c>
      <c r="H801" s="43">
        <f t="shared" si="94"/>
        <v>102</v>
      </c>
      <c r="I801" s="43">
        <f t="shared" si="95"/>
        <v>13</v>
      </c>
      <c r="J801" s="43">
        <f t="shared" si="96"/>
        <v>3</v>
      </c>
      <c r="K801" s="44" t="s">
        <v>2282</v>
      </c>
      <c r="L801" s="44" t="str">
        <f t="shared" si="98"/>
        <v>pt-11-7-shl-loc3</v>
      </c>
      <c r="M801" s="43">
        <v>1</v>
      </c>
      <c r="N801" s="45">
        <v>1</v>
      </c>
    </row>
    <row r="802" spans="1:14" s="50" customFormat="1" ht="16.5" x14ac:dyDescent="0.2">
      <c r="A802" s="47" t="s">
        <v>1839</v>
      </c>
      <c r="B802" s="79">
        <v>8</v>
      </c>
      <c r="C802" s="37">
        <f t="shared" si="97"/>
        <v>11108</v>
      </c>
      <c r="D802" s="80">
        <v>11</v>
      </c>
      <c r="E802" s="38">
        <v>1</v>
      </c>
      <c r="F802" s="46" t="s">
        <v>291</v>
      </c>
      <c r="G802" s="46" t="s">
        <v>572</v>
      </c>
      <c r="H802" s="38">
        <f t="shared" si="94"/>
        <v>102</v>
      </c>
      <c r="I802" s="38">
        <f t="shared" si="95"/>
        <v>13</v>
      </c>
      <c r="J802" s="38">
        <f t="shared" si="96"/>
        <v>3</v>
      </c>
      <c r="K802" s="46" t="s">
        <v>2273</v>
      </c>
      <c r="L802" s="38" t="str">
        <f t="shared" si="98"/>
        <v>pt-11-8-jlr-loc1</v>
      </c>
      <c r="M802" s="38">
        <v>1</v>
      </c>
      <c r="N802" s="39">
        <v>1</v>
      </c>
    </row>
    <row r="803" spans="1:14" s="50" customFormat="1" ht="16.5" x14ac:dyDescent="0.2">
      <c r="A803" s="47" t="s">
        <v>1839</v>
      </c>
      <c r="B803" s="79">
        <v>8</v>
      </c>
      <c r="C803" s="40">
        <f t="shared" si="97"/>
        <v>11108</v>
      </c>
      <c r="D803" s="81">
        <v>11</v>
      </c>
      <c r="E803" s="27">
        <v>1</v>
      </c>
      <c r="F803" s="28" t="s">
        <v>292</v>
      </c>
      <c r="G803" s="28" t="s">
        <v>573</v>
      </c>
      <c r="H803" s="27">
        <f t="shared" si="94"/>
        <v>102</v>
      </c>
      <c r="I803" s="27">
        <f t="shared" si="95"/>
        <v>13</v>
      </c>
      <c r="J803" s="27">
        <f t="shared" si="96"/>
        <v>3</v>
      </c>
      <c r="K803" s="28" t="s">
        <v>2274</v>
      </c>
      <c r="L803" s="27" t="str">
        <f t="shared" si="98"/>
        <v>pt-11-8-shl-loc1</v>
      </c>
      <c r="M803" s="27">
        <v>1</v>
      </c>
      <c r="N803" s="41">
        <v>1</v>
      </c>
    </row>
    <row r="804" spans="1:14" s="50" customFormat="1" ht="16.5" x14ac:dyDescent="0.2">
      <c r="A804" s="47" t="s">
        <v>1839</v>
      </c>
      <c r="B804" s="79">
        <v>8</v>
      </c>
      <c r="C804" s="40">
        <f t="shared" si="97"/>
        <v>11108</v>
      </c>
      <c r="D804" s="81">
        <v>11</v>
      </c>
      <c r="E804" s="27">
        <v>2</v>
      </c>
      <c r="F804" s="28" t="s">
        <v>291</v>
      </c>
      <c r="G804" s="28" t="s">
        <v>314</v>
      </c>
      <c r="H804" s="27">
        <f t="shared" si="94"/>
        <v>102</v>
      </c>
      <c r="I804" s="27">
        <f t="shared" si="95"/>
        <v>13</v>
      </c>
      <c r="J804" s="27">
        <f t="shared" si="96"/>
        <v>3</v>
      </c>
      <c r="K804" s="62" t="s">
        <v>2275</v>
      </c>
      <c r="L804" s="59" t="str">
        <f t="shared" si="98"/>
        <v>pt-11-8-jlr-loc2</v>
      </c>
      <c r="M804" s="27">
        <v>1</v>
      </c>
      <c r="N804" s="41">
        <v>1</v>
      </c>
    </row>
    <row r="805" spans="1:14" s="50" customFormat="1" ht="16.5" x14ac:dyDescent="0.2">
      <c r="A805" s="47" t="s">
        <v>1839</v>
      </c>
      <c r="B805" s="79">
        <v>8</v>
      </c>
      <c r="C805" s="40">
        <f t="shared" si="97"/>
        <v>11108</v>
      </c>
      <c r="D805" s="81">
        <v>11</v>
      </c>
      <c r="E805" s="27">
        <v>2</v>
      </c>
      <c r="F805" s="28" t="s">
        <v>292</v>
      </c>
      <c r="G805" s="28" t="s">
        <v>299</v>
      </c>
      <c r="H805" s="27">
        <f t="shared" si="94"/>
        <v>102</v>
      </c>
      <c r="I805" s="27">
        <f t="shared" si="95"/>
        <v>13</v>
      </c>
      <c r="J805" s="27">
        <f t="shared" si="96"/>
        <v>3</v>
      </c>
      <c r="K805" s="62" t="s">
        <v>2276</v>
      </c>
      <c r="L805" s="59" t="str">
        <f t="shared" si="98"/>
        <v>pt-11-8-shl-loc2</v>
      </c>
      <c r="M805" s="27">
        <v>1</v>
      </c>
      <c r="N805" s="41">
        <v>1</v>
      </c>
    </row>
    <row r="806" spans="1:14" s="50" customFormat="1" ht="16.5" x14ac:dyDescent="0.2">
      <c r="A806" s="47" t="s">
        <v>1839</v>
      </c>
      <c r="B806" s="79">
        <v>8</v>
      </c>
      <c r="C806" s="40">
        <f t="shared" si="97"/>
        <v>11108</v>
      </c>
      <c r="D806" s="81">
        <v>11</v>
      </c>
      <c r="E806" s="27">
        <v>3</v>
      </c>
      <c r="F806" s="28" t="s">
        <v>291</v>
      </c>
      <c r="G806" s="28" t="s">
        <v>571</v>
      </c>
      <c r="H806" s="27">
        <f t="shared" si="94"/>
        <v>102</v>
      </c>
      <c r="I806" s="27">
        <f t="shared" si="95"/>
        <v>13</v>
      </c>
      <c r="J806" s="27">
        <f t="shared" si="96"/>
        <v>3</v>
      </c>
      <c r="K806" s="62" t="s">
        <v>2277</v>
      </c>
      <c r="L806" s="62" t="str">
        <f t="shared" si="98"/>
        <v>pt-11-8-jlr-loc3</v>
      </c>
      <c r="M806" s="27">
        <v>1</v>
      </c>
      <c r="N806" s="41">
        <v>1</v>
      </c>
    </row>
    <row r="807" spans="1:14" s="50" customFormat="1" ht="17.25" thickBot="1" x14ac:dyDescent="0.25">
      <c r="A807" s="47" t="s">
        <v>1839</v>
      </c>
      <c r="B807" s="79">
        <v>8</v>
      </c>
      <c r="C807" s="42">
        <f t="shared" si="97"/>
        <v>11108</v>
      </c>
      <c r="D807" s="82">
        <v>11</v>
      </c>
      <c r="E807" s="43">
        <v>3</v>
      </c>
      <c r="F807" s="44" t="s">
        <v>292</v>
      </c>
      <c r="G807" s="44" t="s">
        <v>570</v>
      </c>
      <c r="H807" s="43">
        <f t="shared" si="94"/>
        <v>102</v>
      </c>
      <c r="I807" s="43">
        <f t="shared" si="95"/>
        <v>13</v>
      </c>
      <c r="J807" s="43">
        <f t="shared" si="96"/>
        <v>3</v>
      </c>
      <c r="K807" s="44" t="s">
        <v>2278</v>
      </c>
      <c r="L807" s="44" t="str">
        <f t="shared" si="98"/>
        <v>pt-11-8-shl-loc3</v>
      </c>
      <c r="M807" s="43">
        <v>1</v>
      </c>
      <c r="N807" s="45">
        <v>1</v>
      </c>
    </row>
    <row r="808" spans="1:14" s="50" customFormat="1" ht="16.5" x14ac:dyDescent="0.2">
      <c r="A808" s="47" t="s">
        <v>1839</v>
      </c>
      <c r="B808" s="79">
        <v>9</v>
      </c>
      <c r="C808" s="37">
        <f t="shared" si="97"/>
        <v>11109</v>
      </c>
      <c r="D808" s="80">
        <v>11</v>
      </c>
      <c r="E808" s="38">
        <v>1</v>
      </c>
      <c r="F808" s="46" t="s">
        <v>291</v>
      </c>
      <c r="G808" s="46" t="s">
        <v>572</v>
      </c>
      <c r="H808" s="38">
        <f t="shared" si="94"/>
        <v>102</v>
      </c>
      <c r="I808" s="38">
        <f t="shared" si="95"/>
        <v>13</v>
      </c>
      <c r="J808" s="38">
        <f t="shared" si="96"/>
        <v>3</v>
      </c>
      <c r="K808" s="46" t="s">
        <v>2279</v>
      </c>
      <c r="L808" s="38" t="str">
        <f t="shared" si="98"/>
        <v>pt-11-9-jlr-loc1</v>
      </c>
      <c r="M808" s="38">
        <v>1</v>
      </c>
      <c r="N808" s="39">
        <v>1</v>
      </c>
    </row>
    <row r="809" spans="1:14" s="50" customFormat="1" ht="16.5" x14ac:dyDescent="0.2">
      <c r="A809" s="47" t="s">
        <v>1839</v>
      </c>
      <c r="B809" s="79">
        <v>9</v>
      </c>
      <c r="C809" s="40">
        <f t="shared" si="97"/>
        <v>11109</v>
      </c>
      <c r="D809" s="81">
        <v>11</v>
      </c>
      <c r="E809" s="27">
        <v>1</v>
      </c>
      <c r="F809" s="28" t="s">
        <v>292</v>
      </c>
      <c r="G809" s="28" t="s">
        <v>1161</v>
      </c>
      <c r="H809" s="27">
        <f t="shared" si="94"/>
        <v>102</v>
      </c>
      <c r="I809" s="27">
        <f t="shared" si="95"/>
        <v>13</v>
      </c>
      <c r="J809" s="27">
        <f t="shared" si="96"/>
        <v>3</v>
      </c>
      <c r="K809" s="28" t="s">
        <v>786</v>
      </c>
      <c r="L809" s="27" t="str">
        <f t="shared" si="98"/>
        <v>pt-11-9-shl-loc1</v>
      </c>
      <c r="M809" s="27">
        <v>1</v>
      </c>
      <c r="N809" s="41">
        <v>1</v>
      </c>
    </row>
    <row r="810" spans="1:14" s="50" customFormat="1" ht="16.5" x14ac:dyDescent="0.2">
      <c r="A810" s="47" t="s">
        <v>1839</v>
      </c>
      <c r="B810" s="79">
        <v>9</v>
      </c>
      <c r="C810" s="40">
        <f t="shared" si="97"/>
        <v>11109</v>
      </c>
      <c r="D810" s="81">
        <v>11</v>
      </c>
      <c r="E810" s="27">
        <v>2</v>
      </c>
      <c r="F810" s="28" t="s">
        <v>291</v>
      </c>
      <c r="G810" s="28" t="s">
        <v>314</v>
      </c>
      <c r="H810" s="27">
        <f t="shared" si="94"/>
        <v>102</v>
      </c>
      <c r="I810" s="27">
        <f t="shared" si="95"/>
        <v>13</v>
      </c>
      <c r="J810" s="27">
        <f t="shared" si="96"/>
        <v>3</v>
      </c>
      <c r="K810" s="62" t="s">
        <v>2284</v>
      </c>
      <c r="L810" s="59" t="str">
        <f t="shared" si="98"/>
        <v>pt-11-9-jlr-loc2</v>
      </c>
      <c r="M810" s="27">
        <v>1</v>
      </c>
      <c r="N810" s="41">
        <v>1</v>
      </c>
    </row>
    <row r="811" spans="1:14" s="50" customFormat="1" ht="16.5" x14ac:dyDescent="0.2">
      <c r="A811" s="47" t="s">
        <v>1839</v>
      </c>
      <c r="B811" s="79">
        <v>9</v>
      </c>
      <c r="C811" s="40">
        <f t="shared" si="97"/>
        <v>11109</v>
      </c>
      <c r="D811" s="81">
        <v>11</v>
      </c>
      <c r="E811" s="27">
        <v>2</v>
      </c>
      <c r="F811" s="28" t="s">
        <v>1128</v>
      </c>
      <c r="G811" s="28" t="s">
        <v>299</v>
      </c>
      <c r="H811" s="27">
        <f t="shared" si="94"/>
        <v>102</v>
      </c>
      <c r="I811" s="27">
        <f t="shared" si="95"/>
        <v>13</v>
      </c>
      <c r="J811" s="27">
        <f t="shared" si="96"/>
        <v>3</v>
      </c>
      <c r="K811" s="62" t="s">
        <v>2280</v>
      </c>
      <c r="L811" s="59" t="str">
        <f t="shared" si="98"/>
        <v>pt-11-9-shl-loc2</v>
      </c>
      <c r="M811" s="27">
        <v>1</v>
      </c>
      <c r="N811" s="41">
        <v>1</v>
      </c>
    </row>
    <row r="812" spans="1:14" s="50" customFormat="1" ht="16.5" x14ac:dyDescent="0.2">
      <c r="A812" s="47" t="s">
        <v>1839</v>
      </c>
      <c r="B812" s="79">
        <v>9</v>
      </c>
      <c r="C812" s="40">
        <f t="shared" si="97"/>
        <v>11109</v>
      </c>
      <c r="D812" s="81">
        <v>11</v>
      </c>
      <c r="E812" s="27">
        <v>3</v>
      </c>
      <c r="F812" s="28" t="s">
        <v>291</v>
      </c>
      <c r="G812" s="28" t="s">
        <v>571</v>
      </c>
      <c r="H812" s="27">
        <f t="shared" si="94"/>
        <v>102</v>
      </c>
      <c r="I812" s="27">
        <f t="shared" si="95"/>
        <v>13</v>
      </c>
      <c r="J812" s="27">
        <f t="shared" si="96"/>
        <v>3</v>
      </c>
      <c r="K812" s="62" t="s">
        <v>2281</v>
      </c>
      <c r="L812" s="62" t="str">
        <f t="shared" si="98"/>
        <v>pt-11-9-jlr-loc3</v>
      </c>
      <c r="M812" s="27">
        <v>1</v>
      </c>
      <c r="N812" s="41">
        <v>1</v>
      </c>
    </row>
    <row r="813" spans="1:14" s="50" customFormat="1" ht="17.25" thickBot="1" x14ac:dyDescent="0.25">
      <c r="A813" s="47" t="s">
        <v>1839</v>
      </c>
      <c r="B813" s="79">
        <v>9</v>
      </c>
      <c r="C813" s="42">
        <f t="shared" si="97"/>
        <v>11109</v>
      </c>
      <c r="D813" s="82">
        <v>11</v>
      </c>
      <c r="E813" s="43">
        <v>3</v>
      </c>
      <c r="F813" s="44" t="s">
        <v>292</v>
      </c>
      <c r="G813" s="44" t="s">
        <v>570</v>
      </c>
      <c r="H813" s="43">
        <f t="shared" si="94"/>
        <v>102</v>
      </c>
      <c r="I813" s="43">
        <f t="shared" si="95"/>
        <v>13</v>
      </c>
      <c r="J813" s="43">
        <f t="shared" si="96"/>
        <v>3</v>
      </c>
      <c r="K813" s="44" t="s">
        <v>2282</v>
      </c>
      <c r="L813" s="44" t="str">
        <f t="shared" si="98"/>
        <v>pt-11-9-shl-loc3</v>
      </c>
      <c r="M813" s="43">
        <v>1</v>
      </c>
      <c r="N813" s="45">
        <v>1</v>
      </c>
    </row>
    <row r="814" spans="1:14" s="50" customFormat="1" ht="16.5" x14ac:dyDescent="0.2">
      <c r="A814" s="47" t="s">
        <v>1839</v>
      </c>
      <c r="B814" s="79">
        <v>10</v>
      </c>
      <c r="C814" s="37">
        <f t="shared" si="97"/>
        <v>11110</v>
      </c>
      <c r="D814" s="80">
        <v>11</v>
      </c>
      <c r="E814" s="38">
        <v>1</v>
      </c>
      <c r="F814" s="46" t="s">
        <v>291</v>
      </c>
      <c r="G814" s="46" t="s">
        <v>572</v>
      </c>
      <c r="H814" s="38">
        <f t="shared" ref="H814:H877" si="99">INDEX($W$4:$W$204,INDEX($AC$4:$AC$19,D814)+B814)</f>
        <v>103</v>
      </c>
      <c r="I814" s="38">
        <f t="shared" ref="I814:I877" si="100">INDEX($X$4:$X$204,INDEX($AC$4:$AC$19,D814)+B814)</f>
        <v>13</v>
      </c>
      <c r="J814" s="38">
        <f t="shared" ref="J814:J877" si="101">INDEX($Y$4:$Y$204,INDEX($AC$4:$AC$19,D814)+B814)</f>
        <v>3</v>
      </c>
      <c r="K814" s="46" t="s">
        <v>2273</v>
      </c>
      <c r="L814" s="38" t="str">
        <f t="shared" si="98"/>
        <v>pt-11-10-jlr-loc1</v>
      </c>
      <c r="M814" s="38">
        <v>1</v>
      </c>
      <c r="N814" s="39">
        <v>1</v>
      </c>
    </row>
    <row r="815" spans="1:14" s="50" customFormat="1" ht="16.5" x14ac:dyDescent="0.2">
      <c r="A815" s="47" t="s">
        <v>1839</v>
      </c>
      <c r="B815" s="79">
        <v>10</v>
      </c>
      <c r="C815" s="40">
        <f t="shared" si="97"/>
        <v>11110</v>
      </c>
      <c r="D815" s="81">
        <v>11</v>
      </c>
      <c r="E815" s="27">
        <v>1</v>
      </c>
      <c r="F815" s="28" t="s">
        <v>1128</v>
      </c>
      <c r="G815" s="28" t="s">
        <v>573</v>
      </c>
      <c r="H815" s="27">
        <f t="shared" si="99"/>
        <v>103</v>
      </c>
      <c r="I815" s="27">
        <f t="shared" si="100"/>
        <v>13</v>
      </c>
      <c r="J815" s="27">
        <f t="shared" si="101"/>
        <v>3</v>
      </c>
      <c r="K815" s="28" t="s">
        <v>2274</v>
      </c>
      <c r="L815" s="27" t="str">
        <f t="shared" si="98"/>
        <v>pt-11-10-shl-loc1</v>
      </c>
      <c r="M815" s="27">
        <v>1</v>
      </c>
      <c r="N815" s="41">
        <v>1</v>
      </c>
    </row>
    <row r="816" spans="1:14" s="50" customFormat="1" ht="16.5" x14ac:dyDescent="0.2">
      <c r="A816" s="47" t="s">
        <v>1839</v>
      </c>
      <c r="B816" s="79">
        <v>10</v>
      </c>
      <c r="C816" s="40">
        <f t="shared" si="97"/>
        <v>11110</v>
      </c>
      <c r="D816" s="81">
        <v>11</v>
      </c>
      <c r="E816" s="27">
        <v>2</v>
      </c>
      <c r="F816" s="28" t="s">
        <v>291</v>
      </c>
      <c r="G816" s="28" t="s">
        <v>314</v>
      </c>
      <c r="H816" s="27">
        <f t="shared" si="99"/>
        <v>103</v>
      </c>
      <c r="I816" s="27">
        <f t="shared" si="100"/>
        <v>13</v>
      </c>
      <c r="J816" s="27">
        <f t="shared" si="101"/>
        <v>3</v>
      </c>
      <c r="K816" s="62" t="s">
        <v>2275</v>
      </c>
      <c r="L816" s="59" t="str">
        <f t="shared" si="98"/>
        <v>pt-11-10-jlr-loc2</v>
      </c>
      <c r="M816" s="27">
        <v>1</v>
      </c>
      <c r="N816" s="41">
        <v>1</v>
      </c>
    </row>
    <row r="817" spans="1:14" s="50" customFormat="1" ht="16.5" x14ac:dyDescent="0.2">
      <c r="A817" s="47" t="s">
        <v>1839</v>
      </c>
      <c r="B817" s="79">
        <v>10</v>
      </c>
      <c r="C817" s="40">
        <f t="shared" si="97"/>
        <v>11110</v>
      </c>
      <c r="D817" s="81">
        <v>11</v>
      </c>
      <c r="E817" s="27">
        <v>2</v>
      </c>
      <c r="F817" s="28" t="s">
        <v>292</v>
      </c>
      <c r="G817" s="28" t="s">
        <v>299</v>
      </c>
      <c r="H817" s="27">
        <f t="shared" si="99"/>
        <v>103</v>
      </c>
      <c r="I817" s="27">
        <f t="shared" si="100"/>
        <v>13</v>
      </c>
      <c r="J817" s="27">
        <f t="shared" si="101"/>
        <v>3</v>
      </c>
      <c r="K817" s="62" t="s">
        <v>2276</v>
      </c>
      <c r="L817" s="59" t="str">
        <f t="shared" si="98"/>
        <v>pt-11-10-shl-loc2</v>
      </c>
      <c r="M817" s="27">
        <v>1</v>
      </c>
      <c r="N817" s="41">
        <v>1</v>
      </c>
    </row>
    <row r="818" spans="1:14" s="50" customFormat="1" ht="16.5" x14ac:dyDescent="0.2">
      <c r="A818" s="47" t="s">
        <v>1839</v>
      </c>
      <c r="B818" s="79">
        <v>10</v>
      </c>
      <c r="C818" s="40">
        <f t="shared" si="97"/>
        <v>11110</v>
      </c>
      <c r="D818" s="81">
        <v>11</v>
      </c>
      <c r="E818" s="27">
        <v>3</v>
      </c>
      <c r="F818" s="28" t="s">
        <v>291</v>
      </c>
      <c r="G818" s="28" t="s">
        <v>1155</v>
      </c>
      <c r="H818" s="27">
        <f t="shared" si="99"/>
        <v>103</v>
      </c>
      <c r="I818" s="27">
        <f t="shared" si="100"/>
        <v>13</v>
      </c>
      <c r="J818" s="27">
        <f t="shared" si="101"/>
        <v>3</v>
      </c>
      <c r="K818" s="62" t="s">
        <v>2277</v>
      </c>
      <c r="L818" s="62" t="str">
        <f t="shared" si="98"/>
        <v>pt-11-10-jlr-loc3</v>
      </c>
      <c r="M818" s="27">
        <v>1</v>
      </c>
      <c r="N818" s="41">
        <v>1</v>
      </c>
    </row>
    <row r="819" spans="1:14" s="50" customFormat="1" ht="17.25" thickBot="1" x14ac:dyDescent="0.25">
      <c r="A819" s="47" t="s">
        <v>1839</v>
      </c>
      <c r="B819" s="79">
        <v>10</v>
      </c>
      <c r="C819" s="42">
        <f t="shared" si="97"/>
        <v>11110</v>
      </c>
      <c r="D819" s="82">
        <v>11</v>
      </c>
      <c r="E819" s="43">
        <v>3</v>
      </c>
      <c r="F819" s="44" t="s">
        <v>1128</v>
      </c>
      <c r="G819" s="44" t="s">
        <v>570</v>
      </c>
      <c r="H819" s="43">
        <f t="shared" si="99"/>
        <v>103</v>
      </c>
      <c r="I819" s="43">
        <f t="shared" si="100"/>
        <v>13</v>
      </c>
      <c r="J819" s="43">
        <f t="shared" si="101"/>
        <v>3</v>
      </c>
      <c r="K819" s="44" t="s">
        <v>2278</v>
      </c>
      <c r="L819" s="44" t="str">
        <f t="shared" si="98"/>
        <v>pt-11-10-shl-loc3</v>
      </c>
      <c r="M819" s="43">
        <v>1</v>
      </c>
      <c r="N819" s="45">
        <v>1</v>
      </c>
    </row>
    <row r="820" spans="1:14" s="50" customFormat="1" ht="16.5" x14ac:dyDescent="0.2">
      <c r="A820" s="47" t="s">
        <v>1839</v>
      </c>
      <c r="B820" s="79">
        <v>11</v>
      </c>
      <c r="C820" s="37">
        <f t="shared" si="97"/>
        <v>11111</v>
      </c>
      <c r="D820" s="80">
        <v>11</v>
      </c>
      <c r="E820" s="38">
        <v>1</v>
      </c>
      <c r="F820" s="46" t="s">
        <v>291</v>
      </c>
      <c r="G820" s="46" t="s">
        <v>1163</v>
      </c>
      <c r="H820" s="38">
        <f t="shared" si="99"/>
        <v>103</v>
      </c>
      <c r="I820" s="38">
        <f t="shared" si="100"/>
        <v>13</v>
      </c>
      <c r="J820" s="38">
        <f t="shared" si="101"/>
        <v>3</v>
      </c>
      <c r="K820" s="46" t="s">
        <v>2279</v>
      </c>
      <c r="L820" s="38" t="str">
        <f t="shared" si="98"/>
        <v>pt-11-11-jlr-loc1</v>
      </c>
      <c r="M820" s="38">
        <v>1</v>
      </c>
      <c r="N820" s="39">
        <v>1</v>
      </c>
    </row>
    <row r="821" spans="1:14" s="50" customFormat="1" ht="16.5" x14ac:dyDescent="0.2">
      <c r="A821" s="47" t="s">
        <v>1839</v>
      </c>
      <c r="B821" s="79">
        <v>11</v>
      </c>
      <c r="C821" s="40">
        <f t="shared" si="97"/>
        <v>11111</v>
      </c>
      <c r="D821" s="81">
        <v>11</v>
      </c>
      <c r="E821" s="27">
        <v>1</v>
      </c>
      <c r="F821" s="28" t="s">
        <v>292</v>
      </c>
      <c r="G821" s="28" t="s">
        <v>1160</v>
      </c>
      <c r="H821" s="27">
        <f t="shared" si="99"/>
        <v>103</v>
      </c>
      <c r="I821" s="27">
        <f t="shared" si="100"/>
        <v>13</v>
      </c>
      <c r="J821" s="27">
        <f t="shared" si="101"/>
        <v>3</v>
      </c>
      <c r="K821" s="28" t="s">
        <v>786</v>
      </c>
      <c r="L821" s="27" t="str">
        <f t="shared" si="98"/>
        <v>pt-11-11-shl-loc1</v>
      </c>
      <c r="M821" s="27">
        <v>1</v>
      </c>
      <c r="N821" s="41">
        <v>1</v>
      </c>
    </row>
    <row r="822" spans="1:14" s="50" customFormat="1" ht="16.5" x14ac:dyDescent="0.2">
      <c r="A822" s="47" t="s">
        <v>1839</v>
      </c>
      <c r="B822" s="79">
        <v>11</v>
      </c>
      <c r="C822" s="40">
        <f t="shared" si="97"/>
        <v>11111</v>
      </c>
      <c r="D822" s="81">
        <v>11</v>
      </c>
      <c r="E822" s="27">
        <v>2</v>
      </c>
      <c r="F822" s="28" t="s">
        <v>291</v>
      </c>
      <c r="G822" s="28" t="s">
        <v>314</v>
      </c>
      <c r="H822" s="27">
        <f t="shared" si="99"/>
        <v>103</v>
      </c>
      <c r="I822" s="27">
        <f t="shared" si="100"/>
        <v>13</v>
      </c>
      <c r="J822" s="27">
        <f t="shared" si="101"/>
        <v>3</v>
      </c>
      <c r="K822" s="62" t="s">
        <v>2284</v>
      </c>
      <c r="L822" s="59" t="str">
        <f t="shared" si="98"/>
        <v>pt-11-11-jlr-loc2</v>
      </c>
      <c r="M822" s="27">
        <v>1</v>
      </c>
      <c r="N822" s="41">
        <v>1</v>
      </c>
    </row>
    <row r="823" spans="1:14" s="50" customFormat="1" ht="16.5" x14ac:dyDescent="0.2">
      <c r="A823" s="47" t="s">
        <v>1839</v>
      </c>
      <c r="B823" s="79">
        <v>11</v>
      </c>
      <c r="C823" s="40">
        <f t="shared" si="97"/>
        <v>11111</v>
      </c>
      <c r="D823" s="81">
        <v>11</v>
      </c>
      <c r="E823" s="27">
        <v>2</v>
      </c>
      <c r="F823" s="28" t="s">
        <v>292</v>
      </c>
      <c r="G823" s="28" t="s">
        <v>299</v>
      </c>
      <c r="H823" s="27">
        <f t="shared" si="99"/>
        <v>103</v>
      </c>
      <c r="I823" s="27">
        <f t="shared" si="100"/>
        <v>13</v>
      </c>
      <c r="J823" s="27">
        <f t="shared" si="101"/>
        <v>3</v>
      </c>
      <c r="K823" s="62" t="s">
        <v>2280</v>
      </c>
      <c r="L823" s="59" t="str">
        <f t="shared" si="98"/>
        <v>pt-11-11-shl-loc2</v>
      </c>
      <c r="M823" s="27">
        <v>1</v>
      </c>
      <c r="N823" s="41">
        <v>1</v>
      </c>
    </row>
    <row r="824" spans="1:14" s="50" customFormat="1" ht="16.5" x14ac:dyDescent="0.2">
      <c r="A824" s="47" t="s">
        <v>1839</v>
      </c>
      <c r="B824" s="79">
        <v>11</v>
      </c>
      <c r="C824" s="40">
        <f t="shared" si="97"/>
        <v>11111</v>
      </c>
      <c r="D824" s="81">
        <v>11</v>
      </c>
      <c r="E824" s="27">
        <v>3</v>
      </c>
      <c r="F824" s="28" t="s">
        <v>291</v>
      </c>
      <c r="G824" s="28" t="s">
        <v>571</v>
      </c>
      <c r="H824" s="27">
        <f t="shared" si="99"/>
        <v>103</v>
      </c>
      <c r="I824" s="27">
        <f t="shared" si="100"/>
        <v>13</v>
      </c>
      <c r="J824" s="27">
        <f t="shared" si="101"/>
        <v>3</v>
      </c>
      <c r="K824" s="62" t="s">
        <v>2281</v>
      </c>
      <c r="L824" s="62" t="str">
        <f t="shared" si="98"/>
        <v>pt-11-11-jlr-loc3</v>
      </c>
      <c r="M824" s="27">
        <v>1</v>
      </c>
      <c r="N824" s="41">
        <v>1</v>
      </c>
    </row>
    <row r="825" spans="1:14" s="50" customFormat="1" ht="17.25" thickBot="1" x14ac:dyDescent="0.25">
      <c r="A825" s="47" t="s">
        <v>1839</v>
      </c>
      <c r="B825" s="79">
        <v>11</v>
      </c>
      <c r="C825" s="42">
        <f t="shared" si="97"/>
        <v>11111</v>
      </c>
      <c r="D825" s="82">
        <v>11</v>
      </c>
      <c r="E825" s="43">
        <v>3</v>
      </c>
      <c r="F825" s="44" t="s">
        <v>292</v>
      </c>
      <c r="G825" s="44" t="s">
        <v>570</v>
      </c>
      <c r="H825" s="43">
        <f t="shared" si="99"/>
        <v>103</v>
      </c>
      <c r="I825" s="43">
        <f t="shared" si="100"/>
        <v>13</v>
      </c>
      <c r="J825" s="43">
        <f t="shared" si="101"/>
        <v>3</v>
      </c>
      <c r="K825" s="44" t="s">
        <v>2282</v>
      </c>
      <c r="L825" s="44" t="str">
        <f t="shared" si="98"/>
        <v>pt-11-11-shl-loc3</v>
      </c>
      <c r="M825" s="43">
        <v>1</v>
      </c>
      <c r="N825" s="45">
        <v>1</v>
      </c>
    </row>
    <row r="826" spans="1:14" s="50" customFormat="1" ht="16.5" x14ac:dyDescent="0.2">
      <c r="A826" s="47" t="s">
        <v>1839</v>
      </c>
      <c r="B826" s="79">
        <v>12</v>
      </c>
      <c r="C826" s="37">
        <f t="shared" si="97"/>
        <v>11112</v>
      </c>
      <c r="D826" s="80">
        <v>11</v>
      </c>
      <c r="E826" s="38">
        <v>1</v>
      </c>
      <c r="F826" s="46" t="s">
        <v>1149</v>
      </c>
      <c r="G826" s="46" t="s">
        <v>572</v>
      </c>
      <c r="H826" s="38">
        <f t="shared" si="99"/>
        <v>103</v>
      </c>
      <c r="I826" s="38">
        <f t="shared" si="100"/>
        <v>13</v>
      </c>
      <c r="J826" s="38">
        <f t="shared" si="101"/>
        <v>3</v>
      </c>
      <c r="K826" s="46" t="s">
        <v>2273</v>
      </c>
      <c r="L826" s="38" t="str">
        <f t="shared" si="98"/>
        <v>pt-11-12-jlr-loc1</v>
      </c>
      <c r="M826" s="38">
        <v>1</v>
      </c>
      <c r="N826" s="39">
        <v>1</v>
      </c>
    </row>
    <row r="827" spans="1:14" s="50" customFormat="1" ht="16.5" x14ac:dyDescent="0.2">
      <c r="A827" s="47" t="s">
        <v>1839</v>
      </c>
      <c r="B827" s="79">
        <v>12</v>
      </c>
      <c r="C827" s="40">
        <f t="shared" si="97"/>
        <v>11112</v>
      </c>
      <c r="D827" s="81">
        <v>11</v>
      </c>
      <c r="E827" s="27">
        <v>1</v>
      </c>
      <c r="F827" s="28" t="s">
        <v>292</v>
      </c>
      <c r="G827" s="28" t="s">
        <v>1160</v>
      </c>
      <c r="H827" s="27">
        <f t="shared" si="99"/>
        <v>103</v>
      </c>
      <c r="I827" s="27">
        <f t="shared" si="100"/>
        <v>13</v>
      </c>
      <c r="J827" s="27">
        <f t="shared" si="101"/>
        <v>3</v>
      </c>
      <c r="K827" s="28" t="s">
        <v>2274</v>
      </c>
      <c r="L827" s="27" t="str">
        <f t="shared" si="98"/>
        <v>pt-11-12-shl-loc1</v>
      </c>
      <c r="M827" s="27">
        <v>1</v>
      </c>
      <c r="N827" s="41">
        <v>1</v>
      </c>
    </row>
    <row r="828" spans="1:14" s="50" customFormat="1" ht="16.5" x14ac:dyDescent="0.2">
      <c r="A828" s="47" t="s">
        <v>1839</v>
      </c>
      <c r="B828" s="79">
        <v>12</v>
      </c>
      <c r="C828" s="40">
        <f t="shared" si="97"/>
        <v>11112</v>
      </c>
      <c r="D828" s="81">
        <v>11</v>
      </c>
      <c r="E828" s="27">
        <v>2</v>
      </c>
      <c r="F828" s="28" t="s">
        <v>291</v>
      </c>
      <c r="G828" s="28" t="s">
        <v>314</v>
      </c>
      <c r="H828" s="27">
        <f t="shared" si="99"/>
        <v>103</v>
      </c>
      <c r="I828" s="27">
        <f t="shared" si="100"/>
        <v>13</v>
      </c>
      <c r="J828" s="27">
        <f t="shared" si="101"/>
        <v>3</v>
      </c>
      <c r="K828" s="62" t="s">
        <v>2275</v>
      </c>
      <c r="L828" s="59" t="str">
        <f t="shared" si="98"/>
        <v>pt-11-12-jlr-loc2</v>
      </c>
      <c r="M828" s="27">
        <v>1</v>
      </c>
      <c r="N828" s="41">
        <v>1</v>
      </c>
    </row>
    <row r="829" spans="1:14" s="50" customFormat="1" ht="16.5" x14ac:dyDescent="0.2">
      <c r="A829" s="47" t="s">
        <v>1839</v>
      </c>
      <c r="B829" s="79">
        <v>12</v>
      </c>
      <c r="C829" s="40">
        <f t="shared" si="97"/>
        <v>11112</v>
      </c>
      <c r="D829" s="81">
        <v>11</v>
      </c>
      <c r="E829" s="27">
        <v>2</v>
      </c>
      <c r="F829" s="28" t="s">
        <v>292</v>
      </c>
      <c r="G829" s="28" t="s">
        <v>299</v>
      </c>
      <c r="H829" s="27">
        <f t="shared" si="99"/>
        <v>103</v>
      </c>
      <c r="I829" s="27">
        <f t="shared" si="100"/>
        <v>13</v>
      </c>
      <c r="J829" s="27">
        <f t="shared" si="101"/>
        <v>3</v>
      </c>
      <c r="K829" s="62" t="s">
        <v>2276</v>
      </c>
      <c r="L829" s="59" t="str">
        <f t="shared" si="98"/>
        <v>pt-11-12-shl-loc2</v>
      </c>
      <c r="M829" s="27">
        <v>1</v>
      </c>
      <c r="N829" s="41">
        <v>1</v>
      </c>
    </row>
    <row r="830" spans="1:14" s="50" customFormat="1" ht="16.5" x14ac:dyDescent="0.2">
      <c r="A830" s="47" t="s">
        <v>1839</v>
      </c>
      <c r="B830" s="79">
        <v>12</v>
      </c>
      <c r="C830" s="40">
        <f t="shared" si="97"/>
        <v>11112</v>
      </c>
      <c r="D830" s="81">
        <v>11</v>
      </c>
      <c r="E830" s="27">
        <v>3</v>
      </c>
      <c r="F830" s="28" t="s">
        <v>291</v>
      </c>
      <c r="G830" s="28" t="s">
        <v>571</v>
      </c>
      <c r="H830" s="27">
        <f t="shared" si="99"/>
        <v>103</v>
      </c>
      <c r="I830" s="27">
        <f t="shared" si="100"/>
        <v>13</v>
      </c>
      <c r="J830" s="27">
        <f t="shared" si="101"/>
        <v>3</v>
      </c>
      <c r="K830" s="62" t="s">
        <v>2277</v>
      </c>
      <c r="L830" s="62" t="str">
        <f t="shared" si="98"/>
        <v>pt-11-12-jlr-loc3</v>
      </c>
      <c r="M830" s="27">
        <v>1</v>
      </c>
      <c r="N830" s="41">
        <v>1</v>
      </c>
    </row>
    <row r="831" spans="1:14" s="50" customFormat="1" ht="17.25" thickBot="1" x14ac:dyDescent="0.25">
      <c r="A831" s="47" t="s">
        <v>1839</v>
      </c>
      <c r="B831" s="79">
        <v>12</v>
      </c>
      <c r="C831" s="42">
        <f t="shared" si="97"/>
        <v>11112</v>
      </c>
      <c r="D831" s="82">
        <v>11</v>
      </c>
      <c r="E831" s="43">
        <v>3</v>
      </c>
      <c r="F831" s="44" t="s">
        <v>292</v>
      </c>
      <c r="G831" s="44" t="s">
        <v>570</v>
      </c>
      <c r="H831" s="43">
        <f t="shared" si="99"/>
        <v>103</v>
      </c>
      <c r="I831" s="43">
        <f t="shared" si="100"/>
        <v>13</v>
      </c>
      <c r="J831" s="43">
        <f t="shared" si="101"/>
        <v>3</v>
      </c>
      <c r="K831" s="44" t="s">
        <v>2278</v>
      </c>
      <c r="L831" s="44" t="str">
        <f t="shared" si="98"/>
        <v>pt-11-12-shl-loc3</v>
      </c>
      <c r="M831" s="43">
        <v>1</v>
      </c>
      <c r="N831" s="45">
        <v>1</v>
      </c>
    </row>
    <row r="832" spans="1:14" s="50" customFormat="1" ht="16.5" x14ac:dyDescent="0.2">
      <c r="A832" s="47" t="s">
        <v>1839</v>
      </c>
      <c r="B832" s="79">
        <v>13</v>
      </c>
      <c r="C832" s="37">
        <f t="shared" si="97"/>
        <v>11113</v>
      </c>
      <c r="D832" s="80">
        <v>11</v>
      </c>
      <c r="E832" s="38">
        <v>1</v>
      </c>
      <c r="F832" s="46" t="s">
        <v>291</v>
      </c>
      <c r="G832" s="46" t="s">
        <v>572</v>
      </c>
      <c r="H832" s="38">
        <f t="shared" si="99"/>
        <v>104</v>
      </c>
      <c r="I832" s="38">
        <f t="shared" si="100"/>
        <v>13</v>
      </c>
      <c r="J832" s="38">
        <f t="shared" si="101"/>
        <v>3</v>
      </c>
      <c r="K832" s="46" t="s">
        <v>2279</v>
      </c>
      <c r="L832" s="38" t="str">
        <f t="shared" si="98"/>
        <v>pt-11-13-jlr-loc1</v>
      </c>
      <c r="M832" s="38">
        <v>1</v>
      </c>
      <c r="N832" s="39">
        <v>1</v>
      </c>
    </row>
    <row r="833" spans="1:14" s="50" customFormat="1" ht="16.5" x14ac:dyDescent="0.2">
      <c r="A833" s="47" t="s">
        <v>1839</v>
      </c>
      <c r="B833" s="79">
        <v>13</v>
      </c>
      <c r="C833" s="40">
        <f t="shared" si="97"/>
        <v>11113</v>
      </c>
      <c r="D833" s="81">
        <v>11</v>
      </c>
      <c r="E833" s="27">
        <v>1</v>
      </c>
      <c r="F833" s="28" t="s">
        <v>292</v>
      </c>
      <c r="G833" s="28" t="s">
        <v>1160</v>
      </c>
      <c r="H833" s="27">
        <f t="shared" si="99"/>
        <v>104</v>
      </c>
      <c r="I833" s="27">
        <f t="shared" si="100"/>
        <v>13</v>
      </c>
      <c r="J833" s="27">
        <f t="shared" si="101"/>
        <v>3</v>
      </c>
      <c r="K833" s="28" t="s">
        <v>786</v>
      </c>
      <c r="L833" s="27" t="str">
        <f t="shared" si="98"/>
        <v>pt-11-13-shl-loc1</v>
      </c>
      <c r="M833" s="27">
        <v>1</v>
      </c>
      <c r="N833" s="41">
        <v>1</v>
      </c>
    </row>
    <row r="834" spans="1:14" s="50" customFormat="1" ht="16.5" x14ac:dyDescent="0.2">
      <c r="A834" s="47" t="s">
        <v>1839</v>
      </c>
      <c r="B834" s="79">
        <v>13</v>
      </c>
      <c r="C834" s="40">
        <f t="shared" si="97"/>
        <v>11113</v>
      </c>
      <c r="D834" s="81">
        <v>11</v>
      </c>
      <c r="E834" s="27">
        <v>2</v>
      </c>
      <c r="F834" s="28" t="s">
        <v>1149</v>
      </c>
      <c r="G834" s="28" t="s">
        <v>314</v>
      </c>
      <c r="H834" s="27">
        <f t="shared" si="99"/>
        <v>104</v>
      </c>
      <c r="I834" s="27">
        <f t="shared" si="100"/>
        <v>13</v>
      </c>
      <c r="J834" s="27">
        <f t="shared" si="101"/>
        <v>3</v>
      </c>
      <c r="K834" s="62" t="s">
        <v>2284</v>
      </c>
      <c r="L834" s="59" t="str">
        <f t="shared" si="98"/>
        <v>pt-11-13-jlr-loc2</v>
      </c>
      <c r="M834" s="27">
        <v>1</v>
      </c>
      <c r="N834" s="41">
        <v>1</v>
      </c>
    </row>
    <row r="835" spans="1:14" s="50" customFormat="1" ht="16.5" x14ac:dyDescent="0.2">
      <c r="A835" s="47" t="s">
        <v>1839</v>
      </c>
      <c r="B835" s="79">
        <v>13</v>
      </c>
      <c r="C835" s="40">
        <f t="shared" si="97"/>
        <v>11113</v>
      </c>
      <c r="D835" s="81">
        <v>11</v>
      </c>
      <c r="E835" s="27">
        <v>2</v>
      </c>
      <c r="F835" s="28" t="s">
        <v>292</v>
      </c>
      <c r="G835" s="28" t="s">
        <v>299</v>
      </c>
      <c r="H835" s="27">
        <f t="shared" si="99"/>
        <v>104</v>
      </c>
      <c r="I835" s="27">
        <f t="shared" si="100"/>
        <v>13</v>
      </c>
      <c r="J835" s="27">
        <f t="shared" si="101"/>
        <v>3</v>
      </c>
      <c r="K835" s="62" t="s">
        <v>2280</v>
      </c>
      <c r="L835" s="59" t="str">
        <f t="shared" si="98"/>
        <v>pt-11-13-shl-loc2</v>
      </c>
      <c r="M835" s="27">
        <v>1</v>
      </c>
      <c r="N835" s="41">
        <v>1</v>
      </c>
    </row>
    <row r="836" spans="1:14" s="50" customFormat="1" ht="16.5" x14ac:dyDescent="0.2">
      <c r="A836" s="47" t="s">
        <v>1839</v>
      </c>
      <c r="B836" s="79">
        <v>13</v>
      </c>
      <c r="C836" s="40">
        <f t="shared" si="97"/>
        <v>11113</v>
      </c>
      <c r="D836" s="81">
        <v>11</v>
      </c>
      <c r="E836" s="27">
        <v>3</v>
      </c>
      <c r="F836" s="28" t="s">
        <v>291</v>
      </c>
      <c r="G836" s="28" t="s">
        <v>571</v>
      </c>
      <c r="H836" s="27">
        <f t="shared" si="99"/>
        <v>104</v>
      </c>
      <c r="I836" s="27">
        <f t="shared" si="100"/>
        <v>13</v>
      </c>
      <c r="J836" s="27">
        <f t="shared" si="101"/>
        <v>3</v>
      </c>
      <c r="K836" s="62" t="s">
        <v>2281</v>
      </c>
      <c r="L836" s="62" t="str">
        <f t="shared" si="98"/>
        <v>pt-11-13-jlr-loc3</v>
      </c>
      <c r="M836" s="27">
        <v>1</v>
      </c>
      <c r="N836" s="41">
        <v>1</v>
      </c>
    </row>
    <row r="837" spans="1:14" s="50" customFormat="1" ht="17.25" thickBot="1" x14ac:dyDescent="0.25">
      <c r="A837" s="47" t="s">
        <v>1839</v>
      </c>
      <c r="B837" s="79">
        <v>13</v>
      </c>
      <c r="C837" s="42">
        <f t="shared" si="97"/>
        <v>11113</v>
      </c>
      <c r="D837" s="82">
        <v>11</v>
      </c>
      <c r="E837" s="43">
        <v>3</v>
      </c>
      <c r="F837" s="44" t="s">
        <v>292</v>
      </c>
      <c r="G837" s="44" t="s">
        <v>1152</v>
      </c>
      <c r="H837" s="43">
        <f t="shared" si="99"/>
        <v>104</v>
      </c>
      <c r="I837" s="43">
        <f t="shared" si="100"/>
        <v>13</v>
      </c>
      <c r="J837" s="43">
        <f t="shared" si="101"/>
        <v>3</v>
      </c>
      <c r="K837" s="44" t="s">
        <v>2282</v>
      </c>
      <c r="L837" s="44" t="str">
        <f t="shared" si="98"/>
        <v>pt-11-13-shl-loc3</v>
      </c>
      <c r="M837" s="43">
        <v>1</v>
      </c>
      <c r="N837" s="45">
        <v>1</v>
      </c>
    </row>
    <row r="838" spans="1:14" s="50" customFormat="1" ht="16.5" x14ac:dyDescent="0.2">
      <c r="A838" s="47" t="s">
        <v>1839</v>
      </c>
      <c r="B838" s="79">
        <v>14</v>
      </c>
      <c r="C838" s="37">
        <f t="shared" si="97"/>
        <v>11114</v>
      </c>
      <c r="D838" s="80">
        <v>11</v>
      </c>
      <c r="E838" s="38">
        <v>1</v>
      </c>
      <c r="F838" s="46" t="s">
        <v>291</v>
      </c>
      <c r="G838" s="46" t="s">
        <v>1154</v>
      </c>
      <c r="H838" s="38">
        <f t="shared" si="99"/>
        <v>104</v>
      </c>
      <c r="I838" s="38">
        <f t="shared" si="100"/>
        <v>13</v>
      </c>
      <c r="J838" s="38">
        <f t="shared" si="101"/>
        <v>3</v>
      </c>
      <c r="K838" s="46" t="s">
        <v>2273</v>
      </c>
      <c r="L838" s="38" t="str">
        <f t="shared" si="98"/>
        <v>pt-11-14-jlr-loc1</v>
      </c>
      <c r="M838" s="38">
        <v>1</v>
      </c>
      <c r="N838" s="39">
        <v>1</v>
      </c>
    </row>
    <row r="839" spans="1:14" s="50" customFormat="1" ht="16.5" x14ac:dyDescent="0.2">
      <c r="A839" s="47" t="s">
        <v>1839</v>
      </c>
      <c r="B839" s="79">
        <v>14</v>
      </c>
      <c r="C839" s="40">
        <f t="shared" si="97"/>
        <v>11114</v>
      </c>
      <c r="D839" s="81">
        <v>11</v>
      </c>
      <c r="E839" s="27">
        <v>1</v>
      </c>
      <c r="F839" s="28" t="s">
        <v>292</v>
      </c>
      <c r="G839" s="28" t="s">
        <v>573</v>
      </c>
      <c r="H839" s="27">
        <f t="shared" si="99"/>
        <v>104</v>
      </c>
      <c r="I839" s="27">
        <f t="shared" si="100"/>
        <v>13</v>
      </c>
      <c r="J839" s="27">
        <f t="shared" si="101"/>
        <v>3</v>
      </c>
      <c r="K839" s="28" t="s">
        <v>2274</v>
      </c>
      <c r="L839" s="27" t="str">
        <f t="shared" si="98"/>
        <v>pt-11-14-shl-loc1</v>
      </c>
      <c r="M839" s="27">
        <v>1</v>
      </c>
      <c r="N839" s="41">
        <v>1</v>
      </c>
    </row>
    <row r="840" spans="1:14" s="50" customFormat="1" ht="16.5" x14ac:dyDescent="0.2">
      <c r="A840" s="47" t="s">
        <v>1839</v>
      </c>
      <c r="B840" s="79">
        <v>14</v>
      </c>
      <c r="C840" s="40">
        <f t="shared" si="97"/>
        <v>11114</v>
      </c>
      <c r="D840" s="81">
        <v>11</v>
      </c>
      <c r="E840" s="27">
        <v>2</v>
      </c>
      <c r="F840" s="28" t="s">
        <v>291</v>
      </c>
      <c r="G840" s="28" t="s">
        <v>314</v>
      </c>
      <c r="H840" s="27">
        <f t="shared" si="99"/>
        <v>104</v>
      </c>
      <c r="I840" s="27">
        <f t="shared" si="100"/>
        <v>13</v>
      </c>
      <c r="J840" s="27">
        <f t="shared" si="101"/>
        <v>3</v>
      </c>
      <c r="K840" s="62" t="s">
        <v>2275</v>
      </c>
      <c r="L840" s="59" t="str">
        <f t="shared" si="98"/>
        <v>pt-11-14-jlr-loc2</v>
      </c>
      <c r="M840" s="27">
        <v>1</v>
      </c>
      <c r="N840" s="41">
        <v>1</v>
      </c>
    </row>
    <row r="841" spans="1:14" s="50" customFormat="1" ht="16.5" x14ac:dyDescent="0.2">
      <c r="A841" s="47" t="s">
        <v>1839</v>
      </c>
      <c r="B841" s="79">
        <v>14</v>
      </c>
      <c r="C841" s="40">
        <f t="shared" si="97"/>
        <v>11114</v>
      </c>
      <c r="D841" s="81">
        <v>11</v>
      </c>
      <c r="E841" s="27">
        <v>2</v>
      </c>
      <c r="F841" s="28" t="s">
        <v>292</v>
      </c>
      <c r="G841" s="28" t="s">
        <v>299</v>
      </c>
      <c r="H841" s="27">
        <f t="shared" si="99"/>
        <v>104</v>
      </c>
      <c r="I841" s="27">
        <f t="shared" si="100"/>
        <v>13</v>
      </c>
      <c r="J841" s="27">
        <f t="shared" si="101"/>
        <v>3</v>
      </c>
      <c r="K841" s="62" t="s">
        <v>2276</v>
      </c>
      <c r="L841" s="59" t="str">
        <f t="shared" si="98"/>
        <v>pt-11-14-shl-loc2</v>
      </c>
      <c r="M841" s="27">
        <v>1</v>
      </c>
      <c r="N841" s="41">
        <v>1</v>
      </c>
    </row>
    <row r="842" spans="1:14" s="50" customFormat="1" ht="16.5" x14ac:dyDescent="0.2">
      <c r="A842" s="47" t="s">
        <v>1839</v>
      </c>
      <c r="B842" s="79">
        <v>14</v>
      </c>
      <c r="C842" s="40">
        <f t="shared" si="97"/>
        <v>11114</v>
      </c>
      <c r="D842" s="81">
        <v>11</v>
      </c>
      <c r="E842" s="27">
        <v>3</v>
      </c>
      <c r="F842" s="28" t="s">
        <v>291</v>
      </c>
      <c r="G842" s="28" t="s">
        <v>1164</v>
      </c>
      <c r="H842" s="27">
        <f t="shared" si="99"/>
        <v>104</v>
      </c>
      <c r="I842" s="27">
        <f t="shared" si="100"/>
        <v>13</v>
      </c>
      <c r="J842" s="27">
        <f t="shared" si="101"/>
        <v>3</v>
      </c>
      <c r="K842" s="62" t="s">
        <v>2277</v>
      </c>
      <c r="L842" s="62" t="str">
        <f t="shared" si="98"/>
        <v>pt-11-14-jlr-loc3</v>
      </c>
      <c r="M842" s="27">
        <v>1</v>
      </c>
      <c r="N842" s="41">
        <v>1</v>
      </c>
    </row>
    <row r="843" spans="1:14" s="50" customFormat="1" ht="17.25" thickBot="1" x14ac:dyDescent="0.25">
      <c r="A843" s="47" t="s">
        <v>1839</v>
      </c>
      <c r="B843" s="79">
        <v>14</v>
      </c>
      <c r="C843" s="42">
        <f t="shared" si="97"/>
        <v>11114</v>
      </c>
      <c r="D843" s="82">
        <v>11</v>
      </c>
      <c r="E843" s="43">
        <v>3</v>
      </c>
      <c r="F843" s="44" t="s">
        <v>292</v>
      </c>
      <c r="G843" s="44" t="s">
        <v>570</v>
      </c>
      <c r="H843" s="43">
        <f t="shared" si="99"/>
        <v>104</v>
      </c>
      <c r="I843" s="43">
        <f t="shared" si="100"/>
        <v>13</v>
      </c>
      <c r="J843" s="43">
        <f t="shared" si="101"/>
        <v>3</v>
      </c>
      <c r="K843" s="44" t="s">
        <v>2278</v>
      </c>
      <c r="L843" s="44" t="str">
        <f t="shared" si="98"/>
        <v>pt-11-14-shl-loc3</v>
      </c>
      <c r="M843" s="43">
        <v>1</v>
      </c>
      <c r="N843" s="45">
        <v>1</v>
      </c>
    </row>
    <row r="844" spans="1:14" s="50" customFormat="1" ht="16.5" x14ac:dyDescent="0.2">
      <c r="A844" s="47" t="s">
        <v>1839</v>
      </c>
      <c r="B844" s="79">
        <v>15</v>
      </c>
      <c r="C844" s="37">
        <f t="shared" si="97"/>
        <v>11115</v>
      </c>
      <c r="D844" s="80">
        <v>11</v>
      </c>
      <c r="E844" s="38">
        <v>1</v>
      </c>
      <c r="F844" s="46" t="s">
        <v>291</v>
      </c>
      <c r="G844" s="46" t="s">
        <v>572</v>
      </c>
      <c r="H844" s="38">
        <f t="shared" si="99"/>
        <v>104</v>
      </c>
      <c r="I844" s="38">
        <f t="shared" si="100"/>
        <v>13</v>
      </c>
      <c r="J844" s="38">
        <f t="shared" si="101"/>
        <v>3</v>
      </c>
      <c r="K844" s="46" t="s">
        <v>2279</v>
      </c>
      <c r="L844" s="38" t="str">
        <f t="shared" si="98"/>
        <v>pt-11-15-jlr-loc1</v>
      </c>
      <c r="M844" s="38">
        <v>1</v>
      </c>
      <c r="N844" s="39">
        <v>1</v>
      </c>
    </row>
    <row r="845" spans="1:14" s="50" customFormat="1" ht="16.5" x14ac:dyDescent="0.2">
      <c r="A845" s="47" t="s">
        <v>1839</v>
      </c>
      <c r="B845" s="79">
        <v>15</v>
      </c>
      <c r="C845" s="40">
        <f t="shared" si="97"/>
        <v>11115</v>
      </c>
      <c r="D845" s="81">
        <v>11</v>
      </c>
      <c r="E845" s="27">
        <v>1</v>
      </c>
      <c r="F845" s="28" t="s">
        <v>292</v>
      </c>
      <c r="G845" s="28" t="s">
        <v>573</v>
      </c>
      <c r="H845" s="27">
        <f t="shared" si="99"/>
        <v>104</v>
      </c>
      <c r="I845" s="27">
        <f t="shared" si="100"/>
        <v>13</v>
      </c>
      <c r="J845" s="27">
        <f t="shared" si="101"/>
        <v>3</v>
      </c>
      <c r="K845" s="28" t="s">
        <v>786</v>
      </c>
      <c r="L845" s="27" t="str">
        <f t="shared" si="98"/>
        <v>pt-11-15-shl-loc1</v>
      </c>
      <c r="M845" s="27">
        <v>1</v>
      </c>
      <c r="N845" s="41">
        <v>1</v>
      </c>
    </row>
    <row r="846" spans="1:14" s="50" customFormat="1" ht="16.5" x14ac:dyDescent="0.2">
      <c r="A846" s="47" t="s">
        <v>1839</v>
      </c>
      <c r="B846" s="79">
        <v>15</v>
      </c>
      <c r="C846" s="40">
        <f t="shared" si="97"/>
        <v>11115</v>
      </c>
      <c r="D846" s="81">
        <v>11</v>
      </c>
      <c r="E846" s="27">
        <v>2</v>
      </c>
      <c r="F846" s="28" t="s">
        <v>291</v>
      </c>
      <c r="G846" s="28" t="s">
        <v>314</v>
      </c>
      <c r="H846" s="27">
        <f t="shared" si="99"/>
        <v>104</v>
      </c>
      <c r="I846" s="27">
        <f t="shared" si="100"/>
        <v>13</v>
      </c>
      <c r="J846" s="27">
        <f t="shared" si="101"/>
        <v>3</v>
      </c>
      <c r="K846" s="62" t="s">
        <v>2284</v>
      </c>
      <c r="L846" s="59" t="str">
        <f t="shared" si="98"/>
        <v>pt-11-15-jlr-loc2</v>
      </c>
      <c r="M846" s="27">
        <v>1</v>
      </c>
      <c r="N846" s="41">
        <v>1</v>
      </c>
    </row>
    <row r="847" spans="1:14" s="50" customFormat="1" ht="16.5" x14ac:dyDescent="0.2">
      <c r="A847" s="47" t="s">
        <v>1839</v>
      </c>
      <c r="B847" s="79">
        <v>15</v>
      </c>
      <c r="C847" s="40">
        <f t="shared" si="97"/>
        <v>11115</v>
      </c>
      <c r="D847" s="81">
        <v>11</v>
      </c>
      <c r="E847" s="27">
        <v>2</v>
      </c>
      <c r="F847" s="28" t="s">
        <v>1138</v>
      </c>
      <c r="G847" s="28" t="s">
        <v>1131</v>
      </c>
      <c r="H847" s="27">
        <f t="shared" si="99"/>
        <v>104</v>
      </c>
      <c r="I847" s="27">
        <f t="shared" si="100"/>
        <v>13</v>
      </c>
      <c r="J847" s="27">
        <f t="shared" si="101"/>
        <v>3</v>
      </c>
      <c r="K847" s="62" t="s">
        <v>2280</v>
      </c>
      <c r="L847" s="59" t="str">
        <f t="shared" si="98"/>
        <v>pt-11-15-shl-loc2</v>
      </c>
      <c r="M847" s="27">
        <v>1</v>
      </c>
      <c r="N847" s="41">
        <v>1</v>
      </c>
    </row>
    <row r="848" spans="1:14" s="50" customFormat="1" ht="16.5" x14ac:dyDescent="0.2">
      <c r="A848" s="47" t="s">
        <v>1839</v>
      </c>
      <c r="B848" s="79">
        <v>15</v>
      </c>
      <c r="C848" s="40">
        <f t="shared" si="97"/>
        <v>11115</v>
      </c>
      <c r="D848" s="81">
        <v>11</v>
      </c>
      <c r="E848" s="27">
        <v>3</v>
      </c>
      <c r="F848" s="28" t="s">
        <v>291</v>
      </c>
      <c r="G848" s="28" t="s">
        <v>571</v>
      </c>
      <c r="H848" s="27">
        <f t="shared" si="99"/>
        <v>104</v>
      </c>
      <c r="I848" s="27">
        <f t="shared" si="100"/>
        <v>13</v>
      </c>
      <c r="J848" s="27">
        <f t="shared" si="101"/>
        <v>3</v>
      </c>
      <c r="K848" s="62" t="s">
        <v>2281</v>
      </c>
      <c r="L848" s="62" t="str">
        <f t="shared" si="98"/>
        <v>pt-11-15-jlr-loc3</v>
      </c>
      <c r="M848" s="27">
        <v>1</v>
      </c>
      <c r="N848" s="41">
        <v>1</v>
      </c>
    </row>
    <row r="849" spans="1:14" s="50" customFormat="1" ht="17.25" thickBot="1" x14ac:dyDescent="0.25">
      <c r="A849" s="47" t="s">
        <v>1839</v>
      </c>
      <c r="B849" s="79">
        <v>15</v>
      </c>
      <c r="C849" s="42">
        <f t="shared" ref="C849:C912" si="102">(100+D849)*100+B849</f>
        <v>11115</v>
      </c>
      <c r="D849" s="82">
        <v>11</v>
      </c>
      <c r="E849" s="43">
        <v>3</v>
      </c>
      <c r="F849" s="44" t="s">
        <v>292</v>
      </c>
      <c r="G849" s="44" t="s">
        <v>570</v>
      </c>
      <c r="H849" s="43">
        <f t="shared" si="99"/>
        <v>104</v>
      </c>
      <c r="I849" s="43">
        <f t="shared" si="100"/>
        <v>13</v>
      </c>
      <c r="J849" s="43">
        <f t="shared" si="101"/>
        <v>3</v>
      </c>
      <c r="K849" s="44" t="s">
        <v>2282</v>
      </c>
      <c r="L849" s="44" t="str">
        <f t="shared" si="98"/>
        <v>pt-11-15-shl-loc3</v>
      </c>
      <c r="M849" s="43">
        <v>1</v>
      </c>
      <c r="N849" s="45">
        <v>1</v>
      </c>
    </row>
    <row r="850" spans="1:14" s="50" customFormat="1" ht="16.5" x14ac:dyDescent="0.2">
      <c r="A850" s="47" t="s">
        <v>1840</v>
      </c>
      <c r="B850" s="79">
        <v>1</v>
      </c>
      <c r="C850" s="37">
        <f t="shared" si="102"/>
        <v>11201</v>
      </c>
      <c r="D850" s="80">
        <v>12</v>
      </c>
      <c r="E850" s="38">
        <v>1</v>
      </c>
      <c r="F850" s="46" t="s">
        <v>1127</v>
      </c>
      <c r="G850" s="46" t="s">
        <v>572</v>
      </c>
      <c r="H850" s="38">
        <f t="shared" si="99"/>
        <v>110</v>
      </c>
      <c r="I850" s="38">
        <f t="shared" si="100"/>
        <v>15</v>
      </c>
      <c r="J850" s="38">
        <f t="shared" si="101"/>
        <v>3</v>
      </c>
      <c r="K850" s="46" t="s">
        <v>2279</v>
      </c>
      <c r="L850" s="38" t="str">
        <f t="shared" si="98"/>
        <v>pt-12-1-jlr-loc1</v>
      </c>
      <c r="M850" s="38">
        <v>1</v>
      </c>
      <c r="N850" s="39">
        <v>1</v>
      </c>
    </row>
    <row r="851" spans="1:14" s="50" customFormat="1" ht="16.5" x14ac:dyDescent="0.2">
      <c r="A851" s="47" t="s">
        <v>1840</v>
      </c>
      <c r="B851" s="79">
        <v>1</v>
      </c>
      <c r="C851" s="40">
        <f t="shared" si="102"/>
        <v>11201</v>
      </c>
      <c r="D851" s="81">
        <v>12</v>
      </c>
      <c r="E851" s="27">
        <v>1</v>
      </c>
      <c r="F851" s="28" t="s">
        <v>1138</v>
      </c>
      <c r="G851" s="28" t="s">
        <v>573</v>
      </c>
      <c r="H851" s="27">
        <f t="shared" si="99"/>
        <v>110</v>
      </c>
      <c r="I851" s="27">
        <f t="shared" si="100"/>
        <v>15</v>
      </c>
      <c r="J851" s="27">
        <f t="shared" si="101"/>
        <v>3</v>
      </c>
      <c r="K851" s="28" t="s">
        <v>786</v>
      </c>
      <c r="L851" s="27" t="str">
        <f t="shared" si="98"/>
        <v>pt-12-1-shl-loc1</v>
      </c>
      <c r="M851" s="27">
        <v>1</v>
      </c>
      <c r="N851" s="41">
        <v>1</v>
      </c>
    </row>
    <row r="852" spans="1:14" s="50" customFormat="1" ht="16.5" x14ac:dyDescent="0.2">
      <c r="A852" s="47" t="s">
        <v>1840</v>
      </c>
      <c r="B852" s="79">
        <v>1</v>
      </c>
      <c r="C852" s="40">
        <f t="shared" si="102"/>
        <v>11201</v>
      </c>
      <c r="D852" s="81">
        <v>12</v>
      </c>
      <c r="E852" s="27">
        <v>2</v>
      </c>
      <c r="F852" s="28" t="s">
        <v>291</v>
      </c>
      <c r="G852" s="28" t="s">
        <v>314</v>
      </c>
      <c r="H852" s="27">
        <f t="shared" si="99"/>
        <v>110</v>
      </c>
      <c r="I852" s="27">
        <f t="shared" si="100"/>
        <v>15</v>
      </c>
      <c r="J852" s="27">
        <f t="shared" si="101"/>
        <v>3</v>
      </c>
      <c r="K852" s="62" t="s">
        <v>2284</v>
      </c>
      <c r="L852" s="59" t="str">
        <f t="shared" si="98"/>
        <v>pt-12-1-jlr-loc2</v>
      </c>
      <c r="M852" s="27">
        <v>1</v>
      </c>
      <c r="N852" s="41">
        <v>1</v>
      </c>
    </row>
    <row r="853" spans="1:14" s="50" customFormat="1" ht="16.5" x14ac:dyDescent="0.2">
      <c r="A853" s="47" t="s">
        <v>1840</v>
      </c>
      <c r="B853" s="79">
        <v>1</v>
      </c>
      <c r="C853" s="40">
        <f t="shared" si="102"/>
        <v>11201</v>
      </c>
      <c r="D853" s="81">
        <v>12</v>
      </c>
      <c r="E853" s="27">
        <v>2</v>
      </c>
      <c r="F853" s="28" t="s">
        <v>292</v>
      </c>
      <c r="G853" s="28" t="s">
        <v>299</v>
      </c>
      <c r="H853" s="27">
        <f t="shared" si="99"/>
        <v>110</v>
      </c>
      <c r="I853" s="27">
        <f t="shared" si="100"/>
        <v>15</v>
      </c>
      <c r="J853" s="27">
        <f t="shared" si="101"/>
        <v>3</v>
      </c>
      <c r="K853" s="62" t="s">
        <v>2280</v>
      </c>
      <c r="L853" s="59" t="str">
        <f t="shared" si="98"/>
        <v>pt-12-1-shl-loc2</v>
      </c>
      <c r="M853" s="27">
        <v>1</v>
      </c>
      <c r="N853" s="41">
        <v>1</v>
      </c>
    </row>
    <row r="854" spans="1:14" s="50" customFormat="1" ht="16.5" x14ac:dyDescent="0.2">
      <c r="A854" s="47" t="s">
        <v>1840</v>
      </c>
      <c r="B854" s="79">
        <v>1</v>
      </c>
      <c r="C854" s="40">
        <f t="shared" si="102"/>
        <v>11201</v>
      </c>
      <c r="D854" s="81">
        <v>12</v>
      </c>
      <c r="E854" s="27">
        <v>3</v>
      </c>
      <c r="F854" s="28" t="s">
        <v>291</v>
      </c>
      <c r="G854" s="28" t="s">
        <v>1150</v>
      </c>
      <c r="H854" s="27">
        <f t="shared" si="99"/>
        <v>110</v>
      </c>
      <c r="I854" s="27">
        <f t="shared" si="100"/>
        <v>15</v>
      </c>
      <c r="J854" s="27">
        <f t="shared" si="101"/>
        <v>3</v>
      </c>
      <c r="K854" s="62" t="s">
        <v>2281</v>
      </c>
      <c r="L854" s="62" t="str">
        <f t="shared" si="98"/>
        <v>pt-12-1-jlr-loc3</v>
      </c>
      <c r="M854" s="27">
        <v>1</v>
      </c>
      <c r="N854" s="41">
        <v>1</v>
      </c>
    </row>
    <row r="855" spans="1:14" s="50" customFormat="1" ht="17.25" thickBot="1" x14ac:dyDescent="0.25">
      <c r="A855" s="47" t="s">
        <v>1840</v>
      </c>
      <c r="B855" s="79">
        <v>1</v>
      </c>
      <c r="C855" s="42">
        <f t="shared" si="102"/>
        <v>11201</v>
      </c>
      <c r="D855" s="82">
        <v>12</v>
      </c>
      <c r="E855" s="43">
        <v>3</v>
      </c>
      <c r="F855" s="44" t="s">
        <v>292</v>
      </c>
      <c r="G855" s="44" t="s">
        <v>570</v>
      </c>
      <c r="H855" s="43">
        <f t="shared" si="99"/>
        <v>110</v>
      </c>
      <c r="I855" s="43">
        <f t="shared" si="100"/>
        <v>15</v>
      </c>
      <c r="J855" s="43">
        <f t="shared" si="101"/>
        <v>3</v>
      </c>
      <c r="K855" s="44" t="s">
        <v>2282</v>
      </c>
      <c r="L855" s="44" t="str">
        <f t="shared" si="98"/>
        <v>pt-12-1-shl-loc3</v>
      </c>
      <c r="M855" s="43">
        <v>1</v>
      </c>
      <c r="N855" s="45">
        <v>1</v>
      </c>
    </row>
    <row r="856" spans="1:14" s="50" customFormat="1" ht="16.5" x14ac:dyDescent="0.2">
      <c r="A856" s="47" t="s">
        <v>1840</v>
      </c>
      <c r="B856" s="79">
        <v>2</v>
      </c>
      <c r="C856" s="37">
        <f t="shared" si="102"/>
        <v>11202</v>
      </c>
      <c r="D856" s="80">
        <v>12</v>
      </c>
      <c r="E856" s="38">
        <v>1</v>
      </c>
      <c r="F856" s="46" t="s">
        <v>291</v>
      </c>
      <c r="G856" s="46" t="s">
        <v>572</v>
      </c>
      <c r="H856" s="38">
        <f t="shared" si="99"/>
        <v>110</v>
      </c>
      <c r="I856" s="38">
        <f t="shared" si="100"/>
        <v>15</v>
      </c>
      <c r="J856" s="38">
        <f t="shared" si="101"/>
        <v>3</v>
      </c>
      <c r="K856" s="46" t="s">
        <v>2273</v>
      </c>
      <c r="L856" s="38" t="str">
        <f t="shared" si="98"/>
        <v>pt-12-2-jlr-loc1</v>
      </c>
      <c r="M856" s="38">
        <v>1</v>
      </c>
      <c r="N856" s="39">
        <v>1</v>
      </c>
    </row>
    <row r="857" spans="1:14" s="50" customFormat="1" ht="16.5" x14ac:dyDescent="0.2">
      <c r="A857" s="47" t="s">
        <v>1840</v>
      </c>
      <c r="B857" s="79">
        <v>2</v>
      </c>
      <c r="C857" s="40">
        <f t="shared" si="102"/>
        <v>11202</v>
      </c>
      <c r="D857" s="81">
        <v>12</v>
      </c>
      <c r="E857" s="27">
        <v>1</v>
      </c>
      <c r="F857" s="28" t="s">
        <v>292</v>
      </c>
      <c r="G857" s="28" t="s">
        <v>1160</v>
      </c>
      <c r="H857" s="27">
        <f t="shared" si="99"/>
        <v>110</v>
      </c>
      <c r="I857" s="27">
        <f t="shared" si="100"/>
        <v>15</v>
      </c>
      <c r="J857" s="27">
        <f t="shared" si="101"/>
        <v>3</v>
      </c>
      <c r="K857" s="28" t="s">
        <v>2274</v>
      </c>
      <c r="L857" s="27" t="str">
        <f t="shared" si="98"/>
        <v>pt-12-2-shl-loc1</v>
      </c>
      <c r="M857" s="27">
        <v>1</v>
      </c>
      <c r="N857" s="41">
        <v>1</v>
      </c>
    </row>
    <row r="858" spans="1:14" s="50" customFormat="1" ht="16.5" x14ac:dyDescent="0.2">
      <c r="A858" s="47" t="s">
        <v>1840</v>
      </c>
      <c r="B858" s="79">
        <v>2</v>
      </c>
      <c r="C858" s="40">
        <f t="shared" si="102"/>
        <v>11202</v>
      </c>
      <c r="D858" s="81">
        <v>12</v>
      </c>
      <c r="E858" s="27">
        <v>2</v>
      </c>
      <c r="F858" s="28" t="s">
        <v>291</v>
      </c>
      <c r="G858" s="28" t="s">
        <v>314</v>
      </c>
      <c r="H858" s="27">
        <f t="shared" si="99"/>
        <v>110</v>
      </c>
      <c r="I858" s="27">
        <f t="shared" si="100"/>
        <v>15</v>
      </c>
      <c r="J858" s="27">
        <f t="shared" si="101"/>
        <v>3</v>
      </c>
      <c r="K858" s="62" t="s">
        <v>2275</v>
      </c>
      <c r="L858" s="59" t="str">
        <f t="shared" si="98"/>
        <v>pt-12-2-jlr-loc2</v>
      </c>
      <c r="M858" s="27">
        <v>1</v>
      </c>
      <c r="N858" s="41">
        <v>1</v>
      </c>
    </row>
    <row r="859" spans="1:14" s="50" customFormat="1" ht="16.5" x14ac:dyDescent="0.2">
      <c r="A859" s="47" t="s">
        <v>1840</v>
      </c>
      <c r="B859" s="79">
        <v>2</v>
      </c>
      <c r="C859" s="40">
        <f t="shared" si="102"/>
        <v>11202</v>
      </c>
      <c r="D859" s="81">
        <v>12</v>
      </c>
      <c r="E859" s="27">
        <v>2</v>
      </c>
      <c r="F859" s="28" t="s">
        <v>292</v>
      </c>
      <c r="G859" s="28" t="s">
        <v>1142</v>
      </c>
      <c r="H859" s="27">
        <f t="shared" si="99"/>
        <v>110</v>
      </c>
      <c r="I859" s="27">
        <f t="shared" si="100"/>
        <v>15</v>
      </c>
      <c r="J859" s="27">
        <f t="shared" si="101"/>
        <v>3</v>
      </c>
      <c r="K859" s="62" t="s">
        <v>2276</v>
      </c>
      <c r="L859" s="59" t="str">
        <f t="shared" si="98"/>
        <v>pt-12-2-shl-loc2</v>
      </c>
      <c r="M859" s="27">
        <v>1</v>
      </c>
      <c r="N859" s="41">
        <v>1</v>
      </c>
    </row>
    <row r="860" spans="1:14" s="50" customFormat="1" ht="16.5" x14ac:dyDescent="0.2">
      <c r="A860" s="47" t="s">
        <v>1840</v>
      </c>
      <c r="B860" s="79">
        <v>2</v>
      </c>
      <c r="C860" s="40">
        <f t="shared" si="102"/>
        <v>11202</v>
      </c>
      <c r="D860" s="81">
        <v>12</v>
      </c>
      <c r="E860" s="27">
        <v>3</v>
      </c>
      <c r="F860" s="28" t="s">
        <v>291</v>
      </c>
      <c r="G860" s="28" t="s">
        <v>571</v>
      </c>
      <c r="H860" s="27">
        <f t="shared" si="99"/>
        <v>110</v>
      </c>
      <c r="I860" s="27">
        <f t="shared" si="100"/>
        <v>15</v>
      </c>
      <c r="J860" s="27">
        <f t="shared" si="101"/>
        <v>3</v>
      </c>
      <c r="K860" s="62" t="s">
        <v>2277</v>
      </c>
      <c r="L860" s="62" t="str">
        <f t="shared" si="98"/>
        <v>pt-12-2-jlr-loc3</v>
      </c>
      <c r="M860" s="27">
        <v>1</v>
      </c>
      <c r="N860" s="41">
        <v>1</v>
      </c>
    </row>
    <row r="861" spans="1:14" s="50" customFormat="1" ht="17.25" thickBot="1" x14ac:dyDescent="0.25">
      <c r="A861" s="47" t="s">
        <v>1840</v>
      </c>
      <c r="B861" s="79">
        <v>2</v>
      </c>
      <c r="C861" s="42">
        <f t="shared" si="102"/>
        <v>11202</v>
      </c>
      <c r="D861" s="82">
        <v>12</v>
      </c>
      <c r="E861" s="43">
        <v>3</v>
      </c>
      <c r="F861" s="44" t="s">
        <v>292</v>
      </c>
      <c r="G861" s="44" t="s">
        <v>570</v>
      </c>
      <c r="H861" s="43">
        <f t="shared" si="99"/>
        <v>110</v>
      </c>
      <c r="I861" s="43">
        <f t="shared" si="100"/>
        <v>15</v>
      </c>
      <c r="J861" s="43">
        <f t="shared" si="101"/>
        <v>3</v>
      </c>
      <c r="K861" s="44" t="s">
        <v>2278</v>
      </c>
      <c r="L861" s="44" t="str">
        <f t="shared" ref="L861:L924" si="103">A861&amp;"-"&amp;B861&amp;"-"&amp;F861&amp;"-"&amp;"loc"&amp;E861</f>
        <v>pt-12-2-shl-loc3</v>
      </c>
      <c r="M861" s="43">
        <v>1</v>
      </c>
      <c r="N861" s="45">
        <v>1</v>
      </c>
    </row>
    <row r="862" spans="1:14" s="50" customFormat="1" ht="16.5" x14ac:dyDescent="0.2">
      <c r="A862" s="47" t="s">
        <v>1840</v>
      </c>
      <c r="B862" s="79">
        <v>3</v>
      </c>
      <c r="C862" s="37">
        <f t="shared" si="102"/>
        <v>11203</v>
      </c>
      <c r="D862" s="80">
        <v>12</v>
      </c>
      <c r="E862" s="38">
        <v>1</v>
      </c>
      <c r="F862" s="46" t="s">
        <v>291</v>
      </c>
      <c r="G862" s="46" t="s">
        <v>572</v>
      </c>
      <c r="H862" s="38">
        <f t="shared" si="99"/>
        <v>110</v>
      </c>
      <c r="I862" s="38">
        <f t="shared" si="100"/>
        <v>15</v>
      </c>
      <c r="J862" s="38">
        <f t="shared" si="101"/>
        <v>3</v>
      </c>
      <c r="K862" s="46" t="s">
        <v>2279</v>
      </c>
      <c r="L862" s="38" t="str">
        <f t="shared" si="103"/>
        <v>pt-12-3-jlr-loc1</v>
      </c>
      <c r="M862" s="38">
        <v>1</v>
      </c>
      <c r="N862" s="39">
        <v>1</v>
      </c>
    </row>
    <row r="863" spans="1:14" s="50" customFormat="1" ht="16.5" x14ac:dyDescent="0.2">
      <c r="A863" s="47" t="s">
        <v>1840</v>
      </c>
      <c r="B863" s="79">
        <v>3</v>
      </c>
      <c r="C863" s="40">
        <f t="shared" si="102"/>
        <v>11203</v>
      </c>
      <c r="D863" s="81">
        <v>12</v>
      </c>
      <c r="E863" s="27">
        <v>1</v>
      </c>
      <c r="F863" s="28" t="s">
        <v>292</v>
      </c>
      <c r="G863" s="28" t="s">
        <v>573</v>
      </c>
      <c r="H863" s="27">
        <f t="shared" si="99"/>
        <v>110</v>
      </c>
      <c r="I863" s="27">
        <f t="shared" si="100"/>
        <v>15</v>
      </c>
      <c r="J863" s="27">
        <f t="shared" si="101"/>
        <v>3</v>
      </c>
      <c r="K863" s="28" t="s">
        <v>786</v>
      </c>
      <c r="L863" s="27" t="str">
        <f t="shared" si="103"/>
        <v>pt-12-3-shl-loc1</v>
      </c>
      <c r="M863" s="27">
        <v>1</v>
      </c>
      <c r="N863" s="41">
        <v>1</v>
      </c>
    </row>
    <row r="864" spans="1:14" s="50" customFormat="1" ht="16.5" x14ac:dyDescent="0.2">
      <c r="A864" s="47" t="s">
        <v>1840</v>
      </c>
      <c r="B864" s="79">
        <v>3</v>
      </c>
      <c r="C864" s="40">
        <f t="shared" si="102"/>
        <v>11203</v>
      </c>
      <c r="D864" s="81">
        <v>12</v>
      </c>
      <c r="E864" s="27">
        <v>2</v>
      </c>
      <c r="F864" s="28" t="s">
        <v>291</v>
      </c>
      <c r="G864" s="28" t="s">
        <v>314</v>
      </c>
      <c r="H864" s="27">
        <f t="shared" si="99"/>
        <v>110</v>
      </c>
      <c r="I864" s="27">
        <f t="shared" si="100"/>
        <v>15</v>
      </c>
      <c r="J864" s="27">
        <f t="shared" si="101"/>
        <v>3</v>
      </c>
      <c r="K864" s="62" t="s">
        <v>2284</v>
      </c>
      <c r="L864" s="59" t="str">
        <f t="shared" si="103"/>
        <v>pt-12-3-jlr-loc2</v>
      </c>
      <c r="M864" s="27">
        <v>1</v>
      </c>
      <c r="N864" s="41">
        <v>1</v>
      </c>
    </row>
    <row r="865" spans="1:14" s="50" customFormat="1" ht="16.5" x14ac:dyDescent="0.2">
      <c r="A865" s="47" t="s">
        <v>1840</v>
      </c>
      <c r="B865" s="79">
        <v>3</v>
      </c>
      <c r="C865" s="40">
        <f t="shared" si="102"/>
        <v>11203</v>
      </c>
      <c r="D865" s="81">
        <v>12</v>
      </c>
      <c r="E865" s="27">
        <v>2</v>
      </c>
      <c r="F865" s="28" t="s">
        <v>1133</v>
      </c>
      <c r="G865" s="28" t="s">
        <v>299</v>
      </c>
      <c r="H865" s="27">
        <f t="shared" si="99"/>
        <v>110</v>
      </c>
      <c r="I865" s="27">
        <f t="shared" si="100"/>
        <v>15</v>
      </c>
      <c r="J865" s="27">
        <f t="shared" si="101"/>
        <v>3</v>
      </c>
      <c r="K865" s="62" t="s">
        <v>2280</v>
      </c>
      <c r="L865" s="59" t="str">
        <f t="shared" si="103"/>
        <v>pt-12-3-shl-loc2</v>
      </c>
      <c r="M865" s="27">
        <v>1</v>
      </c>
      <c r="N865" s="41">
        <v>1</v>
      </c>
    </row>
    <row r="866" spans="1:14" s="50" customFormat="1" ht="16.5" x14ac:dyDescent="0.2">
      <c r="A866" s="47" t="s">
        <v>1840</v>
      </c>
      <c r="B866" s="79">
        <v>3</v>
      </c>
      <c r="C866" s="40">
        <f t="shared" si="102"/>
        <v>11203</v>
      </c>
      <c r="D866" s="81">
        <v>12</v>
      </c>
      <c r="E866" s="27">
        <v>3</v>
      </c>
      <c r="F866" s="28" t="s">
        <v>291</v>
      </c>
      <c r="G866" s="28" t="s">
        <v>571</v>
      </c>
      <c r="H866" s="27">
        <f t="shared" si="99"/>
        <v>110</v>
      </c>
      <c r="I866" s="27">
        <f t="shared" si="100"/>
        <v>15</v>
      </c>
      <c r="J866" s="27">
        <f t="shared" si="101"/>
        <v>3</v>
      </c>
      <c r="K866" s="62" t="s">
        <v>2281</v>
      </c>
      <c r="L866" s="62" t="str">
        <f t="shared" si="103"/>
        <v>pt-12-3-jlr-loc3</v>
      </c>
      <c r="M866" s="27">
        <v>1</v>
      </c>
      <c r="N866" s="41">
        <v>1</v>
      </c>
    </row>
    <row r="867" spans="1:14" s="50" customFormat="1" ht="17.25" thickBot="1" x14ac:dyDescent="0.25">
      <c r="A867" s="47" t="s">
        <v>1840</v>
      </c>
      <c r="B867" s="79">
        <v>3</v>
      </c>
      <c r="C867" s="42">
        <f t="shared" si="102"/>
        <v>11203</v>
      </c>
      <c r="D867" s="82">
        <v>12</v>
      </c>
      <c r="E867" s="43">
        <v>3</v>
      </c>
      <c r="F867" s="44" t="s">
        <v>292</v>
      </c>
      <c r="G867" s="44" t="s">
        <v>570</v>
      </c>
      <c r="H867" s="43">
        <f t="shared" si="99"/>
        <v>110</v>
      </c>
      <c r="I867" s="43">
        <f t="shared" si="100"/>
        <v>15</v>
      </c>
      <c r="J867" s="43">
        <f t="shared" si="101"/>
        <v>3</v>
      </c>
      <c r="K867" s="44" t="s">
        <v>2282</v>
      </c>
      <c r="L867" s="44" t="str">
        <f t="shared" si="103"/>
        <v>pt-12-3-shl-loc3</v>
      </c>
      <c r="M867" s="43">
        <v>1</v>
      </c>
      <c r="N867" s="45">
        <v>1</v>
      </c>
    </row>
    <row r="868" spans="1:14" s="50" customFormat="1" ht="16.5" x14ac:dyDescent="0.2">
      <c r="A868" s="47" t="s">
        <v>1840</v>
      </c>
      <c r="B868" s="79">
        <v>4</v>
      </c>
      <c r="C868" s="37">
        <f t="shared" si="102"/>
        <v>11204</v>
      </c>
      <c r="D868" s="80">
        <v>12</v>
      </c>
      <c r="E868" s="38">
        <v>1</v>
      </c>
      <c r="F868" s="46" t="s">
        <v>291</v>
      </c>
      <c r="G868" s="46" t="s">
        <v>572</v>
      </c>
      <c r="H868" s="38">
        <f t="shared" si="99"/>
        <v>111</v>
      </c>
      <c r="I868" s="38">
        <f t="shared" si="100"/>
        <v>15</v>
      </c>
      <c r="J868" s="38">
        <f t="shared" si="101"/>
        <v>3</v>
      </c>
      <c r="K868" s="46" t="s">
        <v>2273</v>
      </c>
      <c r="L868" s="38" t="str">
        <f t="shared" si="103"/>
        <v>pt-12-4-jlr-loc1</v>
      </c>
      <c r="M868" s="38">
        <v>1</v>
      </c>
      <c r="N868" s="39">
        <v>1</v>
      </c>
    </row>
    <row r="869" spans="1:14" s="50" customFormat="1" ht="16.5" x14ac:dyDescent="0.2">
      <c r="A869" s="47" t="s">
        <v>1840</v>
      </c>
      <c r="B869" s="79">
        <v>4</v>
      </c>
      <c r="C869" s="40">
        <f t="shared" si="102"/>
        <v>11204</v>
      </c>
      <c r="D869" s="81">
        <v>12</v>
      </c>
      <c r="E869" s="27">
        <v>1</v>
      </c>
      <c r="F869" s="28" t="s">
        <v>292</v>
      </c>
      <c r="G869" s="28" t="s">
        <v>573</v>
      </c>
      <c r="H869" s="27">
        <f t="shared" si="99"/>
        <v>111</v>
      </c>
      <c r="I869" s="27">
        <f t="shared" si="100"/>
        <v>15</v>
      </c>
      <c r="J869" s="27">
        <f t="shared" si="101"/>
        <v>3</v>
      </c>
      <c r="K869" s="28" t="s">
        <v>2274</v>
      </c>
      <c r="L869" s="27" t="str">
        <f t="shared" si="103"/>
        <v>pt-12-4-shl-loc1</v>
      </c>
      <c r="M869" s="27">
        <v>1</v>
      </c>
      <c r="N869" s="41">
        <v>1</v>
      </c>
    </row>
    <row r="870" spans="1:14" s="50" customFormat="1" ht="16.5" x14ac:dyDescent="0.2">
      <c r="A870" s="47" t="s">
        <v>1840</v>
      </c>
      <c r="B870" s="79">
        <v>4</v>
      </c>
      <c r="C870" s="40">
        <f t="shared" si="102"/>
        <v>11204</v>
      </c>
      <c r="D870" s="81">
        <v>12</v>
      </c>
      <c r="E870" s="27">
        <v>2</v>
      </c>
      <c r="F870" s="28" t="s">
        <v>291</v>
      </c>
      <c r="G870" s="28" t="s">
        <v>314</v>
      </c>
      <c r="H870" s="27">
        <f t="shared" si="99"/>
        <v>111</v>
      </c>
      <c r="I870" s="27">
        <f t="shared" si="100"/>
        <v>15</v>
      </c>
      <c r="J870" s="27">
        <f t="shared" si="101"/>
        <v>3</v>
      </c>
      <c r="K870" s="62" t="s">
        <v>2275</v>
      </c>
      <c r="L870" s="59" t="str">
        <f t="shared" si="103"/>
        <v>pt-12-4-jlr-loc2</v>
      </c>
      <c r="M870" s="27">
        <v>1</v>
      </c>
      <c r="N870" s="41">
        <v>1</v>
      </c>
    </row>
    <row r="871" spans="1:14" s="50" customFormat="1" ht="16.5" x14ac:dyDescent="0.2">
      <c r="A871" s="47" t="s">
        <v>1840</v>
      </c>
      <c r="B871" s="79">
        <v>4</v>
      </c>
      <c r="C871" s="40">
        <f t="shared" si="102"/>
        <v>11204</v>
      </c>
      <c r="D871" s="81">
        <v>12</v>
      </c>
      <c r="E871" s="27">
        <v>2</v>
      </c>
      <c r="F871" s="28" t="s">
        <v>1133</v>
      </c>
      <c r="G871" s="28" t="s">
        <v>299</v>
      </c>
      <c r="H871" s="27">
        <f t="shared" si="99"/>
        <v>111</v>
      </c>
      <c r="I871" s="27">
        <f t="shared" si="100"/>
        <v>15</v>
      </c>
      <c r="J871" s="27">
        <f t="shared" si="101"/>
        <v>3</v>
      </c>
      <c r="K871" s="62" t="s">
        <v>2276</v>
      </c>
      <c r="L871" s="59" t="str">
        <f t="shared" si="103"/>
        <v>pt-12-4-shl-loc2</v>
      </c>
      <c r="M871" s="27">
        <v>1</v>
      </c>
      <c r="N871" s="41">
        <v>1</v>
      </c>
    </row>
    <row r="872" spans="1:14" s="50" customFormat="1" ht="16.5" x14ac:dyDescent="0.2">
      <c r="A872" s="47" t="s">
        <v>1840</v>
      </c>
      <c r="B872" s="79">
        <v>4</v>
      </c>
      <c r="C872" s="40">
        <f t="shared" si="102"/>
        <v>11204</v>
      </c>
      <c r="D872" s="81">
        <v>12</v>
      </c>
      <c r="E872" s="27">
        <v>3</v>
      </c>
      <c r="F872" s="28" t="s">
        <v>291</v>
      </c>
      <c r="G872" s="28" t="s">
        <v>571</v>
      </c>
      <c r="H872" s="27">
        <f t="shared" si="99"/>
        <v>111</v>
      </c>
      <c r="I872" s="27">
        <f t="shared" si="100"/>
        <v>15</v>
      </c>
      <c r="J872" s="27">
        <f t="shared" si="101"/>
        <v>3</v>
      </c>
      <c r="K872" s="62" t="s">
        <v>2277</v>
      </c>
      <c r="L872" s="62" t="str">
        <f t="shared" si="103"/>
        <v>pt-12-4-jlr-loc3</v>
      </c>
      <c r="M872" s="27">
        <v>1</v>
      </c>
      <c r="N872" s="41">
        <v>1</v>
      </c>
    </row>
    <row r="873" spans="1:14" s="50" customFormat="1" ht="17.25" thickBot="1" x14ac:dyDescent="0.25">
      <c r="A873" s="47" t="s">
        <v>1840</v>
      </c>
      <c r="B873" s="79">
        <v>4</v>
      </c>
      <c r="C873" s="42">
        <f t="shared" si="102"/>
        <v>11204</v>
      </c>
      <c r="D873" s="82">
        <v>12</v>
      </c>
      <c r="E873" s="43">
        <v>3</v>
      </c>
      <c r="F873" s="44" t="s">
        <v>292</v>
      </c>
      <c r="G873" s="44" t="s">
        <v>570</v>
      </c>
      <c r="H873" s="43">
        <f t="shared" si="99"/>
        <v>111</v>
      </c>
      <c r="I873" s="43">
        <f t="shared" si="100"/>
        <v>15</v>
      </c>
      <c r="J873" s="43">
        <f t="shared" si="101"/>
        <v>3</v>
      </c>
      <c r="K873" s="44" t="s">
        <v>2278</v>
      </c>
      <c r="L873" s="44" t="str">
        <f t="shared" si="103"/>
        <v>pt-12-4-shl-loc3</v>
      </c>
      <c r="M873" s="43">
        <v>1</v>
      </c>
      <c r="N873" s="45">
        <v>1</v>
      </c>
    </row>
    <row r="874" spans="1:14" s="50" customFormat="1" ht="16.5" x14ac:dyDescent="0.2">
      <c r="A874" s="47" t="s">
        <v>1840</v>
      </c>
      <c r="B874" s="79">
        <v>5</v>
      </c>
      <c r="C874" s="37">
        <f t="shared" si="102"/>
        <v>11205</v>
      </c>
      <c r="D874" s="80">
        <v>12</v>
      </c>
      <c r="E874" s="38">
        <v>1</v>
      </c>
      <c r="F874" s="46" t="s">
        <v>291</v>
      </c>
      <c r="G874" s="46" t="s">
        <v>1156</v>
      </c>
      <c r="H874" s="38">
        <f t="shared" si="99"/>
        <v>111</v>
      </c>
      <c r="I874" s="38">
        <f t="shared" si="100"/>
        <v>15</v>
      </c>
      <c r="J874" s="38">
        <f t="shared" si="101"/>
        <v>3</v>
      </c>
      <c r="K874" s="46" t="s">
        <v>2279</v>
      </c>
      <c r="L874" s="38" t="str">
        <f t="shared" si="103"/>
        <v>pt-12-5-jlr-loc1</v>
      </c>
      <c r="M874" s="38">
        <v>1</v>
      </c>
      <c r="N874" s="39">
        <v>1</v>
      </c>
    </row>
    <row r="875" spans="1:14" s="50" customFormat="1" ht="16.5" x14ac:dyDescent="0.2">
      <c r="A875" s="47" t="s">
        <v>1840</v>
      </c>
      <c r="B875" s="79">
        <v>5</v>
      </c>
      <c r="C875" s="40">
        <f t="shared" si="102"/>
        <v>11205</v>
      </c>
      <c r="D875" s="81">
        <v>12</v>
      </c>
      <c r="E875" s="27">
        <v>1</v>
      </c>
      <c r="F875" s="28" t="s">
        <v>1128</v>
      </c>
      <c r="G875" s="28" t="s">
        <v>573</v>
      </c>
      <c r="H875" s="27">
        <f t="shared" si="99"/>
        <v>111</v>
      </c>
      <c r="I875" s="27">
        <f t="shared" si="100"/>
        <v>15</v>
      </c>
      <c r="J875" s="27">
        <f t="shared" si="101"/>
        <v>3</v>
      </c>
      <c r="K875" s="28" t="s">
        <v>786</v>
      </c>
      <c r="L875" s="27" t="str">
        <f t="shared" si="103"/>
        <v>pt-12-5-shl-loc1</v>
      </c>
      <c r="M875" s="27">
        <v>1</v>
      </c>
      <c r="N875" s="41">
        <v>1</v>
      </c>
    </row>
    <row r="876" spans="1:14" s="50" customFormat="1" ht="16.5" x14ac:dyDescent="0.2">
      <c r="A876" s="47" t="s">
        <v>1840</v>
      </c>
      <c r="B876" s="79">
        <v>5</v>
      </c>
      <c r="C876" s="40">
        <f t="shared" si="102"/>
        <v>11205</v>
      </c>
      <c r="D876" s="81">
        <v>12</v>
      </c>
      <c r="E876" s="27">
        <v>2</v>
      </c>
      <c r="F876" s="28" t="s">
        <v>291</v>
      </c>
      <c r="G876" s="28" t="s">
        <v>314</v>
      </c>
      <c r="H876" s="27">
        <f t="shared" si="99"/>
        <v>111</v>
      </c>
      <c r="I876" s="27">
        <f t="shared" si="100"/>
        <v>15</v>
      </c>
      <c r="J876" s="27">
        <f t="shared" si="101"/>
        <v>3</v>
      </c>
      <c r="K876" s="62" t="s">
        <v>2284</v>
      </c>
      <c r="L876" s="59" t="str">
        <f t="shared" si="103"/>
        <v>pt-12-5-jlr-loc2</v>
      </c>
      <c r="M876" s="27">
        <v>1</v>
      </c>
      <c r="N876" s="41">
        <v>1</v>
      </c>
    </row>
    <row r="877" spans="1:14" s="50" customFormat="1" ht="16.5" x14ac:dyDescent="0.2">
      <c r="A877" s="47" t="s">
        <v>1840</v>
      </c>
      <c r="B877" s="79">
        <v>5</v>
      </c>
      <c r="C877" s="40">
        <f t="shared" si="102"/>
        <v>11205</v>
      </c>
      <c r="D877" s="81">
        <v>12</v>
      </c>
      <c r="E877" s="27">
        <v>2</v>
      </c>
      <c r="F877" s="28" t="s">
        <v>292</v>
      </c>
      <c r="G877" s="28" t="s">
        <v>299</v>
      </c>
      <c r="H877" s="27">
        <f t="shared" si="99"/>
        <v>111</v>
      </c>
      <c r="I877" s="27">
        <f t="shared" si="100"/>
        <v>15</v>
      </c>
      <c r="J877" s="27">
        <f t="shared" si="101"/>
        <v>3</v>
      </c>
      <c r="K877" s="62" t="s">
        <v>2280</v>
      </c>
      <c r="L877" s="59" t="str">
        <f t="shared" si="103"/>
        <v>pt-12-5-shl-loc2</v>
      </c>
      <c r="M877" s="27">
        <v>1</v>
      </c>
      <c r="N877" s="41">
        <v>1</v>
      </c>
    </row>
    <row r="878" spans="1:14" s="50" customFormat="1" ht="16.5" x14ac:dyDescent="0.2">
      <c r="A878" s="47" t="s">
        <v>1840</v>
      </c>
      <c r="B878" s="79">
        <v>5</v>
      </c>
      <c r="C878" s="40">
        <f t="shared" si="102"/>
        <v>11205</v>
      </c>
      <c r="D878" s="81">
        <v>12</v>
      </c>
      <c r="E878" s="27">
        <v>3</v>
      </c>
      <c r="F878" s="28" t="s">
        <v>291</v>
      </c>
      <c r="G878" s="28" t="s">
        <v>571</v>
      </c>
      <c r="H878" s="27">
        <f t="shared" ref="H878:H941" si="104">INDEX($W$4:$W$204,INDEX($AC$4:$AC$19,D878)+B878)</f>
        <v>111</v>
      </c>
      <c r="I878" s="27">
        <f t="shared" ref="I878:I941" si="105">INDEX($X$4:$X$204,INDEX($AC$4:$AC$19,D878)+B878)</f>
        <v>15</v>
      </c>
      <c r="J878" s="27">
        <f t="shared" ref="J878:J941" si="106">INDEX($Y$4:$Y$204,INDEX($AC$4:$AC$19,D878)+B878)</f>
        <v>3</v>
      </c>
      <c r="K878" s="62" t="s">
        <v>2281</v>
      </c>
      <c r="L878" s="62" t="str">
        <f t="shared" si="103"/>
        <v>pt-12-5-jlr-loc3</v>
      </c>
      <c r="M878" s="27">
        <v>1</v>
      </c>
      <c r="N878" s="41">
        <v>1</v>
      </c>
    </row>
    <row r="879" spans="1:14" s="50" customFormat="1" ht="17.25" thickBot="1" x14ac:dyDescent="0.25">
      <c r="A879" s="47" t="s">
        <v>1840</v>
      </c>
      <c r="B879" s="79">
        <v>5</v>
      </c>
      <c r="C879" s="42">
        <f t="shared" si="102"/>
        <v>11205</v>
      </c>
      <c r="D879" s="82">
        <v>12</v>
      </c>
      <c r="E879" s="43">
        <v>3</v>
      </c>
      <c r="F879" s="44" t="s">
        <v>292</v>
      </c>
      <c r="G879" s="44" t="s">
        <v>570</v>
      </c>
      <c r="H879" s="43">
        <f t="shared" si="104"/>
        <v>111</v>
      </c>
      <c r="I879" s="43">
        <f t="shared" si="105"/>
        <v>15</v>
      </c>
      <c r="J879" s="43">
        <f t="shared" si="106"/>
        <v>3</v>
      </c>
      <c r="K879" s="44" t="s">
        <v>2282</v>
      </c>
      <c r="L879" s="44" t="str">
        <f t="shared" si="103"/>
        <v>pt-12-5-shl-loc3</v>
      </c>
      <c r="M879" s="43">
        <v>1</v>
      </c>
      <c r="N879" s="45">
        <v>1</v>
      </c>
    </row>
    <row r="880" spans="1:14" s="50" customFormat="1" ht="16.5" x14ac:dyDescent="0.2">
      <c r="A880" s="47" t="s">
        <v>1840</v>
      </c>
      <c r="B880" s="79">
        <v>6</v>
      </c>
      <c r="C880" s="37">
        <f t="shared" si="102"/>
        <v>11206</v>
      </c>
      <c r="D880" s="80">
        <v>12</v>
      </c>
      <c r="E880" s="38">
        <v>1</v>
      </c>
      <c r="F880" s="46" t="s">
        <v>291</v>
      </c>
      <c r="G880" s="46" t="s">
        <v>572</v>
      </c>
      <c r="H880" s="38">
        <f t="shared" si="104"/>
        <v>111</v>
      </c>
      <c r="I880" s="38">
        <f t="shared" si="105"/>
        <v>15</v>
      </c>
      <c r="J880" s="38">
        <f t="shared" si="106"/>
        <v>3</v>
      </c>
      <c r="K880" s="46" t="s">
        <v>2273</v>
      </c>
      <c r="L880" s="38" t="str">
        <f t="shared" si="103"/>
        <v>pt-12-6-jlr-loc1</v>
      </c>
      <c r="M880" s="38">
        <v>1</v>
      </c>
      <c r="N880" s="39">
        <v>1</v>
      </c>
    </row>
    <row r="881" spans="1:14" s="50" customFormat="1" ht="16.5" x14ac:dyDescent="0.2">
      <c r="A881" s="47" t="s">
        <v>1840</v>
      </c>
      <c r="B881" s="79">
        <v>6</v>
      </c>
      <c r="C881" s="40">
        <f t="shared" si="102"/>
        <v>11206</v>
      </c>
      <c r="D881" s="81">
        <v>12</v>
      </c>
      <c r="E881" s="27">
        <v>1</v>
      </c>
      <c r="F881" s="28" t="s">
        <v>292</v>
      </c>
      <c r="G881" s="28" t="s">
        <v>1161</v>
      </c>
      <c r="H881" s="27">
        <f t="shared" si="104"/>
        <v>111</v>
      </c>
      <c r="I881" s="27">
        <f t="shared" si="105"/>
        <v>15</v>
      </c>
      <c r="J881" s="27">
        <f t="shared" si="106"/>
        <v>3</v>
      </c>
      <c r="K881" s="28" t="s">
        <v>2274</v>
      </c>
      <c r="L881" s="27" t="str">
        <f t="shared" si="103"/>
        <v>pt-12-6-shl-loc1</v>
      </c>
      <c r="M881" s="27">
        <v>1</v>
      </c>
      <c r="N881" s="41">
        <v>1</v>
      </c>
    </row>
    <row r="882" spans="1:14" s="50" customFormat="1" ht="16.5" x14ac:dyDescent="0.2">
      <c r="A882" s="47" t="s">
        <v>1840</v>
      </c>
      <c r="B882" s="79">
        <v>6</v>
      </c>
      <c r="C882" s="40">
        <f t="shared" si="102"/>
        <v>11206</v>
      </c>
      <c r="D882" s="81">
        <v>12</v>
      </c>
      <c r="E882" s="27">
        <v>2</v>
      </c>
      <c r="F882" s="28" t="s">
        <v>291</v>
      </c>
      <c r="G882" s="28" t="s">
        <v>314</v>
      </c>
      <c r="H882" s="27">
        <f t="shared" si="104"/>
        <v>111</v>
      </c>
      <c r="I882" s="27">
        <f t="shared" si="105"/>
        <v>15</v>
      </c>
      <c r="J882" s="27">
        <f t="shared" si="106"/>
        <v>3</v>
      </c>
      <c r="K882" s="62" t="s">
        <v>2275</v>
      </c>
      <c r="L882" s="59" t="str">
        <f t="shared" si="103"/>
        <v>pt-12-6-jlr-loc2</v>
      </c>
      <c r="M882" s="27">
        <v>1</v>
      </c>
      <c r="N882" s="41">
        <v>1</v>
      </c>
    </row>
    <row r="883" spans="1:14" s="50" customFormat="1" ht="16.5" x14ac:dyDescent="0.2">
      <c r="A883" s="47" t="s">
        <v>1840</v>
      </c>
      <c r="B883" s="79">
        <v>6</v>
      </c>
      <c r="C883" s="40">
        <f t="shared" si="102"/>
        <v>11206</v>
      </c>
      <c r="D883" s="81">
        <v>12</v>
      </c>
      <c r="E883" s="27">
        <v>2</v>
      </c>
      <c r="F883" s="28" t="s">
        <v>292</v>
      </c>
      <c r="G883" s="28" t="s">
        <v>299</v>
      </c>
      <c r="H883" s="27">
        <f t="shared" si="104"/>
        <v>111</v>
      </c>
      <c r="I883" s="27">
        <f t="shared" si="105"/>
        <v>15</v>
      </c>
      <c r="J883" s="27">
        <f t="shared" si="106"/>
        <v>3</v>
      </c>
      <c r="K883" s="62" t="s">
        <v>2276</v>
      </c>
      <c r="L883" s="59" t="str">
        <f t="shared" si="103"/>
        <v>pt-12-6-shl-loc2</v>
      </c>
      <c r="M883" s="27">
        <v>1</v>
      </c>
      <c r="N883" s="41">
        <v>1</v>
      </c>
    </row>
    <row r="884" spans="1:14" s="50" customFormat="1" ht="16.5" x14ac:dyDescent="0.2">
      <c r="A884" s="47" t="s">
        <v>1840</v>
      </c>
      <c r="B884" s="79">
        <v>6</v>
      </c>
      <c r="C884" s="40">
        <f t="shared" si="102"/>
        <v>11206</v>
      </c>
      <c r="D884" s="81">
        <v>12</v>
      </c>
      <c r="E884" s="27">
        <v>3</v>
      </c>
      <c r="F884" s="28" t="s">
        <v>291</v>
      </c>
      <c r="G884" s="28" t="s">
        <v>571</v>
      </c>
      <c r="H884" s="27">
        <f t="shared" si="104"/>
        <v>111</v>
      </c>
      <c r="I884" s="27">
        <f t="shared" si="105"/>
        <v>15</v>
      </c>
      <c r="J884" s="27">
        <f t="shared" si="106"/>
        <v>3</v>
      </c>
      <c r="K884" s="62" t="s">
        <v>2277</v>
      </c>
      <c r="L884" s="62" t="str">
        <f t="shared" si="103"/>
        <v>pt-12-6-jlr-loc3</v>
      </c>
      <c r="M884" s="27">
        <v>1</v>
      </c>
      <c r="N884" s="41">
        <v>1</v>
      </c>
    </row>
    <row r="885" spans="1:14" s="50" customFormat="1" ht="17.25" thickBot="1" x14ac:dyDescent="0.25">
      <c r="A885" s="47" t="s">
        <v>1840</v>
      </c>
      <c r="B885" s="79">
        <v>6</v>
      </c>
      <c r="C885" s="42">
        <f t="shared" si="102"/>
        <v>11206</v>
      </c>
      <c r="D885" s="82">
        <v>12</v>
      </c>
      <c r="E885" s="43">
        <v>3</v>
      </c>
      <c r="F885" s="44" t="s">
        <v>1128</v>
      </c>
      <c r="G885" s="44" t="s">
        <v>570</v>
      </c>
      <c r="H885" s="43">
        <f t="shared" si="104"/>
        <v>111</v>
      </c>
      <c r="I885" s="43">
        <f t="shared" si="105"/>
        <v>15</v>
      </c>
      <c r="J885" s="43">
        <f t="shared" si="106"/>
        <v>3</v>
      </c>
      <c r="K885" s="44" t="s">
        <v>2278</v>
      </c>
      <c r="L885" s="44" t="str">
        <f t="shared" si="103"/>
        <v>pt-12-6-shl-loc3</v>
      </c>
      <c r="M885" s="43">
        <v>1</v>
      </c>
      <c r="N885" s="45">
        <v>1</v>
      </c>
    </row>
    <row r="886" spans="1:14" s="50" customFormat="1" ht="16.5" x14ac:dyDescent="0.2">
      <c r="A886" s="47" t="s">
        <v>1840</v>
      </c>
      <c r="B886" s="79">
        <v>7</v>
      </c>
      <c r="C886" s="37">
        <f t="shared" si="102"/>
        <v>11207</v>
      </c>
      <c r="D886" s="80">
        <v>12</v>
      </c>
      <c r="E886" s="38">
        <v>1</v>
      </c>
      <c r="F886" s="46" t="s">
        <v>291</v>
      </c>
      <c r="G886" s="46" t="s">
        <v>572</v>
      </c>
      <c r="H886" s="38">
        <f t="shared" si="104"/>
        <v>112</v>
      </c>
      <c r="I886" s="38">
        <f t="shared" si="105"/>
        <v>15</v>
      </c>
      <c r="J886" s="38">
        <f t="shared" si="106"/>
        <v>3</v>
      </c>
      <c r="K886" s="46" t="s">
        <v>2279</v>
      </c>
      <c r="L886" s="38" t="str">
        <f t="shared" si="103"/>
        <v>pt-12-7-jlr-loc1</v>
      </c>
      <c r="M886" s="38">
        <v>1</v>
      </c>
      <c r="N886" s="39">
        <v>1</v>
      </c>
    </row>
    <row r="887" spans="1:14" s="50" customFormat="1" ht="16.5" x14ac:dyDescent="0.2">
      <c r="A887" s="47" t="s">
        <v>1840</v>
      </c>
      <c r="B887" s="79">
        <v>7</v>
      </c>
      <c r="C887" s="40">
        <f t="shared" si="102"/>
        <v>11207</v>
      </c>
      <c r="D887" s="81">
        <v>12</v>
      </c>
      <c r="E887" s="27">
        <v>1</v>
      </c>
      <c r="F887" s="28" t="s">
        <v>292</v>
      </c>
      <c r="G887" s="28" t="s">
        <v>573</v>
      </c>
      <c r="H887" s="27">
        <f t="shared" si="104"/>
        <v>112</v>
      </c>
      <c r="I887" s="27">
        <f t="shared" si="105"/>
        <v>15</v>
      </c>
      <c r="J887" s="27">
        <f t="shared" si="106"/>
        <v>3</v>
      </c>
      <c r="K887" s="28" t="s">
        <v>786</v>
      </c>
      <c r="L887" s="27" t="str">
        <f t="shared" si="103"/>
        <v>pt-12-7-shl-loc1</v>
      </c>
      <c r="M887" s="27">
        <v>1</v>
      </c>
      <c r="N887" s="41">
        <v>1</v>
      </c>
    </row>
    <row r="888" spans="1:14" s="50" customFormat="1" ht="16.5" x14ac:dyDescent="0.2">
      <c r="A888" s="47" t="s">
        <v>1840</v>
      </c>
      <c r="B888" s="79">
        <v>7</v>
      </c>
      <c r="C888" s="40">
        <f t="shared" si="102"/>
        <v>11207</v>
      </c>
      <c r="D888" s="81">
        <v>12</v>
      </c>
      <c r="E888" s="27">
        <v>2</v>
      </c>
      <c r="F888" s="28" t="s">
        <v>291</v>
      </c>
      <c r="G888" s="28" t="s">
        <v>314</v>
      </c>
      <c r="H888" s="27">
        <f t="shared" si="104"/>
        <v>112</v>
      </c>
      <c r="I888" s="27">
        <f t="shared" si="105"/>
        <v>15</v>
      </c>
      <c r="J888" s="27">
        <f t="shared" si="106"/>
        <v>3</v>
      </c>
      <c r="K888" s="62" t="s">
        <v>2284</v>
      </c>
      <c r="L888" s="59" t="str">
        <f t="shared" si="103"/>
        <v>pt-12-7-jlr-loc2</v>
      </c>
      <c r="M888" s="27">
        <v>1</v>
      </c>
      <c r="N888" s="41">
        <v>1</v>
      </c>
    </row>
    <row r="889" spans="1:14" s="50" customFormat="1" ht="16.5" x14ac:dyDescent="0.2">
      <c r="A889" s="47" t="s">
        <v>1840</v>
      </c>
      <c r="B889" s="79">
        <v>7</v>
      </c>
      <c r="C889" s="40">
        <f t="shared" si="102"/>
        <v>11207</v>
      </c>
      <c r="D889" s="81">
        <v>12</v>
      </c>
      <c r="E889" s="27">
        <v>2</v>
      </c>
      <c r="F889" s="28" t="s">
        <v>292</v>
      </c>
      <c r="G889" s="28" t="s">
        <v>299</v>
      </c>
      <c r="H889" s="27">
        <f t="shared" si="104"/>
        <v>112</v>
      </c>
      <c r="I889" s="27">
        <f t="shared" si="105"/>
        <v>15</v>
      </c>
      <c r="J889" s="27">
        <f t="shared" si="106"/>
        <v>3</v>
      </c>
      <c r="K889" s="62" t="s">
        <v>2280</v>
      </c>
      <c r="L889" s="59" t="str">
        <f t="shared" si="103"/>
        <v>pt-12-7-shl-loc2</v>
      </c>
      <c r="M889" s="27">
        <v>1</v>
      </c>
      <c r="N889" s="41">
        <v>1</v>
      </c>
    </row>
    <row r="890" spans="1:14" s="50" customFormat="1" ht="16.5" x14ac:dyDescent="0.2">
      <c r="A890" s="47" t="s">
        <v>1840</v>
      </c>
      <c r="B890" s="79">
        <v>7</v>
      </c>
      <c r="C890" s="40">
        <f t="shared" si="102"/>
        <v>11207</v>
      </c>
      <c r="D890" s="81">
        <v>12</v>
      </c>
      <c r="E890" s="27">
        <v>3</v>
      </c>
      <c r="F890" s="28" t="s">
        <v>291</v>
      </c>
      <c r="G890" s="28" t="s">
        <v>571</v>
      </c>
      <c r="H890" s="27">
        <f t="shared" si="104"/>
        <v>112</v>
      </c>
      <c r="I890" s="27">
        <f t="shared" si="105"/>
        <v>15</v>
      </c>
      <c r="J890" s="27">
        <f t="shared" si="106"/>
        <v>3</v>
      </c>
      <c r="K890" s="62" t="s">
        <v>2281</v>
      </c>
      <c r="L890" s="62" t="str">
        <f t="shared" si="103"/>
        <v>pt-12-7-jlr-loc3</v>
      </c>
      <c r="M890" s="27">
        <v>1</v>
      </c>
      <c r="N890" s="41">
        <v>1</v>
      </c>
    </row>
    <row r="891" spans="1:14" s="50" customFormat="1" ht="17.25" thickBot="1" x14ac:dyDescent="0.25">
      <c r="A891" s="47" t="s">
        <v>1840</v>
      </c>
      <c r="B891" s="79">
        <v>7</v>
      </c>
      <c r="C891" s="42">
        <f t="shared" si="102"/>
        <v>11207</v>
      </c>
      <c r="D891" s="82">
        <v>12</v>
      </c>
      <c r="E891" s="43">
        <v>3</v>
      </c>
      <c r="F891" s="44" t="s">
        <v>292</v>
      </c>
      <c r="G891" s="44" t="s">
        <v>1162</v>
      </c>
      <c r="H891" s="43">
        <f t="shared" si="104"/>
        <v>112</v>
      </c>
      <c r="I891" s="43">
        <f t="shared" si="105"/>
        <v>15</v>
      </c>
      <c r="J891" s="43">
        <f t="shared" si="106"/>
        <v>3</v>
      </c>
      <c r="K891" s="44" t="s">
        <v>2282</v>
      </c>
      <c r="L891" s="44" t="str">
        <f t="shared" si="103"/>
        <v>pt-12-7-shl-loc3</v>
      </c>
      <c r="M891" s="43">
        <v>1</v>
      </c>
      <c r="N891" s="45">
        <v>1</v>
      </c>
    </row>
    <row r="892" spans="1:14" s="50" customFormat="1" ht="16.5" x14ac:dyDescent="0.2">
      <c r="A892" s="47" t="s">
        <v>1840</v>
      </c>
      <c r="B892" s="79">
        <v>8</v>
      </c>
      <c r="C892" s="37">
        <f t="shared" si="102"/>
        <v>11208</v>
      </c>
      <c r="D892" s="80">
        <v>12</v>
      </c>
      <c r="E892" s="38">
        <v>1</v>
      </c>
      <c r="F892" s="46" t="s">
        <v>291</v>
      </c>
      <c r="G892" s="46" t="s">
        <v>572</v>
      </c>
      <c r="H892" s="38">
        <f t="shared" si="104"/>
        <v>112</v>
      </c>
      <c r="I892" s="38">
        <f t="shared" si="105"/>
        <v>15</v>
      </c>
      <c r="J892" s="38">
        <f t="shared" si="106"/>
        <v>3</v>
      </c>
      <c r="K892" s="46" t="s">
        <v>2273</v>
      </c>
      <c r="L892" s="38" t="str">
        <f t="shared" si="103"/>
        <v>pt-12-8-jlr-loc1</v>
      </c>
      <c r="M892" s="38">
        <v>1</v>
      </c>
      <c r="N892" s="39">
        <v>1</v>
      </c>
    </row>
    <row r="893" spans="1:14" s="50" customFormat="1" ht="16.5" x14ac:dyDescent="0.2">
      <c r="A893" s="47" t="s">
        <v>1840</v>
      </c>
      <c r="B893" s="79">
        <v>8</v>
      </c>
      <c r="C893" s="40">
        <f t="shared" si="102"/>
        <v>11208</v>
      </c>
      <c r="D893" s="81">
        <v>12</v>
      </c>
      <c r="E893" s="27">
        <v>1</v>
      </c>
      <c r="F893" s="28" t="s">
        <v>292</v>
      </c>
      <c r="G893" s="28" t="s">
        <v>573</v>
      </c>
      <c r="H893" s="27">
        <f t="shared" si="104"/>
        <v>112</v>
      </c>
      <c r="I893" s="27">
        <f t="shared" si="105"/>
        <v>15</v>
      </c>
      <c r="J893" s="27">
        <f t="shared" si="106"/>
        <v>3</v>
      </c>
      <c r="K893" s="28" t="s">
        <v>2274</v>
      </c>
      <c r="L893" s="27" t="str">
        <f t="shared" si="103"/>
        <v>pt-12-8-shl-loc1</v>
      </c>
      <c r="M893" s="27">
        <v>1</v>
      </c>
      <c r="N893" s="41">
        <v>1</v>
      </c>
    </row>
    <row r="894" spans="1:14" s="50" customFormat="1" ht="16.5" x14ac:dyDescent="0.2">
      <c r="A894" s="47" t="s">
        <v>1840</v>
      </c>
      <c r="B894" s="79">
        <v>8</v>
      </c>
      <c r="C894" s="40">
        <f t="shared" si="102"/>
        <v>11208</v>
      </c>
      <c r="D894" s="81">
        <v>12</v>
      </c>
      <c r="E894" s="27">
        <v>2</v>
      </c>
      <c r="F894" s="28" t="s">
        <v>291</v>
      </c>
      <c r="G894" s="28" t="s">
        <v>314</v>
      </c>
      <c r="H894" s="27">
        <f t="shared" si="104"/>
        <v>112</v>
      </c>
      <c r="I894" s="27">
        <f t="shared" si="105"/>
        <v>15</v>
      </c>
      <c r="J894" s="27">
        <f t="shared" si="106"/>
        <v>3</v>
      </c>
      <c r="K894" s="62" t="s">
        <v>2275</v>
      </c>
      <c r="L894" s="59" t="str">
        <f t="shared" si="103"/>
        <v>pt-12-8-jlr-loc2</v>
      </c>
      <c r="M894" s="27">
        <v>1</v>
      </c>
      <c r="N894" s="41">
        <v>1</v>
      </c>
    </row>
    <row r="895" spans="1:14" s="50" customFormat="1" ht="16.5" x14ac:dyDescent="0.2">
      <c r="A895" s="47" t="s">
        <v>1840</v>
      </c>
      <c r="B895" s="79">
        <v>8</v>
      </c>
      <c r="C895" s="40">
        <f t="shared" si="102"/>
        <v>11208</v>
      </c>
      <c r="D895" s="81">
        <v>12</v>
      </c>
      <c r="E895" s="27">
        <v>2</v>
      </c>
      <c r="F895" s="28" t="s">
        <v>292</v>
      </c>
      <c r="G895" s="28" t="s">
        <v>299</v>
      </c>
      <c r="H895" s="27">
        <f t="shared" si="104"/>
        <v>112</v>
      </c>
      <c r="I895" s="27">
        <f t="shared" si="105"/>
        <v>15</v>
      </c>
      <c r="J895" s="27">
        <f t="shared" si="106"/>
        <v>3</v>
      </c>
      <c r="K895" s="62" t="s">
        <v>2276</v>
      </c>
      <c r="L895" s="59" t="str">
        <f t="shared" si="103"/>
        <v>pt-12-8-shl-loc2</v>
      </c>
      <c r="M895" s="27">
        <v>1</v>
      </c>
      <c r="N895" s="41">
        <v>1</v>
      </c>
    </row>
    <row r="896" spans="1:14" s="50" customFormat="1" ht="16.5" x14ac:dyDescent="0.2">
      <c r="A896" s="47" t="s">
        <v>1840</v>
      </c>
      <c r="B896" s="79">
        <v>8</v>
      </c>
      <c r="C896" s="40">
        <f t="shared" si="102"/>
        <v>11208</v>
      </c>
      <c r="D896" s="81">
        <v>12</v>
      </c>
      <c r="E896" s="27">
        <v>3</v>
      </c>
      <c r="F896" s="28" t="s">
        <v>291</v>
      </c>
      <c r="G896" s="28" t="s">
        <v>571</v>
      </c>
      <c r="H896" s="27">
        <f t="shared" si="104"/>
        <v>112</v>
      </c>
      <c r="I896" s="27">
        <f t="shared" si="105"/>
        <v>15</v>
      </c>
      <c r="J896" s="27">
        <f t="shared" si="106"/>
        <v>3</v>
      </c>
      <c r="K896" s="62" t="s">
        <v>2277</v>
      </c>
      <c r="L896" s="62" t="str">
        <f t="shared" si="103"/>
        <v>pt-12-8-jlr-loc3</v>
      </c>
      <c r="M896" s="27">
        <v>1</v>
      </c>
      <c r="N896" s="41">
        <v>1</v>
      </c>
    </row>
    <row r="897" spans="1:14" s="50" customFormat="1" ht="17.25" thickBot="1" x14ac:dyDescent="0.25">
      <c r="A897" s="47" t="s">
        <v>1840</v>
      </c>
      <c r="B897" s="79">
        <v>8</v>
      </c>
      <c r="C897" s="42">
        <f t="shared" si="102"/>
        <v>11208</v>
      </c>
      <c r="D897" s="82">
        <v>12</v>
      </c>
      <c r="E897" s="43">
        <v>3</v>
      </c>
      <c r="F897" s="44" t="s">
        <v>292</v>
      </c>
      <c r="G897" s="44" t="s">
        <v>570</v>
      </c>
      <c r="H897" s="43">
        <f t="shared" si="104"/>
        <v>112</v>
      </c>
      <c r="I897" s="43">
        <f t="shared" si="105"/>
        <v>15</v>
      </c>
      <c r="J897" s="43">
        <f t="shared" si="106"/>
        <v>3</v>
      </c>
      <c r="K897" s="44" t="s">
        <v>2278</v>
      </c>
      <c r="L897" s="44" t="str">
        <f t="shared" si="103"/>
        <v>pt-12-8-shl-loc3</v>
      </c>
      <c r="M897" s="43">
        <v>1</v>
      </c>
      <c r="N897" s="45">
        <v>1</v>
      </c>
    </row>
    <row r="898" spans="1:14" s="50" customFormat="1" ht="16.5" x14ac:dyDescent="0.2">
      <c r="A898" s="47" t="s">
        <v>1840</v>
      </c>
      <c r="B898" s="79">
        <v>9</v>
      </c>
      <c r="C898" s="37">
        <f t="shared" si="102"/>
        <v>11209</v>
      </c>
      <c r="D898" s="80">
        <v>12</v>
      </c>
      <c r="E898" s="38">
        <v>1</v>
      </c>
      <c r="F898" s="46" t="s">
        <v>291</v>
      </c>
      <c r="G898" s="46" t="s">
        <v>572</v>
      </c>
      <c r="H898" s="38">
        <f t="shared" si="104"/>
        <v>112</v>
      </c>
      <c r="I898" s="38">
        <f t="shared" si="105"/>
        <v>15</v>
      </c>
      <c r="J898" s="38">
        <f t="shared" si="106"/>
        <v>3</v>
      </c>
      <c r="K898" s="46" t="s">
        <v>2279</v>
      </c>
      <c r="L898" s="38" t="str">
        <f t="shared" si="103"/>
        <v>pt-12-9-jlr-loc1</v>
      </c>
      <c r="M898" s="38">
        <v>1</v>
      </c>
      <c r="N898" s="39">
        <v>1</v>
      </c>
    </row>
    <row r="899" spans="1:14" s="50" customFormat="1" ht="16.5" x14ac:dyDescent="0.2">
      <c r="A899" s="47" t="s">
        <v>1840</v>
      </c>
      <c r="B899" s="79">
        <v>9</v>
      </c>
      <c r="C899" s="40">
        <f t="shared" si="102"/>
        <v>11209</v>
      </c>
      <c r="D899" s="81">
        <v>12</v>
      </c>
      <c r="E899" s="27">
        <v>1</v>
      </c>
      <c r="F899" s="28" t="s">
        <v>292</v>
      </c>
      <c r="G899" s="28" t="s">
        <v>1161</v>
      </c>
      <c r="H899" s="27">
        <f t="shared" si="104"/>
        <v>112</v>
      </c>
      <c r="I899" s="27">
        <f t="shared" si="105"/>
        <v>15</v>
      </c>
      <c r="J899" s="27">
        <f t="shared" si="106"/>
        <v>3</v>
      </c>
      <c r="K899" s="28" t="s">
        <v>786</v>
      </c>
      <c r="L899" s="27" t="str">
        <f t="shared" si="103"/>
        <v>pt-12-9-shl-loc1</v>
      </c>
      <c r="M899" s="27">
        <v>1</v>
      </c>
      <c r="N899" s="41">
        <v>1</v>
      </c>
    </row>
    <row r="900" spans="1:14" s="50" customFormat="1" ht="16.5" x14ac:dyDescent="0.2">
      <c r="A900" s="47" t="s">
        <v>1840</v>
      </c>
      <c r="B900" s="79">
        <v>9</v>
      </c>
      <c r="C900" s="40">
        <f t="shared" si="102"/>
        <v>11209</v>
      </c>
      <c r="D900" s="81">
        <v>12</v>
      </c>
      <c r="E900" s="27">
        <v>2</v>
      </c>
      <c r="F900" s="28" t="s">
        <v>291</v>
      </c>
      <c r="G900" s="28" t="s">
        <v>314</v>
      </c>
      <c r="H900" s="27">
        <f t="shared" si="104"/>
        <v>112</v>
      </c>
      <c r="I900" s="27">
        <f t="shared" si="105"/>
        <v>15</v>
      </c>
      <c r="J900" s="27">
        <f t="shared" si="106"/>
        <v>3</v>
      </c>
      <c r="K900" s="62" t="s">
        <v>2284</v>
      </c>
      <c r="L900" s="59" t="str">
        <f t="shared" si="103"/>
        <v>pt-12-9-jlr-loc2</v>
      </c>
      <c r="M900" s="27">
        <v>1</v>
      </c>
      <c r="N900" s="41">
        <v>1</v>
      </c>
    </row>
    <row r="901" spans="1:14" s="50" customFormat="1" ht="16.5" x14ac:dyDescent="0.2">
      <c r="A901" s="47" t="s">
        <v>1840</v>
      </c>
      <c r="B901" s="79">
        <v>9</v>
      </c>
      <c r="C901" s="40">
        <f t="shared" si="102"/>
        <v>11209</v>
      </c>
      <c r="D901" s="81">
        <v>12</v>
      </c>
      <c r="E901" s="27">
        <v>2</v>
      </c>
      <c r="F901" s="28" t="s">
        <v>1128</v>
      </c>
      <c r="G901" s="28" t="s">
        <v>299</v>
      </c>
      <c r="H901" s="27">
        <f t="shared" si="104"/>
        <v>112</v>
      </c>
      <c r="I901" s="27">
        <f t="shared" si="105"/>
        <v>15</v>
      </c>
      <c r="J901" s="27">
        <f t="shared" si="106"/>
        <v>3</v>
      </c>
      <c r="K901" s="62" t="s">
        <v>2280</v>
      </c>
      <c r="L901" s="59" t="str">
        <f t="shared" si="103"/>
        <v>pt-12-9-shl-loc2</v>
      </c>
      <c r="M901" s="27">
        <v>1</v>
      </c>
      <c r="N901" s="41">
        <v>1</v>
      </c>
    </row>
    <row r="902" spans="1:14" s="50" customFormat="1" ht="16.5" x14ac:dyDescent="0.2">
      <c r="A902" s="47" t="s">
        <v>1840</v>
      </c>
      <c r="B902" s="79">
        <v>9</v>
      </c>
      <c r="C902" s="40">
        <f t="shared" si="102"/>
        <v>11209</v>
      </c>
      <c r="D902" s="81">
        <v>12</v>
      </c>
      <c r="E902" s="27">
        <v>3</v>
      </c>
      <c r="F902" s="28" t="s">
        <v>291</v>
      </c>
      <c r="G902" s="28" t="s">
        <v>571</v>
      </c>
      <c r="H902" s="27">
        <f t="shared" si="104"/>
        <v>112</v>
      </c>
      <c r="I902" s="27">
        <f t="shared" si="105"/>
        <v>15</v>
      </c>
      <c r="J902" s="27">
        <f t="shared" si="106"/>
        <v>3</v>
      </c>
      <c r="K902" s="62" t="s">
        <v>2281</v>
      </c>
      <c r="L902" s="62" t="str">
        <f t="shared" si="103"/>
        <v>pt-12-9-jlr-loc3</v>
      </c>
      <c r="M902" s="27">
        <v>1</v>
      </c>
      <c r="N902" s="41">
        <v>1</v>
      </c>
    </row>
    <row r="903" spans="1:14" s="50" customFormat="1" ht="17.25" thickBot="1" x14ac:dyDescent="0.25">
      <c r="A903" s="47" t="s">
        <v>1840</v>
      </c>
      <c r="B903" s="79">
        <v>9</v>
      </c>
      <c r="C903" s="42">
        <f t="shared" si="102"/>
        <v>11209</v>
      </c>
      <c r="D903" s="82">
        <v>12</v>
      </c>
      <c r="E903" s="43">
        <v>3</v>
      </c>
      <c r="F903" s="44" t="s">
        <v>292</v>
      </c>
      <c r="G903" s="44" t="s">
        <v>570</v>
      </c>
      <c r="H903" s="43">
        <f t="shared" si="104"/>
        <v>112</v>
      </c>
      <c r="I903" s="43">
        <f t="shared" si="105"/>
        <v>15</v>
      </c>
      <c r="J903" s="43">
        <f t="shared" si="106"/>
        <v>3</v>
      </c>
      <c r="K903" s="44" t="s">
        <v>2282</v>
      </c>
      <c r="L903" s="44" t="str">
        <f t="shared" si="103"/>
        <v>pt-12-9-shl-loc3</v>
      </c>
      <c r="M903" s="43">
        <v>1</v>
      </c>
      <c r="N903" s="45">
        <v>1</v>
      </c>
    </row>
    <row r="904" spans="1:14" s="50" customFormat="1" ht="16.5" x14ac:dyDescent="0.2">
      <c r="A904" s="47" t="s">
        <v>1840</v>
      </c>
      <c r="B904" s="79">
        <v>10</v>
      </c>
      <c r="C904" s="37">
        <f t="shared" si="102"/>
        <v>11210</v>
      </c>
      <c r="D904" s="80">
        <v>12</v>
      </c>
      <c r="E904" s="38">
        <v>1</v>
      </c>
      <c r="F904" s="46" t="s">
        <v>291</v>
      </c>
      <c r="G904" s="46" t="s">
        <v>572</v>
      </c>
      <c r="H904" s="38">
        <f t="shared" si="104"/>
        <v>113</v>
      </c>
      <c r="I904" s="38">
        <f t="shared" si="105"/>
        <v>15</v>
      </c>
      <c r="J904" s="38">
        <f t="shared" si="106"/>
        <v>3</v>
      </c>
      <c r="K904" s="46" t="s">
        <v>2273</v>
      </c>
      <c r="L904" s="38" t="str">
        <f t="shared" si="103"/>
        <v>pt-12-10-jlr-loc1</v>
      </c>
      <c r="M904" s="38">
        <v>1</v>
      </c>
      <c r="N904" s="39">
        <v>1</v>
      </c>
    </row>
    <row r="905" spans="1:14" s="50" customFormat="1" ht="16.5" x14ac:dyDescent="0.2">
      <c r="A905" s="47" t="s">
        <v>1840</v>
      </c>
      <c r="B905" s="79">
        <v>10</v>
      </c>
      <c r="C905" s="40">
        <f t="shared" si="102"/>
        <v>11210</v>
      </c>
      <c r="D905" s="81">
        <v>12</v>
      </c>
      <c r="E905" s="27">
        <v>1</v>
      </c>
      <c r="F905" s="28" t="s">
        <v>1128</v>
      </c>
      <c r="G905" s="28" t="s">
        <v>573</v>
      </c>
      <c r="H905" s="27">
        <f t="shared" si="104"/>
        <v>113</v>
      </c>
      <c r="I905" s="27">
        <f t="shared" si="105"/>
        <v>15</v>
      </c>
      <c r="J905" s="27">
        <f t="shared" si="106"/>
        <v>3</v>
      </c>
      <c r="K905" s="28" t="s">
        <v>2274</v>
      </c>
      <c r="L905" s="27" t="str">
        <f t="shared" si="103"/>
        <v>pt-12-10-shl-loc1</v>
      </c>
      <c r="M905" s="27">
        <v>1</v>
      </c>
      <c r="N905" s="41">
        <v>1</v>
      </c>
    </row>
    <row r="906" spans="1:14" s="50" customFormat="1" ht="16.5" x14ac:dyDescent="0.2">
      <c r="A906" s="47" t="s">
        <v>1840</v>
      </c>
      <c r="B906" s="79">
        <v>10</v>
      </c>
      <c r="C906" s="40">
        <f t="shared" si="102"/>
        <v>11210</v>
      </c>
      <c r="D906" s="81">
        <v>12</v>
      </c>
      <c r="E906" s="27">
        <v>2</v>
      </c>
      <c r="F906" s="28" t="s">
        <v>291</v>
      </c>
      <c r="G906" s="28" t="s">
        <v>314</v>
      </c>
      <c r="H906" s="27">
        <f t="shared" si="104"/>
        <v>113</v>
      </c>
      <c r="I906" s="27">
        <f t="shared" si="105"/>
        <v>15</v>
      </c>
      <c r="J906" s="27">
        <f t="shared" si="106"/>
        <v>3</v>
      </c>
      <c r="K906" s="62" t="s">
        <v>2275</v>
      </c>
      <c r="L906" s="59" t="str">
        <f t="shared" si="103"/>
        <v>pt-12-10-jlr-loc2</v>
      </c>
      <c r="M906" s="27">
        <v>1</v>
      </c>
      <c r="N906" s="41">
        <v>1</v>
      </c>
    </row>
    <row r="907" spans="1:14" s="50" customFormat="1" ht="16.5" x14ac:dyDescent="0.2">
      <c r="A907" s="47" t="s">
        <v>1840</v>
      </c>
      <c r="B907" s="79">
        <v>10</v>
      </c>
      <c r="C907" s="40">
        <f t="shared" si="102"/>
        <v>11210</v>
      </c>
      <c r="D907" s="81">
        <v>12</v>
      </c>
      <c r="E907" s="27">
        <v>2</v>
      </c>
      <c r="F907" s="28" t="s">
        <v>292</v>
      </c>
      <c r="G907" s="28" t="s">
        <v>299</v>
      </c>
      <c r="H907" s="27">
        <f t="shared" si="104"/>
        <v>113</v>
      </c>
      <c r="I907" s="27">
        <f t="shared" si="105"/>
        <v>15</v>
      </c>
      <c r="J907" s="27">
        <f t="shared" si="106"/>
        <v>3</v>
      </c>
      <c r="K907" s="62" t="s">
        <v>2276</v>
      </c>
      <c r="L907" s="59" t="str">
        <f t="shared" si="103"/>
        <v>pt-12-10-shl-loc2</v>
      </c>
      <c r="M907" s="27">
        <v>1</v>
      </c>
      <c r="N907" s="41">
        <v>1</v>
      </c>
    </row>
    <row r="908" spans="1:14" s="50" customFormat="1" ht="16.5" x14ac:dyDescent="0.2">
      <c r="A908" s="47" t="s">
        <v>1840</v>
      </c>
      <c r="B908" s="79">
        <v>10</v>
      </c>
      <c r="C908" s="40">
        <f t="shared" si="102"/>
        <v>11210</v>
      </c>
      <c r="D908" s="81">
        <v>12</v>
      </c>
      <c r="E908" s="27">
        <v>3</v>
      </c>
      <c r="F908" s="28" t="s">
        <v>291</v>
      </c>
      <c r="G908" s="28" t="s">
        <v>1155</v>
      </c>
      <c r="H908" s="27">
        <f t="shared" si="104"/>
        <v>113</v>
      </c>
      <c r="I908" s="27">
        <f t="shared" si="105"/>
        <v>15</v>
      </c>
      <c r="J908" s="27">
        <f t="shared" si="106"/>
        <v>3</v>
      </c>
      <c r="K908" s="62" t="s">
        <v>2277</v>
      </c>
      <c r="L908" s="62" t="str">
        <f t="shared" si="103"/>
        <v>pt-12-10-jlr-loc3</v>
      </c>
      <c r="M908" s="27">
        <v>1</v>
      </c>
      <c r="N908" s="41">
        <v>1</v>
      </c>
    </row>
    <row r="909" spans="1:14" s="50" customFormat="1" ht="17.25" thickBot="1" x14ac:dyDescent="0.25">
      <c r="A909" s="47" t="s">
        <v>1840</v>
      </c>
      <c r="B909" s="79">
        <v>10</v>
      </c>
      <c r="C909" s="42">
        <f t="shared" si="102"/>
        <v>11210</v>
      </c>
      <c r="D909" s="82">
        <v>12</v>
      </c>
      <c r="E909" s="43">
        <v>3</v>
      </c>
      <c r="F909" s="44" t="s">
        <v>1128</v>
      </c>
      <c r="G909" s="44" t="s">
        <v>570</v>
      </c>
      <c r="H909" s="43">
        <f t="shared" si="104"/>
        <v>113</v>
      </c>
      <c r="I909" s="43">
        <f t="shared" si="105"/>
        <v>15</v>
      </c>
      <c r="J909" s="43">
        <f t="shared" si="106"/>
        <v>3</v>
      </c>
      <c r="K909" s="44" t="s">
        <v>2278</v>
      </c>
      <c r="L909" s="44" t="str">
        <f t="shared" si="103"/>
        <v>pt-12-10-shl-loc3</v>
      </c>
      <c r="M909" s="43">
        <v>1</v>
      </c>
      <c r="N909" s="45">
        <v>1</v>
      </c>
    </row>
    <row r="910" spans="1:14" s="50" customFormat="1" ht="16.5" x14ac:dyDescent="0.2">
      <c r="A910" s="47" t="s">
        <v>1840</v>
      </c>
      <c r="B910" s="79">
        <v>11</v>
      </c>
      <c r="C910" s="37">
        <f t="shared" si="102"/>
        <v>11211</v>
      </c>
      <c r="D910" s="80">
        <v>12</v>
      </c>
      <c r="E910" s="38">
        <v>1</v>
      </c>
      <c r="F910" s="46" t="s">
        <v>291</v>
      </c>
      <c r="G910" s="46" t="s">
        <v>1163</v>
      </c>
      <c r="H910" s="38">
        <f t="shared" si="104"/>
        <v>113</v>
      </c>
      <c r="I910" s="38">
        <f t="shared" si="105"/>
        <v>15</v>
      </c>
      <c r="J910" s="38">
        <f t="shared" si="106"/>
        <v>3</v>
      </c>
      <c r="K910" s="46" t="s">
        <v>2279</v>
      </c>
      <c r="L910" s="38" t="str">
        <f t="shared" si="103"/>
        <v>pt-12-11-jlr-loc1</v>
      </c>
      <c r="M910" s="38">
        <v>1</v>
      </c>
      <c r="N910" s="39">
        <v>1</v>
      </c>
    </row>
    <row r="911" spans="1:14" s="50" customFormat="1" ht="16.5" x14ac:dyDescent="0.2">
      <c r="A911" s="47" t="s">
        <v>1840</v>
      </c>
      <c r="B911" s="79">
        <v>11</v>
      </c>
      <c r="C911" s="40">
        <f t="shared" si="102"/>
        <v>11211</v>
      </c>
      <c r="D911" s="81">
        <v>12</v>
      </c>
      <c r="E911" s="27">
        <v>1</v>
      </c>
      <c r="F911" s="28" t="s">
        <v>292</v>
      </c>
      <c r="G911" s="28" t="s">
        <v>1160</v>
      </c>
      <c r="H911" s="27">
        <f t="shared" si="104"/>
        <v>113</v>
      </c>
      <c r="I911" s="27">
        <f t="shared" si="105"/>
        <v>15</v>
      </c>
      <c r="J911" s="27">
        <f t="shared" si="106"/>
        <v>3</v>
      </c>
      <c r="K911" s="28" t="s">
        <v>786</v>
      </c>
      <c r="L911" s="27" t="str">
        <f t="shared" si="103"/>
        <v>pt-12-11-shl-loc1</v>
      </c>
      <c r="M911" s="27">
        <v>1</v>
      </c>
      <c r="N911" s="41">
        <v>1</v>
      </c>
    </row>
    <row r="912" spans="1:14" s="50" customFormat="1" ht="16.5" x14ac:dyDescent="0.2">
      <c r="A912" s="47" t="s">
        <v>1840</v>
      </c>
      <c r="B912" s="79">
        <v>11</v>
      </c>
      <c r="C912" s="40">
        <f t="shared" si="102"/>
        <v>11211</v>
      </c>
      <c r="D912" s="81">
        <v>12</v>
      </c>
      <c r="E912" s="27">
        <v>2</v>
      </c>
      <c r="F912" s="28" t="s">
        <v>291</v>
      </c>
      <c r="G912" s="28" t="s">
        <v>314</v>
      </c>
      <c r="H912" s="27">
        <f t="shared" si="104"/>
        <v>113</v>
      </c>
      <c r="I912" s="27">
        <f t="shared" si="105"/>
        <v>15</v>
      </c>
      <c r="J912" s="27">
        <f t="shared" si="106"/>
        <v>3</v>
      </c>
      <c r="K912" s="62" t="s">
        <v>2284</v>
      </c>
      <c r="L912" s="59" t="str">
        <f t="shared" si="103"/>
        <v>pt-12-11-jlr-loc2</v>
      </c>
      <c r="M912" s="27">
        <v>1</v>
      </c>
      <c r="N912" s="41">
        <v>1</v>
      </c>
    </row>
    <row r="913" spans="1:14" s="50" customFormat="1" ht="16.5" x14ac:dyDescent="0.2">
      <c r="A913" s="47" t="s">
        <v>1840</v>
      </c>
      <c r="B913" s="79">
        <v>11</v>
      </c>
      <c r="C913" s="40">
        <f t="shared" ref="C913:C976" si="107">(100+D913)*100+B913</f>
        <v>11211</v>
      </c>
      <c r="D913" s="81">
        <v>12</v>
      </c>
      <c r="E913" s="27">
        <v>2</v>
      </c>
      <c r="F913" s="28" t="s">
        <v>292</v>
      </c>
      <c r="G913" s="28" t="s">
        <v>299</v>
      </c>
      <c r="H913" s="27">
        <f t="shared" si="104"/>
        <v>113</v>
      </c>
      <c r="I913" s="27">
        <f t="shared" si="105"/>
        <v>15</v>
      </c>
      <c r="J913" s="27">
        <f t="shared" si="106"/>
        <v>3</v>
      </c>
      <c r="K913" s="62" t="s">
        <v>2280</v>
      </c>
      <c r="L913" s="59" t="str">
        <f t="shared" si="103"/>
        <v>pt-12-11-shl-loc2</v>
      </c>
      <c r="M913" s="27">
        <v>1</v>
      </c>
      <c r="N913" s="41">
        <v>1</v>
      </c>
    </row>
    <row r="914" spans="1:14" s="50" customFormat="1" ht="16.5" x14ac:dyDescent="0.2">
      <c r="A914" s="47" t="s">
        <v>1840</v>
      </c>
      <c r="B914" s="79">
        <v>11</v>
      </c>
      <c r="C914" s="40">
        <f t="shared" si="107"/>
        <v>11211</v>
      </c>
      <c r="D914" s="81">
        <v>12</v>
      </c>
      <c r="E914" s="27">
        <v>3</v>
      </c>
      <c r="F914" s="28" t="s">
        <v>291</v>
      </c>
      <c r="G914" s="28" t="s">
        <v>571</v>
      </c>
      <c r="H914" s="27">
        <f t="shared" si="104"/>
        <v>113</v>
      </c>
      <c r="I914" s="27">
        <f t="shared" si="105"/>
        <v>15</v>
      </c>
      <c r="J914" s="27">
        <f t="shared" si="106"/>
        <v>3</v>
      </c>
      <c r="K914" s="62" t="s">
        <v>2281</v>
      </c>
      <c r="L914" s="62" t="str">
        <f t="shared" si="103"/>
        <v>pt-12-11-jlr-loc3</v>
      </c>
      <c r="M914" s="27">
        <v>1</v>
      </c>
      <c r="N914" s="41">
        <v>1</v>
      </c>
    </row>
    <row r="915" spans="1:14" s="50" customFormat="1" ht="17.25" thickBot="1" x14ac:dyDescent="0.25">
      <c r="A915" s="47" t="s">
        <v>1840</v>
      </c>
      <c r="B915" s="79">
        <v>11</v>
      </c>
      <c r="C915" s="42">
        <f t="shared" si="107"/>
        <v>11211</v>
      </c>
      <c r="D915" s="82">
        <v>12</v>
      </c>
      <c r="E915" s="43">
        <v>3</v>
      </c>
      <c r="F915" s="44" t="s">
        <v>292</v>
      </c>
      <c r="G915" s="44" t="s">
        <v>570</v>
      </c>
      <c r="H915" s="43">
        <f t="shared" si="104"/>
        <v>113</v>
      </c>
      <c r="I915" s="43">
        <f t="shared" si="105"/>
        <v>15</v>
      </c>
      <c r="J915" s="43">
        <f t="shared" si="106"/>
        <v>3</v>
      </c>
      <c r="K915" s="44" t="s">
        <v>2282</v>
      </c>
      <c r="L915" s="44" t="str">
        <f t="shared" si="103"/>
        <v>pt-12-11-shl-loc3</v>
      </c>
      <c r="M915" s="43">
        <v>1</v>
      </c>
      <c r="N915" s="45">
        <v>1</v>
      </c>
    </row>
    <row r="916" spans="1:14" s="50" customFormat="1" ht="16.5" x14ac:dyDescent="0.2">
      <c r="A916" s="47" t="s">
        <v>1840</v>
      </c>
      <c r="B916" s="79">
        <v>12</v>
      </c>
      <c r="C916" s="37">
        <f t="shared" si="107"/>
        <v>11212</v>
      </c>
      <c r="D916" s="80">
        <v>12</v>
      </c>
      <c r="E916" s="38">
        <v>1</v>
      </c>
      <c r="F916" s="46" t="s">
        <v>1149</v>
      </c>
      <c r="G916" s="46" t="s">
        <v>572</v>
      </c>
      <c r="H916" s="38">
        <f t="shared" si="104"/>
        <v>113</v>
      </c>
      <c r="I916" s="38">
        <f t="shared" si="105"/>
        <v>15</v>
      </c>
      <c r="J916" s="38">
        <f t="shared" si="106"/>
        <v>3</v>
      </c>
      <c r="K916" s="46" t="s">
        <v>2273</v>
      </c>
      <c r="L916" s="38" t="str">
        <f t="shared" si="103"/>
        <v>pt-12-12-jlr-loc1</v>
      </c>
      <c r="M916" s="38">
        <v>1</v>
      </c>
      <c r="N916" s="39">
        <v>1</v>
      </c>
    </row>
    <row r="917" spans="1:14" s="50" customFormat="1" ht="16.5" x14ac:dyDescent="0.2">
      <c r="A917" s="47" t="s">
        <v>1840</v>
      </c>
      <c r="B917" s="79">
        <v>12</v>
      </c>
      <c r="C917" s="40">
        <f t="shared" si="107"/>
        <v>11212</v>
      </c>
      <c r="D917" s="81">
        <v>12</v>
      </c>
      <c r="E917" s="27">
        <v>1</v>
      </c>
      <c r="F917" s="28" t="s">
        <v>292</v>
      </c>
      <c r="G917" s="28" t="s">
        <v>1160</v>
      </c>
      <c r="H917" s="27">
        <f t="shared" si="104"/>
        <v>113</v>
      </c>
      <c r="I917" s="27">
        <f t="shared" si="105"/>
        <v>15</v>
      </c>
      <c r="J917" s="27">
        <f t="shared" si="106"/>
        <v>3</v>
      </c>
      <c r="K917" s="28" t="s">
        <v>2274</v>
      </c>
      <c r="L917" s="27" t="str">
        <f t="shared" si="103"/>
        <v>pt-12-12-shl-loc1</v>
      </c>
      <c r="M917" s="27">
        <v>1</v>
      </c>
      <c r="N917" s="41">
        <v>1</v>
      </c>
    </row>
    <row r="918" spans="1:14" s="50" customFormat="1" ht="16.5" x14ac:dyDescent="0.2">
      <c r="A918" s="47" t="s">
        <v>1840</v>
      </c>
      <c r="B918" s="79">
        <v>12</v>
      </c>
      <c r="C918" s="40">
        <f t="shared" si="107"/>
        <v>11212</v>
      </c>
      <c r="D918" s="81">
        <v>12</v>
      </c>
      <c r="E918" s="27">
        <v>2</v>
      </c>
      <c r="F918" s="28" t="s">
        <v>291</v>
      </c>
      <c r="G918" s="28" t="s">
        <v>314</v>
      </c>
      <c r="H918" s="27">
        <f t="shared" si="104"/>
        <v>113</v>
      </c>
      <c r="I918" s="27">
        <f t="shared" si="105"/>
        <v>15</v>
      </c>
      <c r="J918" s="27">
        <f t="shared" si="106"/>
        <v>3</v>
      </c>
      <c r="K918" s="62" t="s">
        <v>2275</v>
      </c>
      <c r="L918" s="59" t="str">
        <f t="shared" si="103"/>
        <v>pt-12-12-jlr-loc2</v>
      </c>
      <c r="M918" s="27">
        <v>1</v>
      </c>
      <c r="N918" s="41">
        <v>1</v>
      </c>
    </row>
    <row r="919" spans="1:14" s="50" customFormat="1" ht="16.5" x14ac:dyDescent="0.2">
      <c r="A919" s="47" t="s">
        <v>1840</v>
      </c>
      <c r="B919" s="79">
        <v>12</v>
      </c>
      <c r="C919" s="40">
        <f t="shared" si="107"/>
        <v>11212</v>
      </c>
      <c r="D919" s="81">
        <v>12</v>
      </c>
      <c r="E919" s="27">
        <v>2</v>
      </c>
      <c r="F919" s="28" t="s">
        <v>292</v>
      </c>
      <c r="G919" s="28" t="s">
        <v>299</v>
      </c>
      <c r="H919" s="27">
        <f t="shared" si="104"/>
        <v>113</v>
      </c>
      <c r="I919" s="27">
        <f t="shared" si="105"/>
        <v>15</v>
      </c>
      <c r="J919" s="27">
        <f t="shared" si="106"/>
        <v>3</v>
      </c>
      <c r="K919" s="62" t="s">
        <v>2276</v>
      </c>
      <c r="L919" s="59" t="str">
        <f t="shared" si="103"/>
        <v>pt-12-12-shl-loc2</v>
      </c>
      <c r="M919" s="27">
        <v>1</v>
      </c>
      <c r="N919" s="41">
        <v>1</v>
      </c>
    </row>
    <row r="920" spans="1:14" s="50" customFormat="1" ht="16.5" x14ac:dyDescent="0.2">
      <c r="A920" s="47" t="s">
        <v>1840</v>
      </c>
      <c r="B920" s="79">
        <v>12</v>
      </c>
      <c r="C920" s="40">
        <f t="shared" si="107"/>
        <v>11212</v>
      </c>
      <c r="D920" s="81">
        <v>12</v>
      </c>
      <c r="E920" s="27">
        <v>3</v>
      </c>
      <c r="F920" s="28" t="s">
        <v>291</v>
      </c>
      <c r="G920" s="28" t="s">
        <v>571</v>
      </c>
      <c r="H920" s="27">
        <f t="shared" si="104"/>
        <v>113</v>
      </c>
      <c r="I920" s="27">
        <f t="shared" si="105"/>
        <v>15</v>
      </c>
      <c r="J920" s="27">
        <f t="shared" si="106"/>
        <v>3</v>
      </c>
      <c r="K920" s="62" t="s">
        <v>2277</v>
      </c>
      <c r="L920" s="62" t="str">
        <f t="shared" si="103"/>
        <v>pt-12-12-jlr-loc3</v>
      </c>
      <c r="M920" s="27">
        <v>1</v>
      </c>
      <c r="N920" s="41">
        <v>1</v>
      </c>
    </row>
    <row r="921" spans="1:14" s="50" customFormat="1" ht="17.25" thickBot="1" x14ac:dyDescent="0.25">
      <c r="A921" s="47" t="s">
        <v>1840</v>
      </c>
      <c r="B921" s="79">
        <v>12</v>
      </c>
      <c r="C921" s="42">
        <f t="shared" si="107"/>
        <v>11212</v>
      </c>
      <c r="D921" s="82">
        <v>12</v>
      </c>
      <c r="E921" s="43">
        <v>3</v>
      </c>
      <c r="F921" s="44" t="s">
        <v>292</v>
      </c>
      <c r="G921" s="44" t="s">
        <v>570</v>
      </c>
      <c r="H921" s="43">
        <f t="shared" si="104"/>
        <v>113</v>
      </c>
      <c r="I921" s="43">
        <f t="shared" si="105"/>
        <v>15</v>
      </c>
      <c r="J921" s="43">
        <f t="shared" si="106"/>
        <v>3</v>
      </c>
      <c r="K921" s="44" t="s">
        <v>2278</v>
      </c>
      <c r="L921" s="44" t="str">
        <f t="shared" si="103"/>
        <v>pt-12-12-shl-loc3</v>
      </c>
      <c r="M921" s="43">
        <v>1</v>
      </c>
      <c r="N921" s="45">
        <v>1</v>
      </c>
    </row>
    <row r="922" spans="1:14" s="50" customFormat="1" ht="16.5" x14ac:dyDescent="0.2">
      <c r="A922" s="47" t="s">
        <v>1840</v>
      </c>
      <c r="B922" s="79">
        <v>13</v>
      </c>
      <c r="C922" s="37">
        <f t="shared" si="107"/>
        <v>11213</v>
      </c>
      <c r="D922" s="80">
        <v>12</v>
      </c>
      <c r="E922" s="38">
        <v>1</v>
      </c>
      <c r="F922" s="46" t="s">
        <v>291</v>
      </c>
      <c r="G922" s="46" t="s">
        <v>572</v>
      </c>
      <c r="H922" s="38">
        <f t="shared" si="104"/>
        <v>114</v>
      </c>
      <c r="I922" s="38">
        <f t="shared" si="105"/>
        <v>15</v>
      </c>
      <c r="J922" s="38">
        <f t="shared" si="106"/>
        <v>3</v>
      </c>
      <c r="K922" s="46" t="s">
        <v>2279</v>
      </c>
      <c r="L922" s="38" t="str">
        <f t="shared" si="103"/>
        <v>pt-12-13-jlr-loc1</v>
      </c>
      <c r="M922" s="38">
        <v>1</v>
      </c>
      <c r="N922" s="39">
        <v>1</v>
      </c>
    </row>
    <row r="923" spans="1:14" s="50" customFormat="1" ht="16.5" x14ac:dyDescent="0.2">
      <c r="A923" s="47" t="s">
        <v>1840</v>
      </c>
      <c r="B923" s="79">
        <v>13</v>
      </c>
      <c r="C923" s="40">
        <f t="shared" si="107"/>
        <v>11213</v>
      </c>
      <c r="D923" s="81">
        <v>12</v>
      </c>
      <c r="E923" s="27">
        <v>1</v>
      </c>
      <c r="F923" s="28" t="s">
        <v>292</v>
      </c>
      <c r="G923" s="28" t="s">
        <v>1160</v>
      </c>
      <c r="H923" s="27">
        <f t="shared" si="104"/>
        <v>114</v>
      </c>
      <c r="I923" s="27">
        <f t="shared" si="105"/>
        <v>15</v>
      </c>
      <c r="J923" s="27">
        <f t="shared" si="106"/>
        <v>3</v>
      </c>
      <c r="K923" s="28" t="s">
        <v>786</v>
      </c>
      <c r="L923" s="27" t="str">
        <f t="shared" si="103"/>
        <v>pt-12-13-shl-loc1</v>
      </c>
      <c r="M923" s="27">
        <v>1</v>
      </c>
      <c r="N923" s="41">
        <v>1</v>
      </c>
    </row>
    <row r="924" spans="1:14" s="50" customFormat="1" ht="16.5" x14ac:dyDescent="0.2">
      <c r="A924" s="47" t="s">
        <v>1840</v>
      </c>
      <c r="B924" s="79">
        <v>13</v>
      </c>
      <c r="C924" s="40">
        <f t="shared" si="107"/>
        <v>11213</v>
      </c>
      <c r="D924" s="81">
        <v>12</v>
      </c>
      <c r="E924" s="27">
        <v>2</v>
      </c>
      <c r="F924" s="28" t="s">
        <v>1149</v>
      </c>
      <c r="G924" s="28" t="s">
        <v>314</v>
      </c>
      <c r="H924" s="27">
        <f t="shared" si="104"/>
        <v>114</v>
      </c>
      <c r="I924" s="27">
        <f t="shared" si="105"/>
        <v>15</v>
      </c>
      <c r="J924" s="27">
        <f t="shared" si="106"/>
        <v>3</v>
      </c>
      <c r="K924" s="62" t="s">
        <v>2284</v>
      </c>
      <c r="L924" s="59" t="str">
        <f t="shared" si="103"/>
        <v>pt-12-13-jlr-loc2</v>
      </c>
      <c r="M924" s="27">
        <v>1</v>
      </c>
      <c r="N924" s="41">
        <v>1</v>
      </c>
    </row>
    <row r="925" spans="1:14" s="50" customFormat="1" ht="16.5" x14ac:dyDescent="0.2">
      <c r="A925" s="47" t="s">
        <v>1840</v>
      </c>
      <c r="B925" s="79">
        <v>13</v>
      </c>
      <c r="C925" s="40">
        <f t="shared" si="107"/>
        <v>11213</v>
      </c>
      <c r="D925" s="81">
        <v>12</v>
      </c>
      <c r="E925" s="27">
        <v>2</v>
      </c>
      <c r="F925" s="28" t="s">
        <v>292</v>
      </c>
      <c r="G925" s="28" t="s">
        <v>299</v>
      </c>
      <c r="H925" s="27">
        <f t="shared" si="104"/>
        <v>114</v>
      </c>
      <c r="I925" s="27">
        <f t="shared" si="105"/>
        <v>15</v>
      </c>
      <c r="J925" s="27">
        <f t="shared" si="106"/>
        <v>3</v>
      </c>
      <c r="K925" s="62" t="s">
        <v>2280</v>
      </c>
      <c r="L925" s="59" t="str">
        <f t="shared" ref="L925:L988" si="108">A925&amp;"-"&amp;B925&amp;"-"&amp;F925&amp;"-"&amp;"loc"&amp;E925</f>
        <v>pt-12-13-shl-loc2</v>
      </c>
      <c r="M925" s="27">
        <v>1</v>
      </c>
      <c r="N925" s="41">
        <v>1</v>
      </c>
    </row>
    <row r="926" spans="1:14" s="50" customFormat="1" ht="16.5" x14ac:dyDescent="0.2">
      <c r="A926" s="47" t="s">
        <v>1840</v>
      </c>
      <c r="B926" s="79">
        <v>13</v>
      </c>
      <c r="C926" s="40">
        <f t="shared" si="107"/>
        <v>11213</v>
      </c>
      <c r="D926" s="81">
        <v>12</v>
      </c>
      <c r="E926" s="27">
        <v>3</v>
      </c>
      <c r="F926" s="28" t="s">
        <v>291</v>
      </c>
      <c r="G926" s="28" t="s">
        <v>571</v>
      </c>
      <c r="H926" s="27">
        <f t="shared" si="104"/>
        <v>114</v>
      </c>
      <c r="I926" s="27">
        <f t="shared" si="105"/>
        <v>15</v>
      </c>
      <c r="J926" s="27">
        <f t="shared" si="106"/>
        <v>3</v>
      </c>
      <c r="K926" s="62" t="s">
        <v>2281</v>
      </c>
      <c r="L926" s="62" t="str">
        <f t="shared" si="108"/>
        <v>pt-12-13-jlr-loc3</v>
      </c>
      <c r="M926" s="27">
        <v>1</v>
      </c>
      <c r="N926" s="41">
        <v>1</v>
      </c>
    </row>
    <row r="927" spans="1:14" s="50" customFormat="1" ht="17.25" thickBot="1" x14ac:dyDescent="0.25">
      <c r="A927" s="47" t="s">
        <v>1840</v>
      </c>
      <c r="B927" s="79">
        <v>13</v>
      </c>
      <c r="C927" s="42">
        <f t="shared" si="107"/>
        <v>11213</v>
      </c>
      <c r="D927" s="82">
        <v>12</v>
      </c>
      <c r="E927" s="43">
        <v>3</v>
      </c>
      <c r="F927" s="44" t="s">
        <v>292</v>
      </c>
      <c r="G927" s="44" t="s">
        <v>1152</v>
      </c>
      <c r="H927" s="43">
        <f t="shared" si="104"/>
        <v>114</v>
      </c>
      <c r="I927" s="43">
        <f t="shared" si="105"/>
        <v>15</v>
      </c>
      <c r="J927" s="43">
        <f t="shared" si="106"/>
        <v>3</v>
      </c>
      <c r="K927" s="44" t="s">
        <v>2282</v>
      </c>
      <c r="L927" s="44" t="str">
        <f t="shared" si="108"/>
        <v>pt-12-13-shl-loc3</v>
      </c>
      <c r="M927" s="43">
        <v>1</v>
      </c>
      <c r="N927" s="45">
        <v>1</v>
      </c>
    </row>
    <row r="928" spans="1:14" s="50" customFormat="1" ht="16.5" x14ac:dyDescent="0.2">
      <c r="A928" s="47" t="s">
        <v>1840</v>
      </c>
      <c r="B928" s="79">
        <v>14</v>
      </c>
      <c r="C928" s="37">
        <f t="shared" si="107"/>
        <v>11214</v>
      </c>
      <c r="D928" s="80">
        <v>12</v>
      </c>
      <c r="E928" s="38">
        <v>1</v>
      </c>
      <c r="F928" s="46" t="s">
        <v>291</v>
      </c>
      <c r="G928" s="46" t="s">
        <v>1154</v>
      </c>
      <c r="H928" s="38">
        <f t="shared" si="104"/>
        <v>114</v>
      </c>
      <c r="I928" s="38">
        <f t="shared" si="105"/>
        <v>15</v>
      </c>
      <c r="J928" s="38">
        <f t="shared" si="106"/>
        <v>3</v>
      </c>
      <c r="K928" s="46" t="s">
        <v>2273</v>
      </c>
      <c r="L928" s="38" t="str">
        <f t="shared" si="108"/>
        <v>pt-12-14-jlr-loc1</v>
      </c>
      <c r="M928" s="38">
        <v>1</v>
      </c>
      <c r="N928" s="39">
        <v>1</v>
      </c>
    </row>
    <row r="929" spans="1:14" s="50" customFormat="1" ht="16.5" x14ac:dyDescent="0.2">
      <c r="A929" s="47" t="s">
        <v>1840</v>
      </c>
      <c r="B929" s="79">
        <v>14</v>
      </c>
      <c r="C929" s="40">
        <f t="shared" si="107"/>
        <v>11214</v>
      </c>
      <c r="D929" s="81">
        <v>12</v>
      </c>
      <c r="E929" s="27">
        <v>1</v>
      </c>
      <c r="F929" s="28" t="s">
        <v>292</v>
      </c>
      <c r="G929" s="28" t="s">
        <v>573</v>
      </c>
      <c r="H929" s="27">
        <f t="shared" si="104"/>
        <v>114</v>
      </c>
      <c r="I929" s="27">
        <f t="shared" si="105"/>
        <v>15</v>
      </c>
      <c r="J929" s="27">
        <f t="shared" si="106"/>
        <v>3</v>
      </c>
      <c r="K929" s="28" t="s">
        <v>2274</v>
      </c>
      <c r="L929" s="27" t="str">
        <f t="shared" si="108"/>
        <v>pt-12-14-shl-loc1</v>
      </c>
      <c r="M929" s="27">
        <v>1</v>
      </c>
      <c r="N929" s="41">
        <v>1</v>
      </c>
    </row>
    <row r="930" spans="1:14" s="50" customFormat="1" ht="16.5" x14ac:dyDescent="0.2">
      <c r="A930" s="47" t="s">
        <v>1840</v>
      </c>
      <c r="B930" s="79">
        <v>14</v>
      </c>
      <c r="C930" s="40">
        <f t="shared" si="107"/>
        <v>11214</v>
      </c>
      <c r="D930" s="81">
        <v>12</v>
      </c>
      <c r="E930" s="27">
        <v>2</v>
      </c>
      <c r="F930" s="28" t="s">
        <v>291</v>
      </c>
      <c r="G930" s="28" t="s">
        <v>314</v>
      </c>
      <c r="H930" s="27">
        <f t="shared" si="104"/>
        <v>114</v>
      </c>
      <c r="I930" s="27">
        <f t="shared" si="105"/>
        <v>15</v>
      </c>
      <c r="J930" s="27">
        <f t="shared" si="106"/>
        <v>3</v>
      </c>
      <c r="K930" s="62" t="s">
        <v>2275</v>
      </c>
      <c r="L930" s="59" t="str">
        <f t="shared" si="108"/>
        <v>pt-12-14-jlr-loc2</v>
      </c>
      <c r="M930" s="27">
        <v>1</v>
      </c>
      <c r="N930" s="41">
        <v>1</v>
      </c>
    </row>
    <row r="931" spans="1:14" s="50" customFormat="1" ht="16.5" x14ac:dyDescent="0.2">
      <c r="A931" s="47" t="s">
        <v>1840</v>
      </c>
      <c r="B931" s="79">
        <v>14</v>
      </c>
      <c r="C931" s="40">
        <f t="shared" si="107"/>
        <v>11214</v>
      </c>
      <c r="D931" s="81">
        <v>12</v>
      </c>
      <c r="E931" s="27">
        <v>2</v>
      </c>
      <c r="F931" s="28" t="s">
        <v>292</v>
      </c>
      <c r="G931" s="28" t="s">
        <v>299</v>
      </c>
      <c r="H931" s="27">
        <f t="shared" si="104"/>
        <v>114</v>
      </c>
      <c r="I931" s="27">
        <f t="shared" si="105"/>
        <v>15</v>
      </c>
      <c r="J931" s="27">
        <f t="shared" si="106"/>
        <v>3</v>
      </c>
      <c r="K931" s="62" t="s">
        <v>2276</v>
      </c>
      <c r="L931" s="59" t="str">
        <f t="shared" si="108"/>
        <v>pt-12-14-shl-loc2</v>
      </c>
      <c r="M931" s="27">
        <v>1</v>
      </c>
      <c r="N931" s="41">
        <v>1</v>
      </c>
    </row>
    <row r="932" spans="1:14" s="50" customFormat="1" ht="16.5" x14ac:dyDescent="0.2">
      <c r="A932" s="47" t="s">
        <v>1840</v>
      </c>
      <c r="B932" s="79">
        <v>14</v>
      </c>
      <c r="C932" s="40">
        <f t="shared" si="107"/>
        <v>11214</v>
      </c>
      <c r="D932" s="81">
        <v>12</v>
      </c>
      <c r="E932" s="27">
        <v>3</v>
      </c>
      <c r="F932" s="28" t="s">
        <v>291</v>
      </c>
      <c r="G932" s="28" t="s">
        <v>1164</v>
      </c>
      <c r="H932" s="27">
        <f t="shared" si="104"/>
        <v>114</v>
      </c>
      <c r="I932" s="27">
        <f t="shared" si="105"/>
        <v>15</v>
      </c>
      <c r="J932" s="27">
        <f t="shared" si="106"/>
        <v>3</v>
      </c>
      <c r="K932" s="62" t="s">
        <v>2277</v>
      </c>
      <c r="L932" s="62" t="str">
        <f t="shared" si="108"/>
        <v>pt-12-14-jlr-loc3</v>
      </c>
      <c r="M932" s="27">
        <v>1</v>
      </c>
      <c r="N932" s="41">
        <v>1</v>
      </c>
    </row>
    <row r="933" spans="1:14" s="50" customFormat="1" ht="17.25" thickBot="1" x14ac:dyDescent="0.25">
      <c r="A933" s="47" t="s">
        <v>1840</v>
      </c>
      <c r="B933" s="79">
        <v>14</v>
      </c>
      <c r="C933" s="42">
        <f t="shared" si="107"/>
        <v>11214</v>
      </c>
      <c r="D933" s="82">
        <v>12</v>
      </c>
      <c r="E933" s="43">
        <v>3</v>
      </c>
      <c r="F933" s="44" t="s">
        <v>292</v>
      </c>
      <c r="G933" s="44" t="s">
        <v>570</v>
      </c>
      <c r="H933" s="43">
        <f t="shared" si="104"/>
        <v>114</v>
      </c>
      <c r="I933" s="43">
        <f t="shared" si="105"/>
        <v>15</v>
      </c>
      <c r="J933" s="43">
        <f t="shared" si="106"/>
        <v>3</v>
      </c>
      <c r="K933" s="44" t="s">
        <v>2278</v>
      </c>
      <c r="L933" s="44" t="str">
        <f t="shared" si="108"/>
        <v>pt-12-14-shl-loc3</v>
      </c>
      <c r="M933" s="43">
        <v>1</v>
      </c>
      <c r="N933" s="45">
        <v>1</v>
      </c>
    </row>
    <row r="934" spans="1:14" s="50" customFormat="1" ht="16.5" x14ac:dyDescent="0.2">
      <c r="A934" s="47" t="s">
        <v>1840</v>
      </c>
      <c r="B934" s="79">
        <v>15</v>
      </c>
      <c r="C934" s="37">
        <f t="shared" si="107"/>
        <v>11215</v>
      </c>
      <c r="D934" s="80">
        <v>12</v>
      </c>
      <c r="E934" s="38">
        <v>1</v>
      </c>
      <c r="F934" s="46" t="s">
        <v>291</v>
      </c>
      <c r="G934" s="46" t="s">
        <v>572</v>
      </c>
      <c r="H934" s="38">
        <f t="shared" si="104"/>
        <v>114</v>
      </c>
      <c r="I934" s="38">
        <f t="shared" si="105"/>
        <v>15</v>
      </c>
      <c r="J934" s="38">
        <f t="shared" si="106"/>
        <v>3</v>
      </c>
      <c r="K934" s="46" t="s">
        <v>2279</v>
      </c>
      <c r="L934" s="38" t="str">
        <f t="shared" si="108"/>
        <v>pt-12-15-jlr-loc1</v>
      </c>
      <c r="M934" s="38">
        <v>1</v>
      </c>
      <c r="N934" s="39">
        <v>1</v>
      </c>
    </row>
    <row r="935" spans="1:14" s="50" customFormat="1" ht="16.5" x14ac:dyDescent="0.2">
      <c r="A935" s="47" t="s">
        <v>1840</v>
      </c>
      <c r="B935" s="79">
        <v>15</v>
      </c>
      <c r="C935" s="40">
        <f t="shared" si="107"/>
        <v>11215</v>
      </c>
      <c r="D935" s="81">
        <v>12</v>
      </c>
      <c r="E935" s="27">
        <v>1</v>
      </c>
      <c r="F935" s="28" t="s">
        <v>292</v>
      </c>
      <c r="G935" s="28" t="s">
        <v>573</v>
      </c>
      <c r="H935" s="27">
        <f t="shared" si="104"/>
        <v>114</v>
      </c>
      <c r="I935" s="27">
        <f t="shared" si="105"/>
        <v>15</v>
      </c>
      <c r="J935" s="27">
        <f t="shared" si="106"/>
        <v>3</v>
      </c>
      <c r="K935" s="28" t="s">
        <v>786</v>
      </c>
      <c r="L935" s="27" t="str">
        <f t="shared" si="108"/>
        <v>pt-12-15-shl-loc1</v>
      </c>
      <c r="M935" s="27">
        <v>1</v>
      </c>
      <c r="N935" s="41">
        <v>1</v>
      </c>
    </row>
    <row r="936" spans="1:14" s="50" customFormat="1" ht="16.5" x14ac:dyDescent="0.2">
      <c r="A936" s="47" t="s">
        <v>1840</v>
      </c>
      <c r="B936" s="79">
        <v>15</v>
      </c>
      <c r="C936" s="40">
        <f t="shared" si="107"/>
        <v>11215</v>
      </c>
      <c r="D936" s="81">
        <v>12</v>
      </c>
      <c r="E936" s="27">
        <v>2</v>
      </c>
      <c r="F936" s="28" t="s">
        <v>291</v>
      </c>
      <c r="G936" s="28" t="s">
        <v>314</v>
      </c>
      <c r="H936" s="27">
        <f t="shared" si="104"/>
        <v>114</v>
      </c>
      <c r="I936" s="27">
        <f t="shared" si="105"/>
        <v>15</v>
      </c>
      <c r="J936" s="27">
        <f t="shared" si="106"/>
        <v>3</v>
      </c>
      <c r="K936" s="62" t="s">
        <v>2284</v>
      </c>
      <c r="L936" s="59" t="str">
        <f t="shared" si="108"/>
        <v>pt-12-15-jlr-loc2</v>
      </c>
      <c r="M936" s="27">
        <v>1</v>
      </c>
      <c r="N936" s="41">
        <v>1</v>
      </c>
    </row>
    <row r="937" spans="1:14" s="50" customFormat="1" ht="16.5" x14ac:dyDescent="0.2">
      <c r="A937" s="47" t="s">
        <v>1840</v>
      </c>
      <c r="B937" s="79">
        <v>15</v>
      </c>
      <c r="C937" s="40">
        <f t="shared" si="107"/>
        <v>11215</v>
      </c>
      <c r="D937" s="81">
        <v>12</v>
      </c>
      <c r="E937" s="27">
        <v>2</v>
      </c>
      <c r="F937" s="28" t="s">
        <v>1138</v>
      </c>
      <c r="G937" s="28" t="s">
        <v>1131</v>
      </c>
      <c r="H937" s="27">
        <f t="shared" si="104"/>
        <v>114</v>
      </c>
      <c r="I937" s="27">
        <f t="shared" si="105"/>
        <v>15</v>
      </c>
      <c r="J937" s="27">
        <f t="shared" si="106"/>
        <v>3</v>
      </c>
      <c r="K937" s="62" t="s">
        <v>2280</v>
      </c>
      <c r="L937" s="59" t="str">
        <f t="shared" si="108"/>
        <v>pt-12-15-shl-loc2</v>
      </c>
      <c r="M937" s="27">
        <v>1</v>
      </c>
      <c r="N937" s="41">
        <v>1</v>
      </c>
    </row>
    <row r="938" spans="1:14" s="50" customFormat="1" ht="16.5" x14ac:dyDescent="0.2">
      <c r="A938" s="47" t="s">
        <v>1840</v>
      </c>
      <c r="B938" s="79">
        <v>15</v>
      </c>
      <c r="C938" s="40">
        <f t="shared" si="107"/>
        <v>11215</v>
      </c>
      <c r="D938" s="81">
        <v>12</v>
      </c>
      <c r="E938" s="27">
        <v>3</v>
      </c>
      <c r="F938" s="28" t="s">
        <v>291</v>
      </c>
      <c r="G938" s="28" t="s">
        <v>571</v>
      </c>
      <c r="H938" s="27">
        <f t="shared" si="104"/>
        <v>114</v>
      </c>
      <c r="I938" s="27">
        <f t="shared" si="105"/>
        <v>15</v>
      </c>
      <c r="J938" s="27">
        <f t="shared" si="106"/>
        <v>3</v>
      </c>
      <c r="K938" s="62" t="s">
        <v>2281</v>
      </c>
      <c r="L938" s="62" t="str">
        <f t="shared" si="108"/>
        <v>pt-12-15-jlr-loc3</v>
      </c>
      <c r="M938" s="27">
        <v>1</v>
      </c>
      <c r="N938" s="41">
        <v>1</v>
      </c>
    </row>
    <row r="939" spans="1:14" s="50" customFormat="1" ht="17.25" thickBot="1" x14ac:dyDescent="0.25">
      <c r="A939" s="47" t="s">
        <v>1840</v>
      </c>
      <c r="B939" s="79">
        <v>15</v>
      </c>
      <c r="C939" s="42">
        <f t="shared" si="107"/>
        <v>11215</v>
      </c>
      <c r="D939" s="82">
        <v>12</v>
      </c>
      <c r="E939" s="43">
        <v>3</v>
      </c>
      <c r="F939" s="44" t="s">
        <v>292</v>
      </c>
      <c r="G939" s="44" t="s">
        <v>570</v>
      </c>
      <c r="H939" s="43">
        <f t="shared" si="104"/>
        <v>114</v>
      </c>
      <c r="I939" s="43">
        <f t="shared" si="105"/>
        <v>15</v>
      </c>
      <c r="J939" s="43">
        <f t="shared" si="106"/>
        <v>3</v>
      </c>
      <c r="K939" s="44" t="s">
        <v>2282</v>
      </c>
      <c r="L939" s="44" t="str">
        <f t="shared" si="108"/>
        <v>pt-12-15-shl-loc3</v>
      </c>
      <c r="M939" s="43">
        <v>1</v>
      </c>
      <c r="N939" s="45">
        <v>1</v>
      </c>
    </row>
    <row r="940" spans="1:14" s="50" customFormat="1" ht="16.5" x14ac:dyDescent="0.2">
      <c r="A940" s="47" t="s">
        <v>1841</v>
      </c>
      <c r="B940" s="79">
        <v>1</v>
      </c>
      <c r="C940" s="37">
        <f t="shared" si="107"/>
        <v>11301</v>
      </c>
      <c r="D940" s="80">
        <v>13</v>
      </c>
      <c r="E940" s="38">
        <v>1</v>
      </c>
      <c r="F940" s="46" t="s">
        <v>1127</v>
      </c>
      <c r="G940" s="46" t="s">
        <v>572</v>
      </c>
      <c r="H940" s="38">
        <f t="shared" si="104"/>
        <v>120</v>
      </c>
      <c r="I940" s="38">
        <f t="shared" si="105"/>
        <v>17</v>
      </c>
      <c r="J940" s="38">
        <f t="shared" si="106"/>
        <v>4</v>
      </c>
      <c r="K940" s="46" t="s">
        <v>2279</v>
      </c>
      <c r="L940" s="38" t="str">
        <f t="shared" si="108"/>
        <v>pt-13-1-jlr-loc1</v>
      </c>
      <c r="M940" s="38">
        <v>1</v>
      </c>
      <c r="N940" s="39">
        <v>1</v>
      </c>
    </row>
    <row r="941" spans="1:14" s="50" customFormat="1" ht="16.5" x14ac:dyDescent="0.2">
      <c r="A941" s="47" t="s">
        <v>1841</v>
      </c>
      <c r="B941" s="79">
        <v>1</v>
      </c>
      <c r="C941" s="40">
        <f t="shared" si="107"/>
        <v>11301</v>
      </c>
      <c r="D941" s="81">
        <v>13</v>
      </c>
      <c r="E941" s="27">
        <v>1</v>
      </c>
      <c r="F941" s="28" t="s">
        <v>1138</v>
      </c>
      <c r="G941" s="28" t="s">
        <v>573</v>
      </c>
      <c r="H941" s="27">
        <f t="shared" si="104"/>
        <v>120</v>
      </c>
      <c r="I941" s="27">
        <f t="shared" si="105"/>
        <v>17</v>
      </c>
      <c r="J941" s="27">
        <f t="shared" si="106"/>
        <v>4</v>
      </c>
      <c r="K941" s="28" t="s">
        <v>786</v>
      </c>
      <c r="L941" s="27" t="str">
        <f t="shared" si="108"/>
        <v>pt-13-1-shl-loc1</v>
      </c>
      <c r="M941" s="27">
        <v>1</v>
      </c>
      <c r="N941" s="41">
        <v>1</v>
      </c>
    </row>
    <row r="942" spans="1:14" s="50" customFormat="1" ht="16.5" x14ac:dyDescent="0.2">
      <c r="A942" s="47" t="s">
        <v>1841</v>
      </c>
      <c r="B942" s="79">
        <v>1</v>
      </c>
      <c r="C942" s="40">
        <f t="shared" si="107"/>
        <v>11301</v>
      </c>
      <c r="D942" s="81">
        <v>13</v>
      </c>
      <c r="E942" s="27">
        <v>2</v>
      </c>
      <c r="F942" s="28" t="s">
        <v>291</v>
      </c>
      <c r="G942" s="28" t="s">
        <v>314</v>
      </c>
      <c r="H942" s="27">
        <f t="shared" ref="H942:H1005" si="109">INDEX($W$4:$W$204,INDEX($AC$4:$AC$19,D942)+B942)</f>
        <v>120</v>
      </c>
      <c r="I942" s="27">
        <f t="shared" ref="I942:I1005" si="110">INDEX($X$4:$X$204,INDEX($AC$4:$AC$19,D942)+B942)</f>
        <v>17</v>
      </c>
      <c r="J942" s="27">
        <f t="shared" ref="J942:J1005" si="111">INDEX($Y$4:$Y$204,INDEX($AC$4:$AC$19,D942)+B942)</f>
        <v>4</v>
      </c>
      <c r="K942" s="62" t="s">
        <v>2284</v>
      </c>
      <c r="L942" s="59" t="str">
        <f t="shared" si="108"/>
        <v>pt-13-1-jlr-loc2</v>
      </c>
      <c r="M942" s="27">
        <v>1</v>
      </c>
      <c r="N942" s="41">
        <v>1</v>
      </c>
    </row>
    <row r="943" spans="1:14" s="50" customFormat="1" ht="16.5" x14ac:dyDescent="0.2">
      <c r="A943" s="47" t="s">
        <v>1841</v>
      </c>
      <c r="B943" s="79">
        <v>1</v>
      </c>
      <c r="C943" s="40">
        <f t="shared" si="107"/>
        <v>11301</v>
      </c>
      <c r="D943" s="81">
        <v>13</v>
      </c>
      <c r="E943" s="27">
        <v>2</v>
      </c>
      <c r="F943" s="28" t="s">
        <v>292</v>
      </c>
      <c r="G943" s="28" t="s">
        <v>299</v>
      </c>
      <c r="H943" s="27">
        <f t="shared" si="109"/>
        <v>120</v>
      </c>
      <c r="I943" s="27">
        <f t="shared" si="110"/>
        <v>17</v>
      </c>
      <c r="J943" s="27">
        <f t="shared" si="111"/>
        <v>4</v>
      </c>
      <c r="K943" s="62" t="s">
        <v>2280</v>
      </c>
      <c r="L943" s="59" t="str">
        <f t="shared" si="108"/>
        <v>pt-13-1-shl-loc2</v>
      </c>
      <c r="M943" s="27">
        <v>1</v>
      </c>
      <c r="N943" s="41">
        <v>1</v>
      </c>
    </row>
    <row r="944" spans="1:14" s="50" customFormat="1" ht="16.5" x14ac:dyDescent="0.2">
      <c r="A944" s="47" t="s">
        <v>1841</v>
      </c>
      <c r="B944" s="79">
        <v>1</v>
      </c>
      <c r="C944" s="40">
        <f t="shared" si="107"/>
        <v>11301</v>
      </c>
      <c r="D944" s="81">
        <v>13</v>
      </c>
      <c r="E944" s="27">
        <v>3</v>
      </c>
      <c r="F944" s="28" t="s">
        <v>291</v>
      </c>
      <c r="G944" s="28" t="s">
        <v>1150</v>
      </c>
      <c r="H944" s="27">
        <f t="shared" si="109"/>
        <v>120</v>
      </c>
      <c r="I944" s="27">
        <f t="shared" si="110"/>
        <v>17</v>
      </c>
      <c r="J944" s="27">
        <f t="shared" si="111"/>
        <v>4</v>
      </c>
      <c r="K944" s="62" t="s">
        <v>2281</v>
      </c>
      <c r="L944" s="62" t="str">
        <f t="shared" si="108"/>
        <v>pt-13-1-jlr-loc3</v>
      </c>
      <c r="M944" s="27">
        <v>1</v>
      </c>
      <c r="N944" s="41">
        <v>1</v>
      </c>
    </row>
    <row r="945" spans="1:14" s="50" customFormat="1" ht="17.25" thickBot="1" x14ac:dyDescent="0.25">
      <c r="A945" s="47" t="s">
        <v>1841</v>
      </c>
      <c r="B945" s="79">
        <v>1</v>
      </c>
      <c r="C945" s="42">
        <f t="shared" si="107"/>
        <v>11301</v>
      </c>
      <c r="D945" s="82">
        <v>13</v>
      </c>
      <c r="E945" s="43">
        <v>3</v>
      </c>
      <c r="F945" s="44" t="s">
        <v>292</v>
      </c>
      <c r="G945" s="44" t="s">
        <v>570</v>
      </c>
      <c r="H945" s="43">
        <f t="shared" si="109"/>
        <v>120</v>
      </c>
      <c r="I945" s="43">
        <f t="shared" si="110"/>
        <v>17</v>
      </c>
      <c r="J945" s="43">
        <f t="shared" si="111"/>
        <v>4</v>
      </c>
      <c r="K945" s="44" t="s">
        <v>2282</v>
      </c>
      <c r="L945" s="44" t="str">
        <f t="shared" si="108"/>
        <v>pt-13-1-shl-loc3</v>
      </c>
      <c r="M945" s="43">
        <v>1</v>
      </c>
      <c r="N945" s="45">
        <v>1</v>
      </c>
    </row>
    <row r="946" spans="1:14" s="50" customFormat="1" ht="16.5" x14ac:dyDescent="0.2">
      <c r="A946" s="47" t="s">
        <v>1841</v>
      </c>
      <c r="B946" s="79">
        <v>2</v>
      </c>
      <c r="C946" s="37">
        <f t="shared" si="107"/>
        <v>11302</v>
      </c>
      <c r="D946" s="80">
        <v>13</v>
      </c>
      <c r="E946" s="38">
        <v>1</v>
      </c>
      <c r="F946" s="46" t="s">
        <v>291</v>
      </c>
      <c r="G946" s="46" t="s">
        <v>572</v>
      </c>
      <c r="H946" s="38">
        <f t="shared" si="109"/>
        <v>120</v>
      </c>
      <c r="I946" s="38">
        <f t="shared" si="110"/>
        <v>17</v>
      </c>
      <c r="J946" s="38">
        <f t="shared" si="111"/>
        <v>4</v>
      </c>
      <c r="K946" s="46" t="s">
        <v>2273</v>
      </c>
      <c r="L946" s="38" t="str">
        <f t="shared" si="108"/>
        <v>pt-13-2-jlr-loc1</v>
      </c>
      <c r="M946" s="38">
        <v>1</v>
      </c>
      <c r="N946" s="39">
        <v>1</v>
      </c>
    </row>
    <row r="947" spans="1:14" s="50" customFormat="1" ht="16.5" x14ac:dyDescent="0.2">
      <c r="A947" s="47" t="s">
        <v>1841</v>
      </c>
      <c r="B947" s="79">
        <v>2</v>
      </c>
      <c r="C947" s="40">
        <f t="shared" si="107"/>
        <v>11302</v>
      </c>
      <c r="D947" s="81">
        <v>13</v>
      </c>
      <c r="E947" s="27">
        <v>1</v>
      </c>
      <c r="F947" s="28" t="s">
        <v>292</v>
      </c>
      <c r="G947" s="28" t="s">
        <v>1160</v>
      </c>
      <c r="H947" s="27">
        <f t="shared" si="109"/>
        <v>120</v>
      </c>
      <c r="I947" s="27">
        <f t="shared" si="110"/>
        <v>17</v>
      </c>
      <c r="J947" s="27">
        <f t="shared" si="111"/>
        <v>4</v>
      </c>
      <c r="K947" s="28" t="s">
        <v>2274</v>
      </c>
      <c r="L947" s="27" t="str">
        <f t="shared" si="108"/>
        <v>pt-13-2-shl-loc1</v>
      </c>
      <c r="M947" s="27">
        <v>1</v>
      </c>
      <c r="N947" s="41">
        <v>1</v>
      </c>
    </row>
    <row r="948" spans="1:14" s="50" customFormat="1" ht="16.5" x14ac:dyDescent="0.2">
      <c r="A948" s="47" t="s">
        <v>1841</v>
      </c>
      <c r="B948" s="79">
        <v>2</v>
      </c>
      <c r="C948" s="40">
        <f t="shared" si="107"/>
        <v>11302</v>
      </c>
      <c r="D948" s="81">
        <v>13</v>
      </c>
      <c r="E948" s="27">
        <v>2</v>
      </c>
      <c r="F948" s="28" t="s">
        <v>291</v>
      </c>
      <c r="G948" s="28" t="s">
        <v>314</v>
      </c>
      <c r="H948" s="27">
        <f t="shared" si="109"/>
        <v>120</v>
      </c>
      <c r="I948" s="27">
        <f t="shared" si="110"/>
        <v>17</v>
      </c>
      <c r="J948" s="27">
        <f t="shared" si="111"/>
        <v>4</v>
      </c>
      <c r="K948" s="62" t="s">
        <v>2275</v>
      </c>
      <c r="L948" s="59" t="str">
        <f t="shared" si="108"/>
        <v>pt-13-2-jlr-loc2</v>
      </c>
      <c r="M948" s="27">
        <v>1</v>
      </c>
      <c r="N948" s="41">
        <v>1</v>
      </c>
    </row>
    <row r="949" spans="1:14" s="50" customFormat="1" ht="16.5" x14ac:dyDescent="0.2">
      <c r="A949" s="47" t="s">
        <v>1841</v>
      </c>
      <c r="B949" s="79">
        <v>2</v>
      </c>
      <c r="C949" s="40">
        <f t="shared" si="107"/>
        <v>11302</v>
      </c>
      <c r="D949" s="81">
        <v>13</v>
      </c>
      <c r="E949" s="27">
        <v>2</v>
      </c>
      <c r="F949" s="28" t="s">
        <v>292</v>
      </c>
      <c r="G949" s="28" t="s">
        <v>1142</v>
      </c>
      <c r="H949" s="27">
        <f t="shared" si="109"/>
        <v>120</v>
      </c>
      <c r="I949" s="27">
        <f t="shared" si="110"/>
        <v>17</v>
      </c>
      <c r="J949" s="27">
        <f t="shared" si="111"/>
        <v>4</v>
      </c>
      <c r="K949" s="62" t="s">
        <v>2276</v>
      </c>
      <c r="L949" s="59" t="str">
        <f t="shared" si="108"/>
        <v>pt-13-2-shl-loc2</v>
      </c>
      <c r="M949" s="27">
        <v>1</v>
      </c>
      <c r="N949" s="41">
        <v>1</v>
      </c>
    </row>
    <row r="950" spans="1:14" s="50" customFormat="1" ht="16.5" x14ac:dyDescent="0.2">
      <c r="A950" s="47" t="s">
        <v>1841</v>
      </c>
      <c r="B950" s="79">
        <v>2</v>
      </c>
      <c r="C950" s="40">
        <f t="shared" si="107"/>
        <v>11302</v>
      </c>
      <c r="D950" s="81">
        <v>13</v>
      </c>
      <c r="E950" s="27">
        <v>3</v>
      </c>
      <c r="F950" s="28" t="s">
        <v>291</v>
      </c>
      <c r="G950" s="28" t="s">
        <v>571</v>
      </c>
      <c r="H950" s="27">
        <f t="shared" si="109"/>
        <v>120</v>
      </c>
      <c r="I950" s="27">
        <f t="shared" si="110"/>
        <v>17</v>
      </c>
      <c r="J950" s="27">
        <f t="shared" si="111"/>
        <v>4</v>
      </c>
      <c r="K950" s="62" t="s">
        <v>2277</v>
      </c>
      <c r="L950" s="62" t="str">
        <f t="shared" si="108"/>
        <v>pt-13-2-jlr-loc3</v>
      </c>
      <c r="M950" s="27">
        <v>1</v>
      </c>
      <c r="N950" s="41">
        <v>1</v>
      </c>
    </row>
    <row r="951" spans="1:14" s="50" customFormat="1" ht="17.25" thickBot="1" x14ac:dyDescent="0.25">
      <c r="A951" s="47" t="s">
        <v>1841</v>
      </c>
      <c r="B951" s="79">
        <v>2</v>
      </c>
      <c r="C951" s="42">
        <f t="shared" si="107"/>
        <v>11302</v>
      </c>
      <c r="D951" s="82">
        <v>13</v>
      </c>
      <c r="E951" s="43">
        <v>3</v>
      </c>
      <c r="F951" s="44" t="s">
        <v>292</v>
      </c>
      <c r="G951" s="44" t="s">
        <v>570</v>
      </c>
      <c r="H951" s="43">
        <f t="shared" si="109"/>
        <v>120</v>
      </c>
      <c r="I951" s="43">
        <f t="shared" si="110"/>
        <v>17</v>
      </c>
      <c r="J951" s="43">
        <f t="shared" si="111"/>
        <v>4</v>
      </c>
      <c r="K951" s="44" t="s">
        <v>2278</v>
      </c>
      <c r="L951" s="44" t="str">
        <f t="shared" si="108"/>
        <v>pt-13-2-shl-loc3</v>
      </c>
      <c r="M951" s="43">
        <v>1</v>
      </c>
      <c r="N951" s="45">
        <v>1</v>
      </c>
    </row>
    <row r="952" spans="1:14" s="50" customFormat="1" ht="16.5" x14ac:dyDescent="0.2">
      <c r="A952" s="47" t="s">
        <v>1841</v>
      </c>
      <c r="B952" s="79">
        <v>3</v>
      </c>
      <c r="C952" s="37">
        <f t="shared" si="107"/>
        <v>11303</v>
      </c>
      <c r="D952" s="80">
        <v>13</v>
      </c>
      <c r="E952" s="38">
        <v>1</v>
      </c>
      <c r="F952" s="46" t="s">
        <v>291</v>
      </c>
      <c r="G952" s="46" t="s">
        <v>572</v>
      </c>
      <c r="H952" s="38">
        <f t="shared" si="109"/>
        <v>120</v>
      </c>
      <c r="I952" s="38">
        <f t="shared" si="110"/>
        <v>17</v>
      </c>
      <c r="J952" s="38">
        <f t="shared" si="111"/>
        <v>4</v>
      </c>
      <c r="K952" s="46" t="s">
        <v>2279</v>
      </c>
      <c r="L952" s="38" t="str">
        <f t="shared" si="108"/>
        <v>pt-13-3-jlr-loc1</v>
      </c>
      <c r="M952" s="38">
        <v>1</v>
      </c>
      <c r="N952" s="39">
        <v>1</v>
      </c>
    </row>
    <row r="953" spans="1:14" s="50" customFormat="1" ht="16.5" x14ac:dyDescent="0.2">
      <c r="A953" s="47" t="s">
        <v>1841</v>
      </c>
      <c r="B953" s="79">
        <v>3</v>
      </c>
      <c r="C953" s="40">
        <f t="shared" si="107"/>
        <v>11303</v>
      </c>
      <c r="D953" s="81">
        <v>13</v>
      </c>
      <c r="E953" s="27">
        <v>1</v>
      </c>
      <c r="F953" s="28" t="s">
        <v>292</v>
      </c>
      <c r="G953" s="28" t="s">
        <v>573</v>
      </c>
      <c r="H953" s="27">
        <f t="shared" si="109"/>
        <v>120</v>
      </c>
      <c r="I953" s="27">
        <f t="shared" si="110"/>
        <v>17</v>
      </c>
      <c r="J953" s="27">
        <f t="shared" si="111"/>
        <v>4</v>
      </c>
      <c r="K953" s="28" t="s">
        <v>786</v>
      </c>
      <c r="L953" s="27" t="str">
        <f t="shared" si="108"/>
        <v>pt-13-3-shl-loc1</v>
      </c>
      <c r="M953" s="27">
        <v>1</v>
      </c>
      <c r="N953" s="41">
        <v>1</v>
      </c>
    </row>
    <row r="954" spans="1:14" s="50" customFormat="1" ht="16.5" x14ac:dyDescent="0.2">
      <c r="A954" s="47" t="s">
        <v>1841</v>
      </c>
      <c r="B954" s="79">
        <v>3</v>
      </c>
      <c r="C954" s="40">
        <f t="shared" si="107"/>
        <v>11303</v>
      </c>
      <c r="D954" s="81">
        <v>13</v>
      </c>
      <c r="E954" s="27">
        <v>2</v>
      </c>
      <c r="F954" s="28" t="s">
        <v>291</v>
      </c>
      <c r="G954" s="28" t="s">
        <v>314</v>
      </c>
      <c r="H954" s="27">
        <f t="shared" si="109"/>
        <v>120</v>
      </c>
      <c r="I954" s="27">
        <f t="shared" si="110"/>
        <v>17</v>
      </c>
      <c r="J954" s="27">
        <f t="shared" si="111"/>
        <v>4</v>
      </c>
      <c r="K954" s="62" t="s">
        <v>2284</v>
      </c>
      <c r="L954" s="59" t="str">
        <f t="shared" si="108"/>
        <v>pt-13-3-jlr-loc2</v>
      </c>
      <c r="M954" s="27">
        <v>1</v>
      </c>
      <c r="N954" s="41">
        <v>1</v>
      </c>
    </row>
    <row r="955" spans="1:14" s="50" customFormat="1" ht="16.5" x14ac:dyDescent="0.2">
      <c r="A955" s="47" t="s">
        <v>1841</v>
      </c>
      <c r="B955" s="79">
        <v>3</v>
      </c>
      <c r="C955" s="40">
        <f t="shared" si="107"/>
        <v>11303</v>
      </c>
      <c r="D955" s="81">
        <v>13</v>
      </c>
      <c r="E955" s="27">
        <v>2</v>
      </c>
      <c r="F955" s="28" t="s">
        <v>1133</v>
      </c>
      <c r="G955" s="28" t="s">
        <v>299</v>
      </c>
      <c r="H955" s="27">
        <f t="shared" si="109"/>
        <v>120</v>
      </c>
      <c r="I955" s="27">
        <f t="shared" si="110"/>
        <v>17</v>
      </c>
      <c r="J955" s="27">
        <f t="shared" si="111"/>
        <v>4</v>
      </c>
      <c r="K955" s="62" t="s">
        <v>2280</v>
      </c>
      <c r="L955" s="59" t="str">
        <f t="shared" si="108"/>
        <v>pt-13-3-shl-loc2</v>
      </c>
      <c r="M955" s="27">
        <v>1</v>
      </c>
      <c r="N955" s="41">
        <v>1</v>
      </c>
    </row>
    <row r="956" spans="1:14" s="50" customFormat="1" ht="16.5" x14ac:dyDescent="0.2">
      <c r="A956" s="47" t="s">
        <v>1841</v>
      </c>
      <c r="B956" s="79">
        <v>3</v>
      </c>
      <c r="C956" s="40">
        <f t="shared" si="107"/>
        <v>11303</v>
      </c>
      <c r="D956" s="81">
        <v>13</v>
      </c>
      <c r="E956" s="27">
        <v>3</v>
      </c>
      <c r="F956" s="28" t="s">
        <v>291</v>
      </c>
      <c r="G956" s="28" t="s">
        <v>571</v>
      </c>
      <c r="H956" s="27">
        <f t="shared" si="109"/>
        <v>120</v>
      </c>
      <c r="I956" s="27">
        <f t="shared" si="110"/>
        <v>17</v>
      </c>
      <c r="J956" s="27">
        <f t="shared" si="111"/>
        <v>4</v>
      </c>
      <c r="K956" s="62" t="s">
        <v>2281</v>
      </c>
      <c r="L956" s="62" t="str">
        <f t="shared" si="108"/>
        <v>pt-13-3-jlr-loc3</v>
      </c>
      <c r="M956" s="27">
        <v>1</v>
      </c>
      <c r="N956" s="41">
        <v>1</v>
      </c>
    </row>
    <row r="957" spans="1:14" s="50" customFormat="1" ht="17.25" thickBot="1" x14ac:dyDescent="0.25">
      <c r="A957" s="47" t="s">
        <v>1841</v>
      </c>
      <c r="B957" s="79">
        <v>3</v>
      </c>
      <c r="C957" s="42">
        <f t="shared" si="107"/>
        <v>11303</v>
      </c>
      <c r="D957" s="82">
        <v>13</v>
      </c>
      <c r="E957" s="43">
        <v>3</v>
      </c>
      <c r="F957" s="44" t="s">
        <v>292</v>
      </c>
      <c r="G957" s="44" t="s">
        <v>570</v>
      </c>
      <c r="H957" s="43">
        <f t="shared" si="109"/>
        <v>120</v>
      </c>
      <c r="I957" s="43">
        <f t="shared" si="110"/>
        <v>17</v>
      </c>
      <c r="J957" s="43">
        <f t="shared" si="111"/>
        <v>4</v>
      </c>
      <c r="K957" s="44" t="s">
        <v>2282</v>
      </c>
      <c r="L957" s="44" t="str">
        <f t="shared" si="108"/>
        <v>pt-13-3-shl-loc3</v>
      </c>
      <c r="M957" s="43">
        <v>1</v>
      </c>
      <c r="N957" s="45">
        <v>1</v>
      </c>
    </row>
    <row r="958" spans="1:14" s="50" customFormat="1" ht="16.5" x14ac:dyDescent="0.2">
      <c r="A958" s="47" t="s">
        <v>1841</v>
      </c>
      <c r="B958" s="79">
        <v>4</v>
      </c>
      <c r="C958" s="37">
        <f t="shared" si="107"/>
        <v>11304</v>
      </c>
      <c r="D958" s="80">
        <v>13</v>
      </c>
      <c r="E958" s="38">
        <v>1</v>
      </c>
      <c r="F958" s="46" t="s">
        <v>291</v>
      </c>
      <c r="G958" s="46" t="s">
        <v>572</v>
      </c>
      <c r="H958" s="38">
        <f t="shared" si="109"/>
        <v>121</v>
      </c>
      <c r="I958" s="38">
        <f t="shared" si="110"/>
        <v>17</v>
      </c>
      <c r="J958" s="38">
        <f t="shared" si="111"/>
        <v>4</v>
      </c>
      <c r="K958" s="46" t="s">
        <v>2273</v>
      </c>
      <c r="L958" s="38" t="str">
        <f t="shared" si="108"/>
        <v>pt-13-4-jlr-loc1</v>
      </c>
      <c r="M958" s="38">
        <v>1</v>
      </c>
      <c r="N958" s="39">
        <v>1</v>
      </c>
    </row>
    <row r="959" spans="1:14" s="50" customFormat="1" ht="16.5" x14ac:dyDescent="0.2">
      <c r="A959" s="47" t="s">
        <v>1841</v>
      </c>
      <c r="B959" s="79">
        <v>4</v>
      </c>
      <c r="C959" s="40">
        <f t="shared" si="107"/>
        <v>11304</v>
      </c>
      <c r="D959" s="81">
        <v>13</v>
      </c>
      <c r="E959" s="27">
        <v>1</v>
      </c>
      <c r="F959" s="28" t="s">
        <v>292</v>
      </c>
      <c r="G959" s="28" t="s">
        <v>573</v>
      </c>
      <c r="H959" s="27">
        <f t="shared" si="109"/>
        <v>121</v>
      </c>
      <c r="I959" s="27">
        <f t="shared" si="110"/>
        <v>17</v>
      </c>
      <c r="J959" s="27">
        <f t="shared" si="111"/>
        <v>4</v>
      </c>
      <c r="K959" s="28" t="s">
        <v>2274</v>
      </c>
      <c r="L959" s="27" t="str">
        <f t="shared" si="108"/>
        <v>pt-13-4-shl-loc1</v>
      </c>
      <c r="M959" s="27">
        <v>1</v>
      </c>
      <c r="N959" s="41">
        <v>1</v>
      </c>
    </row>
    <row r="960" spans="1:14" s="50" customFormat="1" ht="16.5" x14ac:dyDescent="0.2">
      <c r="A960" s="47" t="s">
        <v>1841</v>
      </c>
      <c r="B960" s="79">
        <v>4</v>
      </c>
      <c r="C960" s="40">
        <f t="shared" si="107"/>
        <v>11304</v>
      </c>
      <c r="D960" s="81">
        <v>13</v>
      </c>
      <c r="E960" s="27">
        <v>2</v>
      </c>
      <c r="F960" s="28" t="s">
        <v>291</v>
      </c>
      <c r="G960" s="28" t="s">
        <v>314</v>
      </c>
      <c r="H960" s="27">
        <f t="shared" si="109"/>
        <v>121</v>
      </c>
      <c r="I960" s="27">
        <f t="shared" si="110"/>
        <v>17</v>
      </c>
      <c r="J960" s="27">
        <f t="shared" si="111"/>
        <v>4</v>
      </c>
      <c r="K960" s="62" t="s">
        <v>2275</v>
      </c>
      <c r="L960" s="59" t="str">
        <f t="shared" si="108"/>
        <v>pt-13-4-jlr-loc2</v>
      </c>
      <c r="M960" s="27">
        <v>1</v>
      </c>
      <c r="N960" s="41">
        <v>1</v>
      </c>
    </row>
    <row r="961" spans="1:14" s="50" customFormat="1" ht="16.5" x14ac:dyDescent="0.2">
      <c r="A961" s="47" t="s">
        <v>1841</v>
      </c>
      <c r="B961" s="79">
        <v>4</v>
      </c>
      <c r="C961" s="40">
        <f t="shared" si="107"/>
        <v>11304</v>
      </c>
      <c r="D961" s="81">
        <v>13</v>
      </c>
      <c r="E961" s="27">
        <v>2</v>
      </c>
      <c r="F961" s="28" t="s">
        <v>1133</v>
      </c>
      <c r="G961" s="28" t="s">
        <v>299</v>
      </c>
      <c r="H961" s="27">
        <f t="shared" si="109"/>
        <v>121</v>
      </c>
      <c r="I961" s="27">
        <f t="shared" si="110"/>
        <v>17</v>
      </c>
      <c r="J961" s="27">
        <f t="shared" si="111"/>
        <v>4</v>
      </c>
      <c r="K961" s="62" t="s">
        <v>2276</v>
      </c>
      <c r="L961" s="59" t="str">
        <f t="shared" si="108"/>
        <v>pt-13-4-shl-loc2</v>
      </c>
      <c r="M961" s="27">
        <v>1</v>
      </c>
      <c r="N961" s="41">
        <v>1</v>
      </c>
    </row>
    <row r="962" spans="1:14" s="50" customFormat="1" ht="16.5" x14ac:dyDescent="0.2">
      <c r="A962" s="47" t="s">
        <v>1841</v>
      </c>
      <c r="B962" s="79">
        <v>4</v>
      </c>
      <c r="C962" s="40">
        <f t="shared" si="107"/>
        <v>11304</v>
      </c>
      <c r="D962" s="81">
        <v>13</v>
      </c>
      <c r="E962" s="27">
        <v>3</v>
      </c>
      <c r="F962" s="28" t="s">
        <v>291</v>
      </c>
      <c r="G962" s="28" t="s">
        <v>571</v>
      </c>
      <c r="H962" s="27">
        <f t="shared" si="109"/>
        <v>121</v>
      </c>
      <c r="I962" s="27">
        <f t="shared" si="110"/>
        <v>17</v>
      </c>
      <c r="J962" s="27">
        <f t="shared" si="111"/>
        <v>4</v>
      </c>
      <c r="K962" s="62" t="s">
        <v>2277</v>
      </c>
      <c r="L962" s="62" t="str">
        <f t="shared" si="108"/>
        <v>pt-13-4-jlr-loc3</v>
      </c>
      <c r="M962" s="27">
        <v>1</v>
      </c>
      <c r="N962" s="41">
        <v>1</v>
      </c>
    </row>
    <row r="963" spans="1:14" s="50" customFormat="1" ht="17.25" thickBot="1" x14ac:dyDescent="0.25">
      <c r="A963" s="47" t="s">
        <v>1841</v>
      </c>
      <c r="B963" s="79">
        <v>4</v>
      </c>
      <c r="C963" s="42">
        <f t="shared" si="107"/>
        <v>11304</v>
      </c>
      <c r="D963" s="82">
        <v>13</v>
      </c>
      <c r="E963" s="43">
        <v>3</v>
      </c>
      <c r="F963" s="44" t="s">
        <v>292</v>
      </c>
      <c r="G963" s="44" t="s">
        <v>570</v>
      </c>
      <c r="H963" s="43">
        <f t="shared" si="109"/>
        <v>121</v>
      </c>
      <c r="I963" s="43">
        <f t="shared" si="110"/>
        <v>17</v>
      </c>
      <c r="J963" s="43">
        <f t="shared" si="111"/>
        <v>4</v>
      </c>
      <c r="K963" s="44" t="s">
        <v>2278</v>
      </c>
      <c r="L963" s="44" t="str">
        <f t="shared" si="108"/>
        <v>pt-13-4-shl-loc3</v>
      </c>
      <c r="M963" s="43">
        <v>1</v>
      </c>
      <c r="N963" s="45">
        <v>1</v>
      </c>
    </row>
    <row r="964" spans="1:14" s="50" customFormat="1" ht="16.5" x14ac:dyDescent="0.2">
      <c r="A964" s="47" t="s">
        <v>1841</v>
      </c>
      <c r="B964" s="79">
        <v>5</v>
      </c>
      <c r="C964" s="37">
        <f t="shared" si="107"/>
        <v>11305</v>
      </c>
      <c r="D964" s="80">
        <v>13</v>
      </c>
      <c r="E964" s="38">
        <v>1</v>
      </c>
      <c r="F964" s="46" t="s">
        <v>291</v>
      </c>
      <c r="G964" s="46" t="s">
        <v>1156</v>
      </c>
      <c r="H964" s="38">
        <f t="shared" si="109"/>
        <v>121</v>
      </c>
      <c r="I964" s="38">
        <f t="shared" si="110"/>
        <v>17</v>
      </c>
      <c r="J964" s="38">
        <f t="shared" si="111"/>
        <v>4</v>
      </c>
      <c r="K964" s="46" t="s">
        <v>2279</v>
      </c>
      <c r="L964" s="38" t="str">
        <f t="shared" si="108"/>
        <v>pt-13-5-jlr-loc1</v>
      </c>
      <c r="M964" s="38">
        <v>1</v>
      </c>
      <c r="N964" s="39">
        <v>1</v>
      </c>
    </row>
    <row r="965" spans="1:14" s="50" customFormat="1" ht="16.5" x14ac:dyDescent="0.2">
      <c r="A965" s="47" t="s">
        <v>1841</v>
      </c>
      <c r="B965" s="79">
        <v>5</v>
      </c>
      <c r="C965" s="40">
        <f t="shared" si="107"/>
        <v>11305</v>
      </c>
      <c r="D965" s="81">
        <v>13</v>
      </c>
      <c r="E965" s="27">
        <v>1</v>
      </c>
      <c r="F965" s="28" t="s">
        <v>1128</v>
      </c>
      <c r="G965" s="28" t="s">
        <v>573</v>
      </c>
      <c r="H965" s="27">
        <f t="shared" si="109"/>
        <v>121</v>
      </c>
      <c r="I965" s="27">
        <f t="shared" si="110"/>
        <v>17</v>
      </c>
      <c r="J965" s="27">
        <f t="shared" si="111"/>
        <v>4</v>
      </c>
      <c r="K965" s="28" t="s">
        <v>786</v>
      </c>
      <c r="L965" s="27" t="str">
        <f t="shared" si="108"/>
        <v>pt-13-5-shl-loc1</v>
      </c>
      <c r="M965" s="27">
        <v>1</v>
      </c>
      <c r="N965" s="41">
        <v>1</v>
      </c>
    </row>
    <row r="966" spans="1:14" s="50" customFormat="1" ht="16.5" x14ac:dyDescent="0.2">
      <c r="A966" s="47" t="s">
        <v>1841</v>
      </c>
      <c r="B966" s="79">
        <v>5</v>
      </c>
      <c r="C966" s="40">
        <f t="shared" si="107"/>
        <v>11305</v>
      </c>
      <c r="D966" s="81">
        <v>13</v>
      </c>
      <c r="E966" s="27">
        <v>2</v>
      </c>
      <c r="F966" s="28" t="s">
        <v>291</v>
      </c>
      <c r="G966" s="28" t="s">
        <v>314</v>
      </c>
      <c r="H966" s="27">
        <f t="shared" si="109"/>
        <v>121</v>
      </c>
      <c r="I966" s="27">
        <f t="shared" si="110"/>
        <v>17</v>
      </c>
      <c r="J966" s="27">
        <f t="shared" si="111"/>
        <v>4</v>
      </c>
      <c r="K966" s="62" t="s">
        <v>2284</v>
      </c>
      <c r="L966" s="59" t="str">
        <f t="shared" si="108"/>
        <v>pt-13-5-jlr-loc2</v>
      </c>
      <c r="M966" s="27">
        <v>1</v>
      </c>
      <c r="N966" s="41">
        <v>1</v>
      </c>
    </row>
    <row r="967" spans="1:14" s="50" customFormat="1" ht="16.5" x14ac:dyDescent="0.2">
      <c r="A967" s="47" t="s">
        <v>1841</v>
      </c>
      <c r="B967" s="79">
        <v>5</v>
      </c>
      <c r="C967" s="40">
        <f t="shared" si="107"/>
        <v>11305</v>
      </c>
      <c r="D967" s="81">
        <v>13</v>
      </c>
      <c r="E967" s="27">
        <v>2</v>
      </c>
      <c r="F967" s="28" t="s">
        <v>292</v>
      </c>
      <c r="G967" s="28" t="s">
        <v>299</v>
      </c>
      <c r="H967" s="27">
        <f t="shared" si="109"/>
        <v>121</v>
      </c>
      <c r="I967" s="27">
        <f t="shared" si="110"/>
        <v>17</v>
      </c>
      <c r="J967" s="27">
        <f t="shared" si="111"/>
        <v>4</v>
      </c>
      <c r="K967" s="62" t="s">
        <v>2280</v>
      </c>
      <c r="L967" s="59" t="str">
        <f t="shared" si="108"/>
        <v>pt-13-5-shl-loc2</v>
      </c>
      <c r="M967" s="27">
        <v>1</v>
      </c>
      <c r="N967" s="41">
        <v>1</v>
      </c>
    </row>
    <row r="968" spans="1:14" s="50" customFormat="1" ht="16.5" x14ac:dyDescent="0.2">
      <c r="A968" s="47" t="s">
        <v>1841</v>
      </c>
      <c r="B968" s="79">
        <v>5</v>
      </c>
      <c r="C968" s="40">
        <f t="shared" si="107"/>
        <v>11305</v>
      </c>
      <c r="D968" s="81">
        <v>13</v>
      </c>
      <c r="E968" s="27">
        <v>3</v>
      </c>
      <c r="F968" s="28" t="s">
        <v>291</v>
      </c>
      <c r="G968" s="28" t="s">
        <v>571</v>
      </c>
      <c r="H968" s="27">
        <f t="shared" si="109"/>
        <v>121</v>
      </c>
      <c r="I968" s="27">
        <f t="shared" si="110"/>
        <v>17</v>
      </c>
      <c r="J968" s="27">
        <f t="shared" si="111"/>
        <v>4</v>
      </c>
      <c r="K968" s="62" t="s">
        <v>2281</v>
      </c>
      <c r="L968" s="62" t="str">
        <f t="shared" si="108"/>
        <v>pt-13-5-jlr-loc3</v>
      </c>
      <c r="M968" s="27">
        <v>1</v>
      </c>
      <c r="N968" s="41">
        <v>1</v>
      </c>
    </row>
    <row r="969" spans="1:14" s="50" customFormat="1" ht="17.25" thickBot="1" x14ac:dyDescent="0.25">
      <c r="A969" s="47" t="s">
        <v>1841</v>
      </c>
      <c r="B969" s="79">
        <v>5</v>
      </c>
      <c r="C969" s="42">
        <f t="shared" si="107"/>
        <v>11305</v>
      </c>
      <c r="D969" s="82">
        <v>13</v>
      </c>
      <c r="E969" s="43">
        <v>3</v>
      </c>
      <c r="F969" s="44" t="s">
        <v>292</v>
      </c>
      <c r="G969" s="44" t="s">
        <v>570</v>
      </c>
      <c r="H969" s="43">
        <f t="shared" si="109"/>
        <v>121</v>
      </c>
      <c r="I969" s="43">
        <f t="shared" si="110"/>
        <v>17</v>
      </c>
      <c r="J969" s="43">
        <f t="shared" si="111"/>
        <v>4</v>
      </c>
      <c r="K969" s="44" t="s">
        <v>2282</v>
      </c>
      <c r="L969" s="44" t="str">
        <f t="shared" si="108"/>
        <v>pt-13-5-shl-loc3</v>
      </c>
      <c r="M969" s="43">
        <v>1</v>
      </c>
      <c r="N969" s="45">
        <v>1</v>
      </c>
    </row>
    <row r="970" spans="1:14" s="50" customFormat="1" ht="16.5" x14ac:dyDescent="0.2">
      <c r="A970" s="47" t="s">
        <v>1841</v>
      </c>
      <c r="B970" s="79">
        <v>6</v>
      </c>
      <c r="C970" s="37">
        <f t="shared" si="107"/>
        <v>11306</v>
      </c>
      <c r="D970" s="80">
        <v>13</v>
      </c>
      <c r="E970" s="38">
        <v>1</v>
      </c>
      <c r="F970" s="46" t="s">
        <v>291</v>
      </c>
      <c r="G970" s="46" t="s">
        <v>572</v>
      </c>
      <c r="H970" s="38">
        <f t="shared" si="109"/>
        <v>121</v>
      </c>
      <c r="I970" s="38">
        <f t="shared" si="110"/>
        <v>17</v>
      </c>
      <c r="J970" s="38">
        <f t="shared" si="111"/>
        <v>4</v>
      </c>
      <c r="K970" s="46" t="s">
        <v>2273</v>
      </c>
      <c r="L970" s="38" t="str">
        <f t="shared" si="108"/>
        <v>pt-13-6-jlr-loc1</v>
      </c>
      <c r="M970" s="38">
        <v>1</v>
      </c>
      <c r="N970" s="39">
        <v>1</v>
      </c>
    </row>
    <row r="971" spans="1:14" s="50" customFormat="1" ht="16.5" x14ac:dyDescent="0.2">
      <c r="A971" s="47" t="s">
        <v>1841</v>
      </c>
      <c r="B971" s="79">
        <v>6</v>
      </c>
      <c r="C971" s="40">
        <f t="shared" si="107"/>
        <v>11306</v>
      </c>
      <c r="D971" s="81">
        <v>13</v>
      </c>
      <c r="E971" s="27">
        <v>1</v>
      </c>
      <c r="F971" s="28" t="s">
        <v>292</v>
      </c>
      <c r="G971" s="28" t="s">
        <v>1161</v>
      </c>
      <c r="H971" s="27">
        <f t="shared" si="109"/>
        <v>121</v>
      </c>
      <c r="I971" s="27">
        <f t="shared" si="110"/>
        <v>17</v>
      </c>
      <c r="J971" s="27">
        <f t="shared" si="111"/>
        <v>4</v>
      </c>
      <c r="K971" s="28" t="s">
        <v>2274</v>
      </c>
      <c r="L971" s="27" t="str">
        <f t="shared" si="108"/>
        <v>pt-13-6-shl-loc1</v>
      </c>
      <c r="M971" s="27">
        <v>1</v>
      </c>
      <c r="N971" s="41">
        <v>1</v>
      </c>
    </row>
    <row r="972" spans="1:14" s="50" customFormat="1" ht="16.5" x14ac:dyDescent="0.2">
      <c r="A972" s="47" t="s">
        <v>1841</v>
      </c>
      <c r="B972" s="79">
        <v>6</v>
      </c>
      <c r="C972" s="40">
        <f t="shared" si="107"/>
        <v>11306</v>
      </c>
      <c r="D972" s="81">
        <v>13</v>
      </c>
      <c r="E972" s="27">
        <v>2</v>
      </c>
      <c r="F972" s="28" t="s">
        <v>291</v>
      </c>
      <c r="G972" s="28" t="s">
        <v>314</v>
      </c>
      <c r="H972" s="27">
        <f t="shared" si="109"/>
        <v>121</v>
      </c>
      <c r="I972" s="27">
        <f t="shared" si="110"/>
        <v>17</v>
      </c>
      <c r="J972" s="27">
        <f t="shared" si="111"/>
        <v>4</v>
      </c>
      <c r="K972" s="62" t="s">
        <v>2275</v>
      </c>
      <c r="L972" s="59" t="str">
        <f t="shared" si="108"/>
        <v>pt-13-6-jlr-loc2</v>
      </c>
      <c r="M972" s="27">
        <v>1</v>
      </c>
      <c r="N972" s="41">
        <v>1</v>
      </c>
    </row>
    <row r="973" spans="1:14" s="50" customFormat="1" ht="16.5" x14ac:dyDescent="0.2">
      <c r="A973" s="47" t="s">
        <v>1841</v>
      </c>
      <c r="B973" s="79">
        <v>6</v>
      </c>
      <c r="C973" s="40">
        <f t="shared" si="107"/>
        <v>11306</v>
      </c>
      <c r="D973" s="81">
        <v>13</v>
      </c>
      <c r="E973" s="27">
        <v>2</v>
      </c>
      <c r="F973" s="28" t="s">
        <v>292</v>
      </c>
      <c r="G973" s="28" t="s">
        <v>299</v>
      </c>
      <c r="H973" s="27">
        <f t="shared" si="109"/>
        <v>121</v>
      </c>
      <c r="I973" s="27">
        <f t="shared" si="110"/>
        <v>17</v>
      </c>
      <c r="J973" s="27">
        <f t="shared" si="111"/>
        <v>4</v>
      </c>
      <c r="K973" s="62" t="s">
        <v>2276</v>
      </c>
      <c r="L973" s="59" t="str">
        <f t="shared" si="108"/>
        <v>pt-13-6-shl-loc2</v>
      </c>
      <c r="M973" s="27">
        <v>1</v>
      </c>
      <c r="N973" s="41">
        <v>1</v>
      </c>
    </row>
    <row r="974" spans="1:14" s="50" customFormat="1" ht="16.5" x14ac:dyDescent="0.2">
      <c r="A974" s="47" t="s">
        <v>1841</v>
      </c>
      <c r="B974" s="79">
        <v>6</v>
      </c>
      <c r="C974" s="40">
        <f t="shared" si="107"/>
        <v>11306</v>
      </c>
      <c r="D974" s="81">
        <v>13</v>
      </c>
      <c r="E974" s="27">
        <v>3</v>
      </c>
      <c r="F974" s="28" t="s">
        <v>291</v>
      </c>
      <c r="G974" s="28" t="s">
        <v>571</v>
      </c>
      <c r="H974" s="27">
        <f t="shared" si="109"/>
        <v>121</v>
      </c>
      <c r="I974" s="27">
        <f t="shared" si="110"/>
        <v>17</v>
      </c>
      <c r="J974" s="27">
        <f t="shared" si="111"/>
        <v>4</v>
      </c>
      <c r="K974" s="62" t="s">
        <v>2277</v>
      </c>
      <c r="L974" s="62" t="str">
        <f t="shared" si="108"/>
        <v>pt-13-6-jlr-loc3</v>
      </c>
      <c r="M974" s="27">
        <v>1</v>
      </c>
      <c r="N974" s="41">
        <v>1</v>
      </c>
    </row>
    <row r="975" spans="1:14" s="50" customFormat="1" ht="17.25" thickBot="1" x14ac:dyDescent="0.25">
      <c r="A975" s="47" t="s">
        <v>1841</v>
      </c>
      <c r="B975" s="79">
        <v>6</v>
      </c>
      <c r="C975" s="42">
        <f t="shared" si="107"/>
        <v>11306</v>
      </c>
      <c r="D975" s="82">
        <v>13</v>
      </c>
      <c r="E975" s="43">
        <v>3</v>
      </c>
      <c r="F975" s="44" t="s">
        <v>1128</v>
      </c>
      <c r="G975" s="44" t="s">
        <v>570</v>
      </c>
      <c r="H975" s="43">
        <f t="shared" si="109"/>
        <v>121</v>
      </c>
      <c r="I975" s="43">
        <f t="shared" si="110"/>
        <v>17</v>
      </c>
      <c r="J975" s="43">
        <f t="shared" si="111"/>
        <v>4</v>
      </c>
      <c r="K975" s="44" t="s">
        <v>2278</v>
      </c>
      <c r="L975" s="44" t="str">
        <f t="shared" si="108"/>
        <v>pt-13-6-shl-loc3</v>
      </c>
      <c r="M975" s="43">
        <v>1</v>
      </c>
      <c r="N975" s="45">
        <v>1</v>
      </c>
    </row>
    <row r="976" spans="1:14" s="50" customFormat="1" ht="16.5" x14ac:dyDescent="0.2">
      <c r="A976" s="47" t="s">
        <v>1841</v>
      </c>
      <c r="B976" s="79">
        <v>7</v>
      </c>
      <c r="C976" s="37">
        <f t="shared" si="107"/>
        <v>11307</v>
      </c>
      <c r="D976" s="80">
        <v>13</v>
      </c>
      <c r="E976" s="38">
        <v>1</v>
      </c>
      <c r="F976" s="46" t="s">
        <v>291</v>
      </c>
      <c r="G976" s="46" t="s">
        <v>572</v>
      </c>
      <c r="H976" s="38">
        <f t="shared" si="109"/>
        <v>122</v>
      </c>
      <c r="I976" s="38">
        <f t="shared" si="110"/>
        <v>17</v>
      </c>
      <c r="J976" s="38">
        <f t="shared" si="111"/>
        <v>4</v>
      </c>
      <c r="K976" s="46" t="s">
        <v>2279</v>
      </c>
      <c r="L976" s="38" t="str">
        <f t="shared" si="108"/>
        <v>pt-13-7-jlr-loc1</v>
      </c>
      <c r="M976" s="38">
        <v>1</v>
      </c>
      <c r="N976" s="39">
        <v>1</v>
      </c>
    </row>
    <row r="977" spans="1:14" s="50" customFormat="1" ht="16.5" x14ac:dyDescent="0.2">
      <c r="A977" s="47" t="s">
        <v>1841</v>
      </c>
      <c r="B977" s="79">
        <v>7</v>
      </c>
      <c r="C977" s="40">
        <f t="shared" ref="C977:C1040" si="112">(100+D977)*100+B977</f>
        <v>11307</v>
      </c>
      <c r="D977" s="81">
        <v>13</v>
      </c>
      <c r="E977" s="27">
        <v>1</v>
      </c>
      <c r="F977" s="28" t="s">
        <v>292</v>
      </c>
      <c r="G977" s="28" t="s">
        <v>573</v>
      </c>
      <c r="H977" s="27">
        <f t="shared" si="109"/>
        <v>122</v>
      </c>
      <c r="I977" s="27">
        <f t="shared" si="110"/>
        <v>17</v>
      </c>
      <c r="J977" s="27">
        <f t="shared" si="111"/>
        <v>4</v>
      </c>
      <c r="K977" s="28" t="s">
        <v>786</v>
      </c>
      <c r="L977" s="27" t="str">
        <f t="shared" si="108"/>
        <v>pt-13-7-shl-loc1</v>
      </c>
      <c r="M977" s="27">
        <v>1</v>
      </c>
      <c r="N977" s="41">
        <v>1</v>
      </c>
    </row>
    <row r="978" spans="1:14" s="50" customFormat="1" ht="16.5" x14ac:dyDescent="0.2">
      <c r="A978" s="47" t="s">
        <v>1841</v>
      </c>
      <c r="B978" s="79">
        <v>7</v>
      </c>
      <c r="C978" s="40">
        <f t="shared" si="112"/>
        <v>11307</v>
      </c>
      <c r="D978" s="81">
        <v>13</v>
      </c>
      <c r="E978" s="27">
        <v>2</v>
      </c>
      <c r="F978" s="28" t="s">
        <v>291</v>
      </c>
      <c r="G978" s="28" t="s">
        <v>314</v>
      </c>
      <c r="H978" s="27">
        <f t="shared" si="109"/>
        <v>122</v>
      </c>
      <c r="I978" s="27">
        <f t="shared" si="110"/>
        <v>17</v>
      </c>
      <c r="J978" s="27">
        <f t="shared" si="111"/>
        <v>4</v>
      </c>
      <c r="K978" s="62" t="s">
        <v>2284</v>
      </c>
      <c r="L978" s="59" t="str">
        <f t="shared" si="108"/>
        <v>pt-13-7-jlr-loc2</v>
      </c>
      <c r="M978" s="27">
        <v>1</v>
      </c>
      <c r="N978" s="41">
        <v>1</v>
      </c>
    </row>
    <row r="979" spans="1:14" s="50" customFormat="1" ht="16.5" x14ac:dyDescent="0.2">
      <c r="A979" s="47" t="s">
        <v>1841</v>
      </c>
      <c r="B979" s="79">
        <v>7</v>
      </c>
      <c r="C979" s="40">
        <f t="shared" si="112"/>
        <v>11307</v>
      </c>
      <c r="D979" s="81">
        <v>13</v>
      </c>
      <c r="E979" s="27">
        <v>2</v>
      </c>
      <c r="F979" s="28" t="s">
        <v>292</v>
      </c>
      <c r="G979" s="28" t="s">
        <v>299</v>
      </c>
      <c r="H979" s="27">
        <f t="shared" si="109"/>
        <v>122</v>
      </c>
      <c r="I979" s="27">
        <f t="shared" si="110"/>
        <v>17</v>
      </c>
      <c r="J979" s="27">
        <f t="shared" si="111"/>
        <v>4</v>
      </c>
      <c r="K979" s="62" t="s">
        <v>2280</v>
      </c>
      <c r="L979" s="59" t="str">
        <f t="shared" si="108"/>
        <v>pt-13-7-shl-loc2</v>
      </c>
      <c r="M979" s="27">
        <v>1</v>
      </c>
      <c r="N979" s="41">
        <v>1</v>
      </c>
    </row>
    <row r="980" spans="1:14" s="50" customFormat="1" ht="16.5" x14ac:dyDescent="0.2">
      <c r="A980" s="47" t="s">
        <v>1841</v>
      </c>
      <c r="B980" s="79">
        <v>7</v>
      </c>
      <c r="C980" s="40">
        <f t="shared" si="112"/>
        <v>11307</v>
      </c>
      <c r="D980" s="81">
        <v>13</v>
      </c>
      <c r="E980" s="27">
        <v>3</v>
      </c>
      <c r="F980" s="28" t="s">
        <v>291</v>
      </c>
      <c r="G980" s="28" t="s">
        <v>571</v>
      </c>
      <c r="H980" s="27">
        <f t="shared" si="109"/>
        <v>122</v>
      </c>
      <c r="I980" s="27">
        <f t="shared" si="110"/>
        <v>17</v>
      </c>
      <c r="J980" s="27">
        <f t="shared" si="111"/>
        <v>4</v>
      </c>
      <c r="K980" s="62" t="s">
        <v>2281</v>
      </c>
      <c r="L980" s="62" t="str">
        <f t="shared" si="108"/>
        <v>pt-13-7-jlr-loc3</v>
      </c>
      <c r="M980" s="27">
        <v>1</v>
      </c>
      <c r="N980" s="41">
        <v>1</v>
      </c>
    </row>
    <row r="981" spans="1:14" s="50" customFormat="1" ht="17.25" thickBot="1" x14ac:dyDescent="0.25">
      <c r="A981" s="47" t="s">
        <v>1841</v>
      </c>
      <c r="B981" s="79">
        <v>7</v>
      </c>
      <c r="C981" s="42">
        <f t="shared" si="112"/>
        <v>11307</v>
      </c>
      <c r="D981" s="82">
        <v>13</v>
      </c>
      <c r="E981" s="43">
        <v>3</v>
      </c>
      <c r="F981" s="44" t="s">
        <v>292</v>
      </c>
      <c r="G981" s="44" t="s">
        <v>1162</v>
      </c>
      <c r="H981" s="43">
        <f t="shared" si="109"/>
        <v>122</v>
      </c>
      <c r="I981" s="43">
        <f t="shared" si="110"/>
        <v>17</v>
      </c>
      <c r="J981" s="43">
        <f t="shared" si="111"/>
        <v>4</v>
      </c>
      <c r="K981" s="44" t="s">
        <v>2282</v>
      </c>
      <c r="L981" s="44" t="str">
        <f t="shared" si="108"/>
        <v>pt-13-7-shl-loc3</v>
      </c>
      <c r="M981" s="43">
        <v>1</v>
      </c>
      <c r="N981" s="45">
        <v>1</v>
      </c>
    </row>
    <row r="982" spans="1:14" s="50" customFormat="1" ht="16.5" x14ac:dyDescent="0.2">
      <c r="A982" s="47" t="s">
        <v>1841</v>
      </c>
      <c r="B982" s="79">
        <v>8</v>
      </c>
      <c r="C982" s="37">
        <f t="shared" si="112"/>
        <v>11308</v>
      </c>
      <c r="D982" s="80">
        <v>13</v>
      </c>
      <c r="E982" s="38">
        <v>1</v>
      </c>
      <c r="F982" s="46" t="s">
        <v>291</v>
      </c>
      <c r="G982" s="46" t="s">
        <v>572</v>
      </c>
      <c r="H982" s="38">
        <f t="shared" si="109"/>
        <v>122</v>
      </c>
      <c r="I982" s="38">
        <f t="shared" si="110"/>
        <v>17</v>
      </c>
      <c r="J982" s="38">
        <f t="shared" si="111"/>
        <v>4</v>
      </c>
      <c r="K982" s="46" t="s">
        <v>2273</v>
      </c>
      <c r="L982" s="38" t="str">
        <f t="shared" si="108"/>
        <v>pt-13-8-jlr-loc1</v>
      </c>
      <c r="M982" s="38">
        <v>1</v>
      </c>
      <c r="N982" s="39">
        <v>1</v>
      </c>
    </row>
    <row r="983" spans="1:14" s="50" customFormat="1" ht="16.5" x14ac:dyDescent="0.2">
      <c r="A983" s="47" t="s">
        <v>1841</v>
      </c>
      <c r="B983" s="79">
        <v>8</v>
      </c>
      <c r="C983" s="40">
        <f t="shared" si="112"/>
        <v>11308</v>
      </c>
      <c r="D983" s="81">
        <v>13</v>
      </c>
      <c r="E983" s="27">
        <v>1</v>
      </c>
      <c r="F983" s="28" t="s">
        <v>292</v>
      </c>
      <c r="G983" s="28" t="s">
        <v>573</v>
      </c>
      <c r="H983" s="27">
        <f t="shared" si="109"/>
        <v>122</v>
      </c>
      <c r="I983" s="27">
        <f t="shared" si="110"/>
        <v>17</v>
      </c>
      <c r="J983" s="27">
        <f t="shared" si="111"/>
        <v>4</v>
      </c>
      <c r="K983" s="28" t="s">
        <v>2274</v>
      </c>
      <c r="L983" s="27" t="str">
        <f t="shared" si="108"/>
        <v>pt-13-8-shl-loc1</v>
      </c>
      <c r="M983" s="27">
        <v>1</v>
      </c>
      <c r="N983" s="41">
        <v>1</v>
      </c>
    </row>
    <row r="984" spans="1:14" s="50" customFormat="1" ht="16.5" x14ac:dyDescent="0.2">
      <c r="A984" s="47" t="s">
        <v>1841</v>
      </c>
      <c r="B984" s="79">
        <v>8</v>
      </c>
      <c r="C984" s="40">
        <f t="shared" si="112"/>
        <v>11308</v>
      </c>
      <c r="D984" s="81">
        <v>13</v>
      </c>
      <c r="E984" s="27">
        <v>2</v>
      </c>
      <c r="F984" s="28" t="s">
        <v>291</v>
      </c>
      <c r="G984" s="28" t="s">
        <v>314</v>
      </c>
      <c r="H984" s="27">
        <f t="shared" si="109"/>
        <v>122</v>
      </c>
      <c r="I984" s="27">
        <f t="shared" si="110"/>
        <v>17</v>
      </c>
      <c r="J984" s="27">
        <f t="shared" si="111"/>
        <v>4</v>
      </c>
      <c r="K984" s="62" t="s">
        <v>2275</v>
      </c>
      <c r="L984" s="59" t="str">
        <f t="shared" si="108"/>
        <v>pt-13-8-jlr-loc2</v>
      </c>
      <c r="M984" s="27">
        <v>1</v>
      </c>
      <c r="N984" s="41">
        <v>1</v>
      </c>
    </row>
    <row r="985" spans="1:14" s="50" customFormat="1" ht="16.5" x14ac:dyDescent="0.2">
      <c r="A985" s="47" t="s">
        <v>1841</v>
      </c>
      <c r="B985" s="79">
        <v>8</v>
      </c>
      <c r="C985" s="40">
        <f t="shared" si="112"/>
        <v>11308</v>
      </c>
      <c r="D985" s="81">
        <v>13</v>
      </c>
      <c r="E985" s="27">
        <v>2</v>
      </c>
      <c r="F985" s="28" t="s">
        <v>292</v>
      </c>
      <c r="G985" s="28" t="s">
        <v>299</v>
      </c>
      <c r="H985" s="27">
        <f t="shared" si="109"/>
        <v>122</v>
      </c>
      <c r="I985" s="27">
        <f t="shared" si="110"/>
        <v>17</v>
      </c>
      <c r="J985" s="27">
        <f t="shared" si="111"/>
        <v>4</v>
      </c>
      <c r="K985" s="62" t="s">
        <v>2276</v>
      </c>
      <c r="L985" s="59" t="str">
        <f t="shared" si="108"/>
        <v>pt-13-8-shl-loc2</v>
      </c>
      <c r="M985" s="27">
        <v>1</v>
      </c>
      <c r="N985" s="41">
        <v>1</v>
      </c>
    </row>
    <row r="986" spans="1:14" s="50" customFormat="1" ht="16.5" x14ac:dyDescent="0.2">
      <c r="A986" s="47" t="s">
        <v>1841</v>
      </c>
      <c r="B986" s="79">
        <v>8</v>
      </c>
      <c r="C986" s="40">
        <f t="shared" si="112"/>
        <v>11308</v>
      </c>
      <c r="D986" s="81">
        <v>13</v>
      </c>
      <c r="E986" s="27">
        <v>3</v>
      </c>
      <c r="F986" s="28" t="s">
        <v>291</v>
      </c>
      <c r="G986" s="28" t="s">
        <v>571</v>
      </c>
      <c r="H986" s="27">
        <f t="shared" si="109"/>
        <v>122</v>
      </c>
      <c r="I986" s="27">
        <f t="shared" si="110"/>
        <v>17</v>
      </c>
      <c r="J986" s="27">
        <f t="shared" si="111"/>
        <v>4</v>
      </c>
      <c r="K986" s="62" t="s">
        <v>2277</v>
      </c>
      <c r="L986" s="62" t="str">
        <f t="shared" si="108"/>
        <v>pt-13-8-jlr-loc3</v>
      </c>
      <c r="M986" s="27">
        <v>1</v>
      </c>
      <c r="N986" s="41">
        <v>1</v>
      </c>
    </row>
    <row r="987" spans="1:14" s="50" customFormat="1" ht="17.25" thickBot="1" x14ac:dyDescent="0.25">
      <c r="A987" s="47" t="s">
        <v>1841</v>
      </c>
      <c r="B987" s="79">
        <v>8</v>
      </c>
      <c r="C987" s="42">
        <f t="shared" si="112"/>
        <v>11308</v>
      </c>
      <c r="D987" s="82">
        <v>13</v>
      </c>
      <c r="E987" s="43">
        <v>3</v>
      </c>
      <c r="F987" s="44" t="s">
        <v>292</v>
      </c>
      <c r="G987" s="44" t="s">
        <v>570</v>
      </c>
      <c r="H987" s="43">
        <f t="shared" si="109"/>
        <v>122</v>
      </c>
      <c r="I987" s="43">
        <f t="shared" si="110"/>
        <v>17</v>
      </c>
      <c r="J987" s="43">
        <f t="shared" si="111"/>
        <v>4</v>
      </c>
      <c r="K987" s="44" t="s">
        <v>2278</v>
      </c>
      <c r="L987" s="44" t="str">
        <f t="shared" si="108"/>
        <v>pt-13-8-shl-loc3</v>
      </c>
      <c r="M987" s="43">
        <v>1</v>
      </c>
      <c r="N987" s="45">
        <v>1</v>
      </c>
    </row>
    <row r="988" spans="1:14" s="50" customFormat="1" ht="16.5" x14ac:dyDescent="0.2">
      <c r="A988" s="47" t="s">
        <v>1841</v>
      </c>
      <c r="B988" s="79">
        <v>9</v>
      </c>
      <c r="C988" s="37">
        <f t="shared" si="112"/>
        <v>11309</v>
      </c>
      <c r="D988" s="80">
        <v>13</v>
      </c>
      <c r="E988" s="38">
        <v>1</v>
      </c>
      <c r="F988" s="46" t="s">
        <v>291</v>
      </c>
      <c r="G988" s="46" t="s">
        <v>572</v>
      </c>
      <c r="H988" s="38">
        <f t="shared" si="109"/>
        <v>122</v>
      </c>
      <c r="I988" s="38">
        <f t="shared" si="110"/>
        <v>17</v>
      </c>
      <c r="J988" s="38">
        <f t="shared" si="111"/>
        <v>4</v>
      </c>
      <c r="K988" s="46" t="s">
        <v>2279</v>
      </c>
      <c r="L988" s="38" t="str">
        <f t="shared" si="108"/>
        <v>pt-13-9-jlr-loc1</v>
      </c>
      <c r="M988" s="38">
        <v>1</v>
      </c>
      <c r="N988" s="39">
        <v>1</v>
      </c>
    </row>
    <row r="989" spans="1:14" s="50" customFormat="1" ht="16.5" x14ac:dyDescent="0.2">
      <c r="A989" s="47" t="s">
        <v>1841</v>
      </c>
      <c r="B989" s="79">
        <v>9</v>
      </c>
      <c r="C989" s="40">
        <f t="shared" si="112"/>
        <v>11309</v>
      </c>
      <c r="D989" s="81">
        <v>13</v>
      </c>
      <c r="E989" s="27">
        <v>1</v>
      </c>
      <c r="F989" s="28" t="s">
        <v>292</v>
      </c>
      <c r="G989" s="28" t="s">
        <v>1161</v>
      </c>
      <c r="H989" s="27">
        <f t="shared" si="109"/>
        <v>122</v>
      </c>
      <c r="I989" s="27">
        <f t="shared" si="110"/>
        <v>17</v>
      </c>
      <c r="J989" s="27">
        <f t="shared" si="111"/>
        <v>4</v>
      </c>
      <c r="K989" s="28" t="s">
        <v>786</v>
      </c>
      <c r="L989" s="27" t="str">
        <f t="shared" ref="L989:L1052" si="113">A989&amp;"-"&amp;B989&amp;"-"&amp;F989&amp;"-"&amp;"loc"&amp;E989</f>
        <v>pt-13-9-shl-loc1</v>
      </c>
      <c r="M989" s="27">
        <v>1</v>
      </c>
      <c r="N989" s="41">
        <v>1</v>
      </c>
    </row>
    <row r="990" spans="1:14" s="50" customFormat="1" ht="16.5" x14ac:dyDescent="0.2">
      <c r="A990" s="47" t="s">
        <v>1841</v>
      </c>
      <c r="B990" s="79">
        <v>9</v>
      </c>
      <c r="C990" s="40">
        <f t="shared" si="112"/>
        <v>11309</v>
      </c>
      <c r="D990" s="81">
        <v>13</v>
      </c>
      <c r="E990" s="27">
        <v>2</v>
      </c>
      <c r="F990" s="28" t="s">
        <v>291</v>
      </c>
      <c r="G990" s="28" t="s">
        <v>314</v>
      </c>
      <c r="H990" s="27">
        <f t="shared" si="109"/>
        <v>122</v>
      </c>
      <c r="I990" s="27">
        <f t="shared" si="110"/>
        <v>17</v>
      </c>
      <c r="J990" s="27">
        <f t="shared" si="111"/>
        <v>4</v>
      </c>
      <c r="K990" s="62" t="s">
        <v>2284</v>
      </c>
      <c r="L990" s="59" t="str">
        <f t="shared" si="113"/>
        <v>pt-13-9-jlr-loc2</v>
      </c>
      <c r="M990" s="27">
        <v>1</v>
      </c>
      <c r="N990" s="41">
        <v>1</v>
      </c>
    </row>
    <row r="991" spans="1:14" s="50" customFormat="1" ht="16.5" x14ac:dyDescent="0.2">
      <c r="A991" s="47" t="s">
        <v>1841</v>
      </c>
      <c r="B991" s="79">
        <v>9</v>
      </c>
      <c r="C991" s="40">
        <f t="shared" si="112"/>
        <v>11309</v>
      </c>
      <c r="D991" s="81">
        <v>13</v>
      </c>
      <c r="E991" s="27">
        <v>2</v>
      </c>
      <c r="F991" s="28" t="s">
        <v>1128</v>
      </c>
      <c r="G991" s="28" t="s">
        <v>299</v>
      </c>
      <c r="H991" s="27">
        <f t="shared" si="109"/>
        <v>122</v>
      </c>
      <c r="I991" s="27">
        <f t="shared" si="110"/>
        <v>17</v>
      </c>
      <c r="J991" s="27">
        <f t="shared" si="111"/>
        <v>4</v>
      </c>
      <c r="K991" s="62" t="s">
        <v>2280</v>
      </c>
      <c r="L991" s="59" t="str">
        <f t="shared" si="113"/>
        <v>pt-13-9-shl-loc2</v>
      </c>
      <c r="M991" s="27">
        <v>1</v>
      </c>
      <c r="N991" s="41">
        <v>1</v>
      </c>
    </row>
    <row r="992" spans="1:14" s="50" customFormat="1" ht="16.5" x14ac:dyDescent="0.2">
      <c r="A992" s="47" t="s">
        <v>1841</v>
      </c>
      <c r="B992" s="79">
        <v>9</v>
      </c>
      <c r="C992" s="40">
        <f t="shared" si="112"/>
        <v>11309</v>
      </c>
      <c r="D992" s="81">
        <v>13</v>
      </c>
      <c r="E992" s="27">
        <v>3</v>
      </c>
      <c r="F992" s="28" t="s">
        <v>291</v>
      </c>
      <c r="G992" s="28" t="s">
        <v>571</v>
      </c>
      <c r="H992" s="27">
        <f t="shared" si="109"/>
        <v>122</v>
      </c>
      <c r="I992" s="27">
        <f t="shared" si="110"/>
        <v>17</v>
      </c>
      <c r="J992" s="27">
        <f t="shared" si="111"/>
        <v>4</v>
      </c>
      <c r="K992" s="62" t="s">
        <v>2281</v>
      </c>
      <c r="L992" s="62" t="str">
        <f t="shared" si="113"/>
        <v>pt-13-9-jlr-loc3</v>
      </c>
      <c r="M992" s="27">
        <v>1</v>
      </c>
      <c r="N992" s="41">
        <v>1</v>
      </c>
    </row>
    <row r="993" spans="1:14" s="50" customFormat="1" ht="17.25" thickBot="1" x14ac:dyDescent="0.25">
      <c r="A993" s="47" t="s">
        <v>1841</v>
      </c>
      <c r="B993" s="79">
        <v>9</v>
      </c>
      <c r="C993" s="42">
        <f t="shared" si="112"/>
        <v>11309</v>
      </c>
      <c r="D993" s="82">
        <v>13</v>
      </c>
      <c r="E993" s="43">
        <v>3</v>
      </c>
      <c r="F993" s="44" t="s">
        <v>292</v>
      </c>
      <c r="G993" s="44" t="s">
        <v>570</v>
      </c>
      <c r="H993" s="43">
        <f t="shared" si="109"/>
        <v>122</v>
      </c>
      <c r="I993" s="43">
        <f t="shared" si="110"/>
        <v>17</v>
      </c>
      <c r="J993" s="43">
        <f t="shared" si="111"/>
        <v>4</v>
      </c>
      <c r="K993" s="44" t="s">
        <v>2282</v>
      </c>
      <c r="L993" s="44" t="str">
        <f t="shared" si="113"/>
        <v>pt-13-9-shl-loc3</v>
      </c>
      <c r="M993" s="43">
        <v>1</v>
      </c>
      <c r="N993" s="45">
        <v>1</v>
      </c>
    </row>
    <row r="994" spans="1:14" s="50" customFormat="1" ht="16.5" x14ac:dyDescent="0.2">
      <c r="A994" s="47" t="s">
        <v>1841</v>
      </c>
      <c r="B994" s="79">
        <v>10</v>
      </c>
      <c r="C994" s="37">
        <f t="shared" si="112"/>
        <v>11310</v>
      </c>
      <c r="D994" s="80">
        <v>13</v>
      </c>
      <c r="E994" s="38">
        <v>1</v>
      </c>
      <c r="F994" s="46" t="s">
        <v>291</v>
      </c>
      <c r="G994" s="46" t="s">
        <v>572</v>
      </c>
      <c r="H994" s="38">
        <f t="shared" si="109"/>
        <v>123</v>
      </c>
      <c r="I994" s="38">
        <f t="shared" si="110"/>
        <v>17</v>
      </c>
      <c r="J994" s="38">
        <f t="shared" si="111"/>
        <v>4</v>
      </c>
      <c r="K994" s="46" t="s">
        <v>2273</v>
      </c>
      <c r="L994" s="38" t="str">
        <f t="shared" si="113"/>
        <v>pt-13-10-jlr-loc1</v>
      </c>
      <c r="M994" s="38">
        <v>1</v>
      </c>
      <c r="N994" s="39">
        <v>1</v>
      </c>
    </row>
    <row r="995" spans="1:14" s="50" customFormat="1" ht="16.5" x14ac:dyDescent="0.2">
      <c r="A995" s="47" t="s">
        <v>1841</v>
      </c>
      <c r="B995" s="79">
        <v>10</v>
      </c>
      <c r="C995" s="40">
        <f t="shared" si="112"/>
        <v>11310</v>
      </c>
      <c r="D995" s="81">
        <v>13</v>
      </c>
      <c r="E995" s="27">
        <v>1</v>
      </c>
      <c r="F995" s="28" t="s">
        <v>1128</v>
      </c>
      <c r="G995" s="28" t="s">
        <v>573</v>
      </c>
      <c r="H995" s="27">
        <f t="shared" si="109"/>
        <v>123</v>
      </c>
      <c r="I995" s="27">
        <f t="shared" si="110"/>
        <v>17</v>
      </c>
      <c r="J995" s="27">
        <f t="shared" si="111"/>
        <v>4</v>
      </c>
      <c r="K995" s="28" t="s">
        <v>2274</v>
      </c>
      <c r="L995" s="27" t="str">
        <f t="shared" si="113"/>
        <v>pt-13-10-shl-loc1</v>
      </c>
      <c r="M995" s="27">
        <v>1</v>
      </c>
      <c r="N995" s="41">
        <v>1</v>
      </c>
    </row>
    <row r="996" spans="1:14" s="50" customFormat="1" ht="16.5" x14ac:dyDescent="0.2">
      <c r="A996" s="47" t="s">
        <v>1841</v>
      </c>
      <c r="B996" s="79">
        <v>10</v>
      </c>
      <c r="C996" s="40">
        <f t="shared" si="112"/>
        <v>11310</v>
      </c>
      <c r="D996" s="81">
        <v>13</v>
      </c>
      <c r="E996" s="27">
        <v>2</v>
      </c>
      <c r="F996" s="28" t="s">
        <v>291</v>
      </c>
      <c r="G996" s="28" t="s">
        <v>314</v>
      </c>
      <c r="H996" s="27">
        <f t="shared" si="109"/>
        <v>123</v>
      </c>
      <c r="I996" s="27">
        <f t="shared" si="110"/>
        <v>17</v>
      </c>
      <c r="J996" s="27">
        <f t="shared" si="111"/>
        <v>4</v>
      </c>
      <c r="K996" s="62" t="s">
        <v>2275</v>
      </c>
      <c r="L996" s="59" t="str">
        <f t="shared" si="113"/>
        <v>pt-13-10-jlr-loc2</v>
      </c>
      <c r="M996" s="27">
        <v>1</v>
      </c>
      <c r="N996" s="41">
        <v>1</v>
      </c>
    </row>
    <row r="997" spans="1:14" s="50" customFormat="1" ht="16.5" x14ac:dyDescent="0.2">
      <c r="A997" s="47" t="s">
        <v>1841</v>
      </c>
      <c r="B997" s="79">
        <v>10</v>
      </c>
      <c r="C997" s="40">
        <f t="shared" si="112"/>
        <v>11310</v>
      </c>
      <c r="D997" s="81">
        <v>13</v>
      </c>
      <c r="E997" s="27">
        <v>2</v>
      </c>
      <c r="F997" s="28" t="s">
        <v>292</v>
      </c>
      <c r="G997" s="28" t="s">
        <v>299</v>
      </c>
      <c r="H997" s="27">
        <f t="shared" si="109"/>
        <v>123</v>
      </c>
      <c r="I997" s="27">
        <f t="shared" si="110"/>
        <v>17</v>
      </c>
      <c r="J997" s="27">
        <f t="shared" si="111"/>
        <v>4</v>
      </c>
      <c r="K997" s="62" t="s">
        <v>2276</v>
      </c>
      <c r="L997" s="59" t="str">
        <f t="shared" si="113"/>
        <v>pt-13-10-shl-loc2</v>
      </c>
      <c r="M997" s="27">
        <v>1</v>
      </c>
      <c r="N997" s="41">
        <v>1</v>
      </c>
    </row>
    <row r="998" spans="1:14" s="50" customFormat="1" ht="16.5" x14ac:dyDescent="0.2">
      <c r="A998" s="47" t="s">
        <v>1841</v>
      </c>
      <c r="B998" s="79">
        <v>10</v>
      </c>
      <c r="C998" s="40">
        <f t="shared" si="112"/>
        <v>11310</v>
      </c>
      <c r="D998" s="81">
        <v>13</v>
      </c>
      <c r="E998" s="27">
        <v>3</v>
      </c>
      <c r="F998" s="28" t="s">
        <v>291</v>
      </c>
      <c r="G998" s="28" t="s">
        <v>1155</v>
      </c>
      <c r="H998" s="27">
        <f t="shared" si="109"/>
        <v>123</v>
      </c>
      <c r="I998" s="27">
        <f t="shared" si="110"/>
        <v>17</v>
      </c>
      <c r="J998" s="27">
        <f t="shared" si="111"/>
        <v>4</v>
      </c>
      <c r="K998" s="62" t="s">
        <v>2277</v>
      </c>
      <c r="L998" s="62" t="str">
        <f t="shared" si="113"/>
        <v>pt-13-10-jlr-loc3</v>
      </c>
      <c r="M998" s="27">
        <v>1</v>
      </c>
      <c r="N998" s="41">
        <v>1</v>
      </c>
    </row>
    <row r="999" spans="1:14" s="50" customFormat="1" ht="17.25" thickBot="1" x14ac:dyDescent="0.25">
      <c r="A999" s="47" t="s">
        <v>1841</v>
      </c>
      <c r="B999" s="79">
        <v>10</v>
      </c>
      <c r="C999" s="42">
        <f t="shared" si="112"/>
        <v>11310</v>
      </c>
      <c r="D999" s="82">
        <v>13</v>
      </c>
      <c r="E999" s="43">
        <v>3</v>
      </c>
      <c r="F999" s="44" t="s">
        <v>1128</v>
      </c>
      <c r="G999" s="44" t="s">
        <v>570</v>
      </c>
      <c r="H999" s="43">
        <f t="shared" si="109"/>
        <v>123</v>
      </c>
      <c r="I999" s="43">
        <f t="shared" si="110"/>
        <v>17</v>
      </c>
      <c r="J999" s="43">
        <f t="shared" si="111"/>
        <v>4</v>
      </c>
      <c r="K999" s="44" t="s">
        <v>2278</v>
      </c>
      <c r="L999" s="44" t="str">
        <f t="shared" si="113"/>
        <v>pt-13-10-shl-loc3</v>
      </c>
      <c r="M999" s="43">
        <v>1</v>
      </c>
      <c r="N999" s="45">
        <v>1</v>
      </c>
    </row>
    <row r="1000" spans="1:14" s="50" customFormat="1" ht="16.5" x14ac:dyDescent="0.2">
      <c r="A1000" s="47" t="s">
        <v>1841</v>
      </c>
      <c r="B1000" s="79">
        <v>11</v>
      </c>
      <c r="C1000" s="37">
        <f t="shared" si="112"/>
        <v>11311</v>
      </c>
      <c r="D1000" s="80">
        <v>13</v>
      </c>
      <c r="E1000" s="38">
        <v>1</v>
      </c>
      <c r="F1000" s="46" t="s">
        <v>291</v>
      </c>
      <c r="G1000" s="46" t="s">
        <v>1163</v>
      </c>
      <c r="H1000" s="38">
        <f t="shared" si="109"/>
        <v>123</v>
      </c>
      <c r="I1000" s="38">
        <f t="shared" si="110"/>
        <v>17</v>
      </c>
      <c r="J1000" s="38">
        <f t="shared" si="111"/>
        <v>4</v>
      </c>
      <c r="K1000" s="46" t="s">
        <v>2279</v>
      </c>
      <c r="L1000" s="38" t="str">
        <f t="shared" si="113"/>
        <v>pt-13-11-jlr-loc1</v>
      </c>
      <c r="M1000" s="38">
        <v>1</v>
      </c>
      <c r="N1000" s="39">
        <v>1</v>
      </c>
    </row>
    <row r="1001" spans="1:14" s="50" customFormat="1" ht="16.5" x14ac:dyDescent="0.2">
      <c r="A1001" s="47" t="s">
        <v>1841</v>
      </c>
      <c r="B1001" s="79">
        <v>11</v>
      </c>
      <c r="C1001" s="40">
        <f t="shared" si="112"/>
        <v>11311</v>
      </c>
      <c r="D1001" s="81">
        <v>13</v>
      </c>
      <c r="E1001" s="27">
        <v>1</v>
      </c>
      <c r="F1001" s="28" t="s">
        <v>292</v>
      </c>
      <c r="G1001" s="28" t="s">
        <v>1160</v>
      </c>
      <c r="H1001" s="27">
        <f t="shared" si="109"/>
        <v>123</v>
      </c>
      <c r="I1001" s="27">
        <f t="shared" si="110"/>
        <v>17</v>
      </c>
      <c r="J1001" s="27">
        <f t="shared" si="111"/>
        <v>4</v>
      </c>
      <c r="K1001" s="28" t="s">
        <v>786</v>
      </c>
      <c r="L1001" s="27" t="str">
        <f t="shared" si="113"/>
        <v>pt-13-11-shl-loc1</v>
      </c>
      <c r="M1001" s="27">
        <v>1</v>
      </c>
      <c r="N1001" s="41">
        <v>1</v>
      </c>
    </row>
    <row r="1002" spans="1:14" s="50" customFormat="1" ht="16.5" x14ac:dyDescent="0.2">
      <c r="A1002" s="47" t="s">
        <v>1841</v>
      </c>
      <c r="B1002" s="79">
        <v>11</v>
      </c>
      <c r="C1002" s="40">
        <f t="shared" si="112"/>
        <v>11311</v>
      </c>
      <c r="D1002" s="81">
        <v>13</v>
      </c>
      <c r="E1002" s="27">
        <v>2</v>
      </c>
      <c r="F1002" s="28" t="s">
        <v>291</v>
      </c>
      <c r="G1002" s="28" t="s">
        <v>314</v>
      </c>
      <c r="H1002" s="27">
        <f t="shared" si="109"/>
        <v>123</v>
      </c>
      <c r="I1002" s="27">
        <f t="shared" si="110"/>
        <v>17</v>
      </c>
      <c r="J1002" s="27">
        <f t="shared" si="111"/>
        <v>4</v>
      </c>
      <c r="K1002" s="62" t="s">
        <v>2284</v>
      </c>
      <c r="L1002" s="59" t="str">
        <f t="shared" si="113"/>
        <v>pt-13-11-jlr-loc2</v>
      </c>
      <c r="M1002" s="27">
        <v>1</v>
      </c>
      <c r="N1002" s="41">
        <v>1</v>
      </c>
    </row>
    <row r="1003" spans="1:14" s="50" customFormat="1" ht="16.5" x14ac:dyDescent="0.2">
      <c r="A1003" s="47" t="s">
        <v>1841</v>
      </c>
      <c r="B1003" s="79">
        <v>11</v>
      </c>
      <c r="C1003" s="40">
        <f t="shared" si="112"/>
        <v>11311</v>
      </c>
      <c r="D1003" s="81">
        <v>13</v>
      </c>
      <c r="E1003" s="27">
        <v>2</v>
      </c>
      <c r="F1003" s="28" t="s">
        <v>292</v>
      </c>
      <c r="G1003" s="28" t="s">
        <v>299</v>
      </c>
      <c r="H1003" s="27">
        <f t="shared" si="109"/>
        <v>123</v>
      </c>
      <c r="I1003" s="27">
        <f t="shared" si="110"/>
        <v>17</v>
      </c>
      <c r="J1003" s="27">
        <f t="shared" si="111"/>
        <v>4</v>
      </c>
      <c r="K1003" s="62" t="s">
        <v>2280</v>
      </c>
      <c r="L1003" s="59" t="str">
        <f t="shared" si="113"/>
        <v>pt-13-11-shl-loc2</v>
      </c>
      <c r="M1003" s="27">
        <v>1</v>
      </c>
      <c r="N1003" s="41">
        <v>1</v>
      </c>
    </row>
    <row r="1004" spans="1:14" s="50" customFormat="1" ht="16.5" x14ac:dyDescent="0.2">
      <c r="A1004" s="47" t="s">
        <v>1841</v>
      </c>
      <c r="B1004" s="79">
        <v>11</v>
      </c>
      <c r="C1004" s="40">
        <f t="shared" si="112"/>
        <v>11311</v>
      </c>
      <c r="D1004" s="81">
        <v>13</v>
      </c>
      <c r="E1004" s="27">
        <v>3</v>
      </c>
      <c r="F1004" s="28" t="s">
        <v>291</v>
      </c>
      <c r="G1004" s="28" t="s">
        <v>571</v>
      </c>
      <c r="H1004" s="27">
        <f t="shared" si="109"/>
        <v>123</v>
      </c>
      <c r="I1004" s="27">
        <f t="shared" si="110"/>
        <v>17</v>
      </c>
      <c r="J1004" s="27">
        <f t="shared" si="111"/>
        <v>4</v>
      </c>
      <c r="K1004" s="62" t="s">
        <v>2281</v>
      </c>
      <c r="L1004" s="62" t="str">
        <f t="shared" si="113"/>
        <v>pt-13-11-jlr-loc3</v>
      </c>
      <c r="M1004" s="27">
        <v>1</v>
      </c>
      <c r="N1004" s="41">
        <v>1</v>
      </c>
    </row>
    <row r="1005" spans="1:14" s="50" customFormat="1" ht="17.25" thickBot="1" x14ac:dyDescent="0.25">
      <c r="A1005" s="47" t="s">
        <v>1841</v>
      </c>
      <c r="B1005" s="79">
        <v>11</v>
      </c>
      <c r="C1005" s="42">
        <f t="shared" si="112"/>
        <v>11311</v>
      </c>
      <c r="D1005" s="82">
        <v>13</v>
      </c>
      <c r="E1005" s="43">
        <v>3</v>
      </c>
      <c r="F1005" s="44" t="s">
        <v>292</v>
      </c>
      <c r="G1005" s="44" t="s">
        <v>570</v>
      </c>
      <c r="H1005" s="43">
        <f t="shared" si="109"/>
        <v>123</v>
      </c>
      <c r="I1005" s="43">
        <f t="shared" si="110"/>
        <v>17</v>
      </c>
      <c r="J1005" s="43">
        <f t="shared" si="111"/>
        <v>4</v>
      </c>
      <c r="K1005" s="44" t="s">
        <v>2282</v>
      </c>
      <c r="L1005" s="44" t="str">
        <f t="shared" si="113"/>
        <v>pt-13-11-shl-loc3</v>
      </c>
      <c r="M1005" s="43">
        <v>1</v>
      </c>
      <c r="N1005" s="45">
        <v>1</v>
      </c>
    </row>
    <row r="1006" spans="1:14" s="50" customFormat="1" ht="16.5" x14ac:dyDescent="0.2">
      <c r="A1006" s="47" t="s">
        <v>1841</v>
      </c>
      <c r="B1006" s="79">
        <v>12</v>
      </c>
      <c r="C1006" s="37">
        <f t="shared" si="112"/>
        <v>11312</v>
      </c>
      <c r="D1006" s="80">
        <v>13</v>
      </c>
      <c r="E1006" s="38">
        <v>1</v>
      </c>
      <c r="F1006" s="46" t="s">
        <v>1149</v>
      </c>
      <c r="G1006" s="46" t="s">
        <v>572</v>
      </c>
      <c r="H1006" s="38">
        <f t="shared" ref="H1006:H1069" si="114">INDEX($W$4:$W$204,INDEX($AC$4:$AC$19,D1006)+B1006)</f>
        <v>123</v>
      </c>
      <c r="I1006" s="38">
        <f t="shared" ref="I1006:I1069" si="115">INDEX($X$4:$X$204,INDEX($AC$4:$AC$19,D1006)+B1006)</f>
        <v>17</v>
      </c>
      <c r="J1006" s="38">
        <f t="shared" ref="J1006:J1069" si="116">INDEX($Y$4:$Y$204,INDEX($AC$4:$AC$19,D1006)+B1006)</f>
        <v>4</v>
      </c>
      <c r="K1006" s="46" t="s">
        <v>2273</v>
      </c>
      <c r="L1006" s="38" t="str">
        <f t="shared" si="113"/>
        <v>pt-13-12-jlr-loc1</v>
      </c>
      <c r="M1006" s="38">
        <v>1</v>
      </c>
      <c r="N1006" s="39">
        <v>1</v>
      </c>
    </row>
    <row r="1007" spans="1:14" s="50" customFormat="1" ht="16.5" x14ac:dyDescent="0.2">
      <c r="A1007" s="47" t="s">
        <v>1841</v>
      </c>
      <c r="B1007" s="79">
        <v>12</v>
      </c>
      <c r="C1007" s="40">
        <f t="shared" si="112"/>
        <v>11312</v>
      </c>
      <c r="D1007" s="81">
        <v>13</v>
      </c>
      <c r="E1007" s="27">
        <v>1</v>
      </c>
      <c r="F1007" s="28" t="s">
        <v>292</v>
      </c>
      <c r="G1007" s="28" t="s">
        <v>1160</v>
      </c>
      <c r="H1007" s="27">
        <f t="shared" si="114"/>
        <v>123</v>
      </c>
      <c r="I1007" s="27">
        <f t="shared" si="115"/>
        <v>17</v>
      </c>
      <c r="J1007" s="27">
        <f t="shared" si="116"/>
        <v>4</v>
      </c>
      <c r="K1007" s="28" t="s">
        <v>2274</v>
      </c>
      <c r="L1007" s="27" t="str">
        <f t="shared" si="113"/>
        <v>pt-13-12-shl-loc1</v>
      </c>
      <c r="M1007" s="27">
        <v>1</v>
      </c>
      <c r="N1007" s="41">
        <v>1</v>
      </c>
    </row>
    <row r="1008" spans="1:14" s="50" customFormat="1" ht="16.5" x14ac:dyDescent="0.2">
      <c r="A1008" s="47" t="s">
        <v>1841</v>
      </c>
      <c r="B1008" s="79">
        <v>12</v>
      </c>
      <c r="C1008" s="40">
        <f t="shared" si="112"/>
        <v>11312</v>
      </c>
      <c r="D1008" s="81">
        <v>13</v>
      </c>
      <c r="E1008" s="27">
        <v>2</v>
      </c>
      <c r="F1008" s="28" t="s">
        <v>291</v>
      </c>
      <c r="G1008" s="28" t="s">
        <v>314</v>
      </c>
      <c r="H1008" s="27">
        <f t="shared" si="114"/>
        <v>123</v>
      </c>
      <c r="I1008" s="27">
        <f t="shared" si="115"/>
        <v>17</v>
      </c>
      <c r="J1008" s="27">
        <f t="shared" si="116"/>
        <v>4</v>
      </c>
      <c r="K1008" s="62" t="s">
        <v>2275</v>
      </c>
      <c r="L1008" s="59" t="str">
        <f t="shared" si="113"/>
        <v>pt-13-12-jlr-loc2</v>
      </c>
      <c r="M1008" s="27">
        <v>1</v>
      </c>
      <c r="N1008" s="41">
        <v>1</v>
      </c>
    </row>
    <row r="1009" spans="1:14" s="50" customFormat="1" ht="16.5" x14ac:dyDescent="0.2">
      <c r="A1009" s="47" t="s">
        <v>1841</v>
      </c>
      <c r="B1009" s="79">
        <v>12</v>
      </c>
      <c r="C1009" s="40">
        <f t="shared" si="112"/>
        <v>11312</v>
      </c>
      <c r="D1009" s="81">
        <v>13</v>
      </c>
      <c r="E1009" s="27">
        <v>2</v>
      </c>
      <c r="F1009" s="28" t="s">
        <v>292</v>
      </c>
      <c r="G1009" s="28" t="s">
        <v>299</v>
      </c>
      <c r="H1009" s="27">
        <f t="shared" si="114"/>
        <v>123</v>
      </c>
      <c r="I1009" s="27">
        <f t="shared" si="115"/>
        <v>17</v>
      </c>
      <c r="J1009" s="27">
        <f t="shared" si="116"/>
        <v>4</v>
      </c>
      <c r="K1009" s="62" t="s">
        <v>2276</v>
      </c>
      <c r="L1009" s="59" t="str">
        <f t="shared" si="113"/>
        <v>pt-13-12-shl-loc2</v>
      </c>
      <c r="M1009" s="27">
        <v>1</v>
      </c>
      <c r="N1009" s="41">
        <v>1</v>
      </c>
    </row>
    <row r="1010" spans="1:14" s="50" customFormat="1" ht="16.5" x14ac:dyDescent="0.2">
      <c r="A1010" s="47" t="s">
        <v>1841</v>
      </c>
      <c r="B1010" s="79">
        <v>12</v>
      </c>
      <c r="C1010" s="40">
        <f t="shared" si="112"/>
        <v>11312</v>
      </c>
      <c r="D1010" s="81">
        <v>13</v>
      </c>
      <c r="E1010" s="27">
        <v>3</v>
      </c>
      <c r="F1010" s="28" t="s">
        <v>291</v>
      </c>
      <c r="G1010" s="28" t="s">
        <v>571</v>
      </c>
      <c r="H1010" s="27">
        <f t="shared" si="114"/>
        <v>123</v>
      </c>
      <c r="I1010" s="27">
        <f t="shared" si="115"/>
        <v>17</v>
      </c>
      <c r="J1010" s="27">
        <f t="shared" si="116"/>
        <v>4</v>
      </c>
      <c r="K1010" s="62" t="s">
        <v>2277</v>
      </c>
      <c r="L1010" s="62" t="str">
        <f t="shared" si="113"/>
        <v>pt-13-12-jlr-loc3</v>
      </c>
      <c r="M1010" s="27">
        <v>1</v>
      </c>
      <c r="N1010" s="41">
        <v>1</v>
      </c>
    </row>
    <row r="1011" spans="1:14" s="50" customFormat="1" ht="17.25" thickBot="1" x14ac:dyDescent="0.25">
      <c r="A1011" s="47" t="s">
        <v>1841</v>
      </c>
      <c r="B1011" s="79">
        <v>12</v>
      </c>
      <c r="C1011" s="42">
        <f t="shared" si="112"/>
        <v>11312</v>
      </c>
      <c r="D1011" s="82">
        <v>13</v>
      </c>
      <c r="E1011" s="43">
        <v>3</v>
      </c>
      <c r="F1011" s="44" t="s">
        <v>292</v>
      </c>
      <c r="G1011" s="44" t="s">
        <v>570</v>
      </c>
      <c r="H1011" s="43">
        <f t="shared" si="114"/>
        <v>123</v>
      </c>
      <c r="I1011" s="43">
        <f t="shared" si="115"/>
        <v>17</v>
      </c>
      <c r="J1011" s="43">
        <f t="shared" si="116"/>
        <v>4</v>
      </c>
      <c r="K1011" s="44" t="s">
        <v>2278</v>
      </c>
      <c r="L1011" s="44" t="str">
        <f t="shared" si="113"/>
        <v>pt-13-12-shl-loc3</v>
      </c>
      <c r="M1011" s="43">
        <v>1</v>
      </c>
      <c r="N1011" s="45">
        <v>1</v>
      </c>
    </row>
    <row r="1012" spans="1:14" s="50" customFormat="1" ht="16.5" x14ac:dyDescent="0.2">
      <c r="A1012" s="47" t="s">
        <v>1841</v>
      </c>
      <c r="B1012" s="79">
        <v>13</v>
      </c>
      <c r="C1012" s="37">
        <f t="shared" si="112"/>
        <v>11313</v>
      </c>
      <c r="D1012" s="80">
        <v>13</v>
      </c>
      <c r="E1012" s="38">
        <v>1</v>
      </c>
      <c r="F1012" s="46" t="s">
        <v>291</v>
      </c>
      <c r="G1012" s="46" t="s">
        <v>572</v>
      </c>
      <c r="H1012" s="38">
        <f t="shared" si="114"/>
        <v>124</v>
      </c>
      <c r="I1012" s="38">
        <f t="shared" si="115"/>
        <v>17</v>
      </c>
      <c r="J1012" s="38">
        <f t="shared" si="116"/>
        <v>4</v>
      </c>
      <c r="K1012" s="46" t="s">
        <v>2279</v>
      </c>
      <c r="L1012" s="38" t="str">
        <f t="shared" si="113"/>
        <v>pt-13-13-jlr-loc1</v>
      </c>
      <c r="M1012" s="38">
        <v>1</v>
      </c>
      <c r="N1012" s="39">
        <v>1</v>
      </c>
    </row>
    <row r="1013" spans="1:14" s="50" customFormat="1" ht="16.5" x14ac:dyDescent="0.2">
      <c r="A1013" s="47" t="s">
        <v>1841</v>
      </c>
      <c r="B1013" s="79">
        <v>13</v>
      </c>
      <c r="C1013" s="40">
        <f t="shared" si="112"/>
        <v>11313</v>
      </c>
      <c r="D1013" s="81">
        <v>13</v>
      </c>
      <c r="E1013" s="27">
        <v>1</v>
      </c>
      <c r="F1013" s="28" t="s">
        <v>292</v>
      </c>
      <c r="G1013" s="28" t="s">
        <v>1160</v>
      </c>
      <c r="H1013" s="27">
        <f t="shared" si="114"/>
        <v>124</v>
      </c>
      <c r="I1013" s="27">
        <f t="shared" si="115"/>
        <v>17</v>
      </c>
      <c r="J1013" s="27">
        <f t="shared" si="116"/>
        <v>4</v>
      </c>
      <c r="K1013" s="28" t="s">
        <v>786</v>
      </c>
      <c r="L1013" s="27" t="str">
        <f t="shared" si="113"/>
        <v>pt-13-13-shl-loc1</v>
      </c>
      <c r="M1013" s="27">
        <v>1</v>
      </c>
      <c r="N1013" s="41">
        <v>1</v>
      </c>
    </row>
    <row r="1014" spans="1:14" s="50" customFormat="1" ht="16.5" x14ac:dyDescent="0.2">
      <c r="A1014" s="47" t="s">
        <v>1841</v>
      </c>
      <c r="B1014" s="79">
        <v>13</v>
      </c>
      <c r="C1014" s="40">
        <f t="shared" si="112"/>
        <v>11313</v>
      </c>
      <c r="D1014" s="81">
        <v>13</v>
      </c>
      <c r="E1014" s="27">
        <v>2</v>
      </c>
      <c r="F1014" s="28" t="s">
        <v>1149</v>
      </c>
      <c r="G1014" s="28" t="s">
        <v>314</v>
      </c>
      <c r="H1014" s="27">
        <f t="shared" si="114"/>
        <v>124</v>
      </c>
      <c r="I1014" s="27">
        <f t="shared" si="115"/>
        <v>17</v>
      </c>
      <c r="J1014" s="27">
        <f t="shared" si="116"/>
        <v>4</v>
      </c>
      <c r="K1014" s="62" t="s">
        <v>2284</v>
      </c>
      <c r="L1014" s="59" t="str">
        <f t="shared" si="113"/>
        <v>pt-13-13-jlr-loc2</v>
      </c>
      <c r="M1014" s="27">
        <v>1</v>
      </c>
      <c r="N1014" s="41">
        <v>1</v>
      </c>
    </row>
    <row r="1015" spans="1:14" s="50" customFormat="1" ht="16.5" x14ac:dyDescent="0.2">
      <c r="A1015" s="47" t="s">
        <v>1841</v>
      </c>
      <c r="B1015" s="79">
        <v>13</v>
      </c>
      <c r="C1015" s="40">
        <f t="shared" si="112"/>
        <v>11313</v>
      </c>
      <c r="D1015" s="81">
        <v>13</v>
      </c>
      <c r="E1015" s="27">
        <v>2</v>
      </c>
      <c r="F1015" s="28" t="s">
        <v>292</v>
      </c>
      <c r="G1015" s="28" t="s">
        <v>299</v>
      </c>
      <c r="H1015" s="27">
        <f t="shared" si="114"/>
        <v>124</v>
      </c>
      <c r="I1015" s="27">
        <f t="shared" si="115"/>
        <v>17</v>
      </c>
      <c r="J1015" s="27">
        <f t="shared" si="116"/>
        <v>4</v>
      </c>
      <c r="K1015" s="62" t="s">
        <v>2280</v>
      </c>
      <c r="L1015" s="59" t="str">
        <f t="shared" si="113"/>
        <v>pt-13-13-shl-loc2</v>
      </c>
      <c r="M1015" s="27">
        <v>1</v>
      </c>
      <c r="N1015" s="41">
        <v>1</v>
      </c>
    </row>
    <row r="1016" spans="1:14" s="50" customFormat="1" ht="16.5" x14ac:dyDescent="0.2">
      <c r="A1016" s="47" t="s">
        <v>1841</v>
      </c>
      <c r="B1016" s="79">
        <v>13</v>
      </c>
      <c r="C1016" s="40">
        <f t="shared" si="112"/>
        <v>11313</v>
      </c>
      <c r="D1016" s="81">
        <v>13</v>
      </c>
      <c r="E1016" s="27">
        <v>3</v>
      </c>
      <c r="F1016" s="28" t="s">
        <v>291</v>
      </c>
      <c r="G1016" s="28" t="s">
        <v>571</v>
      </c>
      <c r="H1016" s="27">
        <f t="shared" si="114"/>
        <v>124</v>
      </c>
      <c r="I1016" s="27">
        <f t="shared" si="115"/>
        <v>17</v>
      </c>
      <c r="J1016" s="27">
        <f t="shared" si="116"/>
        <v>4</v>
      </c>
      <c r="K1016" s="62" t="s">
        <v>2281</v>
      </c>
      <c r="L1016" s="62" t="str">
        <f t="shared" si="113"/>
        <v>pt-13-13-jlr-loc3</v>
      </c>
      <c r="M1016" s="27">
        <v>1</v>
      </c>
      <c r="N1016" s="41">
        <v>1</v>
      </c>
    </row>
    <row r="1017" spans="1:14" s="50" customFormat="1" ht="17.25" thickBot="1" x14ac:dyDescent="0.25">
      <c r="A1017" s="47" t="s">
        <v>1841</v>
      </c>
      <c r="B1017" s="79">
        <v>13</v>
      </c>
      <c r="C1017" s="42">
        <f t="shared" si="112"/>
        <v>11313</v>
      </c>
      <c r="D1017" s="82">
        <v>13</v>
      </c>
      <c r="E1017" s="43">
        <v>3</v>
      </c>
      <c r="F1017" s="44" t="s">
        <v>292</v>
      </c>
      <c r="G1017" s="44" t="s">
        <v>1152</v>
      </c>
      <c r="H1017" s="43">
        <f t="shared" si="114"/>
        <v>124</v>
      </c>
      <c r="I1017" s="43">
        <f t="shared" si="115"/>
        <v>17</v>
      </c>
      <c r="J1017" s="43">
        <f t="shared" si="116"/>
        <v>4</v>
      </c>
      <c r="K1017" s="44" t="s">
        <v>2282</v>
      </c>
      <c r="L1017" s="44" t="str">
        <f t="shared" si="113"/>
        <v>pt-13-13-shl-loc3</v>
      </c>
      <c r="M1017" s="43">
        <v>1</v>
      </c>
      <c r="N1017" s="45">
        <v>1</v>
      </c>
    </row>
    <row r="1018" spans="1:14" s="50" customFormat="1" ht="16.5" x14ac:dyDescent="0.2">
      <c r="A1018" s="47" t="s">
        <v>1841</v>
      </c>
      <c r="B1018" s="79">
        <v>14</v>
      </c>
      <c r="C1018" s="37">
        <f t="shared" si="112"/>
        <v>11314</v>
      </c>
      <c r="D1018" s="80">
        <v>13</v>
      </c>
      <c r="E1018" s="38">
        <v>1</v>
      </c>
      <c r="F1018" s="46" t="s">
        <v>291</v>
      </c>
      <c r="G1018" s="46" t="s">
        <v>1154</v>
      </c>
      <c r="H1018" s="38">
        <f t="shared" si="114"/>
        <v>124</v>
      </c>
      <c r="I1018" s="38">
        <f t="shared" si="115"/>
        <v>17</v>
      </c>
      <c r="J1018" s="38">
        <f t="shared" si="116"/>
        <v>4</v>
      </c>
      <c r="K1018" s="46" t="s">
        <v>2273</v>
      </c>
      <c r="L1018" s="38" t="str">
        <f t="shared" si="113"/>
        <v>pt-13-14-jlr-loc1</v>
      </c>
      <c r="M1018" s="38">
        <v>1</v>
      </c>
      <c r="N1018" s="39">
        <v>1</v>
      </c>
    </row>
    <row r="1019" spans="1:14" s="50" customFormat="1" ht="16.5" x14ac:dyDescent="0.2">
      <c r="A1019" s="47" t="s">
        <v>1841</v>
      </c>
      <c r="B1019" s="79">
        <v>14</v>
      </c>
      <c r="C1019" s="40">
        <f t="shared" si="112"/>
        <v>11314</v>
      </c>
      <c r="D1019" s="81">
        <v>13</v>
      </c>
      <c r="E1019" s="27">
        <v>1</v>
      </c>
      <c r="F1019" s="28" t="s">
        <v>292</v>
      </c>
      <c r="G1019" s="28" t="s">
        <v>573</v>
      </c>
      <c r="H1019" s="27">
        <f t="shared" si="114"/>
        <v>124</v>
      </c>
      <c r="I1019" s="27">
        <f t="shared" si="115"/>
        <v>17</v>
      </c>
      <c r="J1019" s="27">
        <f t="shared" si="116"/>
        <v>4</v>
      </c>
      <c r="K1019" s="28" t="s">
        <v>2274</v>
      </c>
      <c r="L1019" s="27" t="str">
        <f t="shared" si="113"/>
        <v>pt-13-14-shl-loc1</v>
      </c>
      <c r="M1019" s="27">
        <v>1</v>
      </c>
      <c r="N1019" s="41">
        <v>1</v>
      </c>
    </row>
    <row r="1020" spans="1:14" s="50" customFormat="1" ht="16.5" x14ac:dyDescent="0.2">
      <c r="A1020" s="47" t="s">
        <v>1841</v>
      </c>
      <c r="B1020" s="79">
        <v>14</v>
      </c>
      <c r="C1020" s="40">
        <f t="shared" si="112"/>
        <v>11314</v>
      </c>
      <c r="D1020" s="81">
        <v>13</v>
      </c>
      <c r="E1020" s="27">
        <v>2</v>
      </c>
      <c r="F1020" s="28" t="s">
        <v>291</v>
      </c>
      <c r="G1020" s="28" t="s">
        <v>314</v>
      </c>
      <c r="H1020" s="27">
        <f t="shared" si="114"/>
        <v>124</v>
      </c>
      <c r="I1020" s="27">
        <f t="shared" si="115"/>
        <v>17</v>
      </c>
      <c r="J1020" s="27">
        <f t="shared" si="116"/>
        <v>4</v>
      </c>
      <c r="K1020" s="62" t="s">
        <v>2275</v>
      </c>
      <c r="L1020" s="59" t="str">
        <f t="shared" si="113"/>
        <v>pt-13-14-jlr-loc2</v>
      </c>
      <c r="M1020" s="27">
        <v>1</v>
      </c>
      <c r="N1020" s="41">
        <v>1</v>
      </c>
    </row>
    <row r="1021" spans="1:14" s="50" customFormat="1" ht="16.5" x14ac:dyDescent="0.2">
      <c r="A1021" s="47" t="s">
        <v>1841</v>
      </c>
      <c r="B1021" s="79">
        <v>14</v>
      </c>
      <c r="C1021" s="40">
        <f t="shared" si="112"/>
        <v>11314</v>
      </c>
      <c r="D1021" s="81">
        <v>13</v>
      </c>
      <c r="E1021" s="27">
        <v>2</v>
      </c>
      <c r="F1021" s="28" t="s">
        <v>292</v>
      </c>
      <c r="G1021" s="28" t="s">
        <v>299</v>
      </c>
      <c r="H1021" s="27">
        <f t="shared" si="114"/>
        <v>124</v>
      </c>
      <c r="I1021" s="27">
        <f t="shared" si="115"/>
        <v>17</v>
      </c>
      <c r="J1021" s="27">
        <f t="shared" si="116"/>
        <v>4</v>
      </c>
      <c r="K1021" s="62" t="s">
        <v>2276</v>
      </c>
      <c r="L1021" s="59" t="str">
        <f t="shared" si="113"/>
        <v>pt-13-14-shl-loc2</v>
      </c>
      <c r="M1021" s="27">
        <v>1</v>
      </c>
      <c r="N1021" s="41">
        <v>1</v>
      </c>
    </row>
    <row r="1022" spans="1:14" s="50" customFormat="1" ht="16.5" x14ac:dyDescent="0.2">
      <c r="A1022" s="47" t="s">
        <v>1841</v>
      </c>
      <c r="B1022" s="79">
        <v>14</v>
      </c>
      <c r="C1022" s="40">
        <f t="shared" si="112"/>
        <v>11314</v>
      </c>
      <c r="D1022" s="81">
        <v>13</v>
      </c>
      <c r="E1022" s="27">
        <v>3</v>
      </c>
      <c r="F1022" s="28" t="s">
        <v>291</v>
      </c>
      <c r="G1022" s="28" t="s">
        <v>1164</v>
      </c>
      <c r="H1022" s="27">
        <f t="shared" si="114"/>
        <v>124</v>
      </c>
      <c r="I1022" s="27">
        <f t="shared" si="115"/>
        <v>17</v>
      </c>
      <c r="J1022" s="27">
        <f t="shared" si="116"/>
        <v>4</v>
      </c>
      <c r="K1022" s="62" t="s">
        <v>2277</v>
      </c>
      <c r="L1022" s="62" t="str">
        <f t="shared" si="113"/>
        <v>pt-13-14-jlr-loc3</v>
      </c>
      <c r="M1022" s="27">
        <v>1</v>
      </c>
      <c r="N1022" s="41">
        <v>1</v>
      </c>
    </row>
    <row r="1023" spans="1:14" s="50" customFormat="1" ht="17.25" thickBot="1" x14ac:dyDescent="0.25">
      <c r="A1023" s="47" t="s">
        <v>1841</v>
      </c>
      <c r="B1023" s="79">
        <v>14</v>
      </c>
      <c r="C1023" s="42">
        <f t="shared" si="112"/>
        <v>11314</v>
      </c>
      <c r="D1023" s="82">
        <v>13</v>
      </c>
      <c r="E1023" s="43">
        <v>3</v>
      </c>
      <c r="F1023" s="44" t="s">
        <v>292</v>
      </c>
      <c r="G1023" s="44" t="s">
        <v>570</v>
      </c>
      <c r="H1023" s="43">
        <f t="shared" si="114"/>
        <v>124</v>
      </c>
      <c r="I1023" s="43">
        <f t="shared" si="115"/>
        <v>17</v>
      </c>
      <c r="J1023" s="43">
        <f t="shared" si="116"/>
        <v>4</v>
      </c>
      <c r="K1023" s="44" t="s">
        <v>2278</v>
      </c>
      <c r="L1023" s="44" t="str">
        <f t="shared" si="113"/>
        <v>pt-13-14-shl-loc3</v>
      </c>
      <c r="M1023" s="43">
        <v>1</v>
      </c>
      <c r="N1023" s="45">
        <v>1</v>
      </c>
    </row>
    <row r="1024" spans="1:14" s="50" customFormat="1" ht="16.5" x14ac:dyDescent="0.2">
      <c r="A1024" s="47" t="s">
        <v>1841</v>
      </c>
      <c r="B1024" s="79">
        <v>15</v>
      </c>
      <c r="C1024" s="37">
        <f t="shared" si="112"/>
        <v>11315</v>
      </c>
      <c r="D1024" s="80">
        <v>13</v>
      </c>
      <c r="E1024" s="38">
        <v>1</v>
      </c>
      <c r="F1024" s="46" t="s">
        <v>291</v>
      </c>
      <c r="G1024" s="46" t="s">
        <v>572</v>
      </c>
      <c r="H1024" s="38">
        <f t="shared" si="114"/>
        <v>124</v>
      </c>
      <c r="I1024" s="38">
        <f t="shared" si="115"/>
        <v>17</v>
      </c>
      <c r="J1024" s="38">
        <f t="shared" si="116"/>
        <v>4</v>
      </c>
      <c r="K1024" s="46" t="s">
        <v>2279</v>
      </c>
      <c r="L1024" s="38" t="str">
        <f t="shared" si="113"/>
        <v>pt-13-15-jlr-loc1</v>
      </c>
      <c r="M1024" s="38">
        <v>1</v>
      </c>
      <c r="N1024" s="39">
        <v>1</v>
      </c>
    </row>
    <row r="1025" spans="1:14" s="50" customFormat="1" ht="16.5" x14ac:dyDescent="0.2">
      <c r="A1025" s="47" t="s">
        <v>1841</v>
      </c>
      <c r="B1025" s="79">
        <v>15</v>
      </c>
      <c r="C1025" s="40">
        <f t="shared" si="112"/>
        <v>11315</v>
      </c>
      <c r="D1025" s="81">
        <v>13</v>
      </c>
      <c r="E1025" s="27">
        <v>1</v>
      </c>
      <c r="F1025" s="28" t="s">
        <v>292</v>
      </c>
      <c r="G1025" s="28" t="s">
        <v>573</v>
      </c>
      <c r="H1025" s="27">
        <f t="shared" si="114"/>
        <v>124</v>
      </c>
      <c r="I1025" s="27">
        <f t="shared" si="115"/>
        <v>17</v>
      </c>
      <c r="J1025" s="27">
        <f t="shared" si="116"/>
        <v>4</v>
      </c>
      <c r="K1025" s="28" t="s">
        <v>786</v>
      </c>
      <c r="L1025" s="27" t="str">
        <f t="shared" si="113"/>
        <v>pt-13-15-shl-loc1</v>
      </c>
      <c r="M1025" s="27">
        <v>1</v>
      </c>
      <c r="N1025" s="41">
        <v>1</v>
      </c>
    </row>
    <row r="1026" spans="1:14" s="50" customFormat="1" ht="16.5" x14ac:dyDescent="0.2">
      <c r="A1026" s="47" t="s">
        <v>1841</v>
      </c>
      <c r="B1026" s="79">
        <v>15</v>
      </c>
      <c r="C1026" s="40">
        <f t="shared" si="112"/>
        <v>11315</v>
      </c>
      <c r="D1026" s="81">
        <v>13</v>
      </c>
      <c r="E1026" s="27">
        <v>2</v>
      </c>
      <c r="F1026" s="28" t="s">
        <v>291</v>
      </c>
      <c r="G1026" s="28" t="s">
        <v>314</v>
      </c>
      <c r="H1026" s="27">
        <f t="shared" si="114"/>
        <v>124</v>
      </c>
      <c r="I1026" s="27">
        <f t="shared" si="115"/>
        <v>17</v>
      </c>
      <c r="J1026" s="27">
        <f t="shared" si="116"/>
        <v>4</v>
      </c>
      <c r="K1026" s="62" t="s">
        <v>2284</v>
      </c>
      <c r="L1026" s="59" t="str">
        <f t="shared" si="113"/>
        <v>pt-13-15-jlr-loc2</v>
      </c>
      <c r="M1026" s="27">
        <v>1</v>
      </c>
      <c r="N1026" s="41">
        <v>1</v>
      </c>
    </row>
    <row r="1027" spans="1:14" s="50" customFormat="1" ht="16.5" x14ac:dyDescent="0.2">
      <c r="A1027" s="47" t="s">
        <v>1841</v>
      </c>
      <c r="B1027" s="79">
        <v>15</v>
      </c>
      <c r="C1027" s="40">
        <f t="shared" si="112"/>
        <v>11315</v>
      </c>
      <c r="D1027" s="81">
        <v>13</v>
      </c>
      <c r="E1027" s="27">
        <v>2</v>
      </c>
      <c r="F1027" s="28" t="s">
        <v>1138</v>
      </c>
      <c r="G1027" s="28" t="s">
        <v>1131</v>
      </c>
      <c r="H1027" s="27">
        <f t="shared" si="114"/>
        <v>124</v>
      </c>
      <c r="I1027" s="27">
        <f t="shared" si="115"/>
        <v>17</v>
      </c>
      <c r="J1027" s="27">
        <f t="shared" si="116"/>
        <v>4</v>
      </c>
      <c r="K1027" s="62" t="s">
        <v>2280</v>
      </c>
      <c r="L1027" s="59" t="str">
        <f t="shared" si="113"/>
        <v>pt-13-15-shl-loc2</v>
      </c>
      <c r="M1027" s="27">
        <v>1</v>
      </c>
      <c r="N1027" s="41">
        <v>1</v>
      </c>
    </row>
    <row r="1028" spans="1:14" s="50" customFormat="1" ht="16.5" x14ac:dyDescent="0.2">
      <c r="A1028" s="47" t="s">
        <v>1841</v>
      </c>
      <c r="B1028" s="79">
        <v>15</v>
      </c>
      <c r="C1028" s="40">
        <f t="shared" si="112"/>
        <v>11315</v>
      </c>
      <c r="D1028" s="81">
        <v>13</v>
      </c>
      <c r="E1028" s="27">
        <v>3</v>
      </c>
      <c r="F1028" s="28" t="s">
        <v>291</v>
      </c>
      <c r="G1028" s="28" t="s">
        <v>571</v>
      </c>
      <c r="H1028" s="27">
        <f t="shared" si="114"/>
        <v>124</v>
      </c>
      <c r="I1028" s="27">
        <f t="shared" si="115"/>
        <v>17</v>
      </c>
      <c r="J1028" s="27">
        <f t="shared" si="116"/>
        <v>4</v>
      </c>
      <c r="K1028" s="62" t="s">
        <v>2281</v>
      </c>
      <c r="L1028" s="62" t="str">
        <f t="shared" si="113"/>
        <v>pt-13-15-jlr-loc3</v>
      </c>
      <c r="M1028" s="27">
        <v>1</v>
      </c>
      <c r="N1028" s="41">
        <v>1</v>
      </c>
    </row>
    <row r="1029" spans="1:14" s="50" customFormat="1" ht="17.25" thickBot="1" x14ac:dyDescent="0.25">
      <c r="A1029" s="47" t="s">
        <v>1841</v>
      </c>
      <c r="B1029" s="79">
        <v>15</v>
      </c>
      <c r="C1029" s="42">
        <f t="shared" si="112"/>
        <v>11315</v>
      </c>
      <c r="D1029" s="82">
        <v>13</v>
      </c>
      <c r="E1029" s="43">
        <v>3</v>
      </c>
      <c r="F1029" s="44" t="s">
        <v>292</v>
      </c>
      <c r="G1029" s="44" t="s">
        <v>570</v>
      </c>
      <c r="H1029" s="43">
        <f t="shared" si="114"/>
        <v>124</v>
      </c>
      <c r="I1029" s="43">
        <f t="shared" si="115"/>
        <v>17</v>
      </c>
      <c r="J1029" s="43">
        <f t="shared" si="116"/>
        <v>4</v>
      </c>
      <c r="K1029" s="44" t="s">
        <v>2282</v>
      </c>
      <c r="L1029" s="44" t="str">
        <f t="shared" si="113"/>
        <v>pt-13-15-shl-loc3</v>
      </c>
      <c r="M1029" s="43">
        <v>1</v>
      </c>
      <c r="N1029" s="45">
        <v>1</v>
      </c>
    </row>
    <row r="1030" spans="1:14" s="50" customFormat="1" ht="16.5" x14ac:dyDescent="0.2">
      <c r="A1030" s="47" t="s">
        <v>1842</v>
      </c>
      <c r="B1030" s="79">
        <v>1</v>
      </c>
      <c r="C1030" s="37">
        <f t="shared" si="112"/>
        <v>11401</v>
      </c>
      <c r="D1030" s="80">
        <v>14</v>
      </c>
      <c r="E1030" s="38">
        <v>1</v>
      </c>
      <c r="F1030" s="46" t="s">
        <v>1127</v>
      </c>
      <c r="G1030" s="46" t="s">
        <v>572</v>
      </c>
      <c r="H1030" s="38">
        <f t="shared" si="114"/>
        <v>130</v>
      </c>
      <c r="I1030" s="38">
        <f t="shared" si="115"/>
        <v>19</v>
      </c>
      <c r="J1030" s="38">
        <f t="shared" si="116"/>
        <v>4</v>
      </c>
      <c r="K1030" s="46" t="s">
        <v>2279</v>
      </c>
      <c r="L1030" s="38" t="str">
        <f t="shared" si="113"/>
        <v>pt-14-1-jlr-loc1</v>
      </c>
      <c r="M1030" s="38">
        <v>1</v>
      </c>
      <c r="N1030" s="39">
        <v>1</v>
      </c>
    </row>
    <row r="1031" spans="1:14" s="50" customFormat="1" ht="16.5" x14ac:dyDescent="0.2">
      <c r="A1031" s="47" t="s">
        <v>1842</v>
      </c>
      <c r="B1031" s="79">
        <v>1</v>
      </c>
      <c r="C1031" s="40">
        <f t="shared" si="112"/>
        <v>11401</v>
      </c>
      <c r="D1031" s="81">
        <v>14</v>
      </c>
      <c r="E1031" s="27">
        <v>1</v>
      </c>
      <c r="F1031" s="28" t="s">
        <v>1138</v>
      </c>
      <c r="G1031" s="28" t="s">
        <v>573</v>
      </c>
      <c r="H1031" s="27">
        <f t="shared" si="114"/>
        <v>130</v>
      </c>
      <c r="I1031" s="27">
        <f t="shared" si="115"/>
        <v>19</v>
      </c>
      <c r="J1031" s="27">
        <f t="shared" si="116"/>
        <v>4</v>
      </c>
      <c r="K1031" s="28" t="s">
        <v>786</v>
      </c>
      <c r="L1031" s="27" t="str">
        <f t="shared" si="113"/>
        <v>pt-14-1-shl-loc1</v>
      </c>
      <c r="M1031" s="27">
        <v>1</v>
      </c>
      <c r="N1031" s="41">
        <v>1</v>
      </c>
    </row>
    <row r="1032" spans="1:14" s="50" customFormat="1" ht="16.5" x14ac:dyDescent="0.2">
      <c r="A1032" s="47" t="s">
        <v>1842</v>
      </c>
      <c r="B1032" s="79">
        <v>1</v>
      </c>
      <c r="C1032" s="40">
        <f t="shared" si="112"/>
        <v>11401</v>
      </c>
      <c r="D1032" s="81">
        <v>14</v>
      </c>
      <c r="E1032" s="27">
        <v>2</v>
      </c>
      <c r="F1032" s="28" t="s">
        <v>291</v>
      </c>
      <c r="G1032" s="28" t="s">
        <v>314</v>
      </c>
      <c r="H1032" s="27">
        <f t="shared" si="114"/>
        <v>130</v>
      </c>
      <c r="I1032" s="27">
        <f t="shared" si="115"/>
        <v>19</v>
      </c>
      <c r="J1032" s="27">
        <f t="shared" si="116"/>
        <v>4</v>
      </c>
      <c r="K1032" s="62" t="s">
        <v>2284</v>
      </c>
      <c r="L1032" s="59" t="str">
        <f t="shared" si="113"/>
        <v>pt-14-1-jlr-loc2</v>
      </c>
      <c r="M1032" s="27">
        <v>1</v>
      </c>
      <c r="N1032" s="41">
        <v>1</v>
      </c>
    </row>
    <row r="1033" spans="1:14" s="50" customFormat="1" ht="16.5" x14ac:dyDescent="0.2">
      <c r="A1033" s="47" t="s">
        <v>1842</v>
      </c>
      <c r="B1033" s="79">
        <v>1</v>
      </c>
      <c r="C1033" s="40">
        <f t="shared" si="112"/>
        <v>11401</v>
      </c>
      <c r="D1033" s="81">
        <v>14</v>
      </c>
      <c r="E1033" s="27">
        <v>2</v>
      </c>
      <c r="F1033" s="28" t="s">
        <v>292</v>
      </c>
      <c r="G1033" s="28" t="s">
        <v>299</v>
      </c>
      <c r="H1033" s="27">
        <f t="shared" si="114"/>
        <v>130</v>
      </c>
      <c r="I1033" s="27">
        <f t="shared" si="115"/>
        <v>19</v>
      </c>
      <c r="J1033" s="27">
        <f t="shared" si="116"/>
        <v>4</v>
      </c>
      <c r="K1033" s="62" t="s">
        <v>2280</v>
      </c>
      <c r="L1033" s="59" t="str">
        <f t="shared" si="113"/>
        <v>pt-14-1-shl-loc2</v>
      </c>
      <c r="M1033" s="27">
        <v>1</v>
      </c>
      <c r="N1033" s="41">
        <v>1</v>
      </c>
    </row>
    <row r="1034" spans="1:14" s="50" customFormat="1" ht="16.5" x14ac:dyDescent="0.2">
      <c r="A1034" s="47" t="s">
        <v>1842</v>
      </c>
      <c r="B1034" s="79">
        <v>1</v>
      </c>
      <c r="C1034" s="40">
        <f t="shared" si="112"/>
        <v>11401</v>
      </c>
      <c r="D1034" s="81">
        <v>14</v>
      </c>
      <c r="E1034" s="27">
        <v>3</v>
      </c>
      <c r="F1034" s="28" t="s">
        <v>291</v>
      </c>
      <c r="G1034" s="28" t="s">
        <v>1150</v>
      </c>
      <c r="H1034" s="27">
        <f t="shared" si="114"/>
        <v>130</v>
      </c>
      <c r="I1034" s="27">
        <f t="shared" si="115"/>
        <v>19</v>
      </c>
      <c r="J1034" s="27">
        <f t="shared" si="116"/>
        <v>4</v>
      </c>
      <c r="K1034" s="62" t="s">
        <v>2281</v>
      </c>
      <c r="L1034" s="62" t="str">
        <f t="shared" si="113"/>
        <v>pt-14-1-jlr-loc3</v>
      </c>
      <c r="M1034" s="27">
        <v>1</v>
      </c>
      <c r="N1034" s="41">
        <v>1</v>
      </c>
    </row>
    <row r="1035" spans="1:14" s="50" customFormat="1" ht="17.25" thickBot="1" x14ac:dyDescent="0.25">
      <c r="A1035" s="47" t="s">
        <v>1842</v>
      </c>
      <c r="B1035" s="79">
        <v>1</v>
      </c>
      <c r="C1035" s="42">
        <f t="shared" si="112"/>
        <v>11401</v>
      </c>
      <c r="D1035" s="82">
        <v>14</v>
      </c>
      <c r="E1035" s="43">
        <v>3</v>
      </c>
      <c r="F1035" s="44" t="s">
        <v>292</v>
      </c>
      <c r="G1035" s="44" t="s">
        <v>570</v>
      </c>
      <c r="H1035" s="43">
        <f t="shared" si="114"/>
        <v>130</v>
      </c>
      <c r="I1035" s="43">
        <f t="shared" si="115"/>
        <v>19</v>
      </c>
      <c r="J1035" s="43">
        <f t="shared" si="116"/>
        <v>4</v>
      </c>
      <c r="K1035" s="44" t="s">
        <v>2282</v>
      </c>
      <c r="L1035" s="44" t="str">
        <f t="shared" si="113"/>
        <v>pt-14-1-shl-loc3</v>
      </c>
      <c r="M1035" s="43">
        <v>1</v>
      </c>
      <c r="N1035" s="45">
        <v>1</v>
      </c>
    </row>
    <row r="1036" spans="1:14" s="50" customFormat="1" ht="16.5" x14ac:dyDescent="0.2">
      <c r="A1036" s="47" t="s">
        <v>1842</v>
      </c>
      <c r="B1036" s="79">
        <v>2</v>
      </c>
      <c r="C1036" s="37">
        <f t="shared" si="112"/>
        <v>11402</v>
      </c>
      <c r="D1036" s="80">
        <v>14</v>
      </c>
      <c r="E1036" s="38">
        <v>1</v>
      </c>
      <c r="F1036" s="46" t="s">
        <v>291</v>
      </c>
      <c r="G1036" s="46" t="s">
        <v>572</v>
      </c>
      <c r="H1036" s="38">
        <f t="shared" si="114"/>
        <v>130</v>
      </c>
      <c r="I1036" s="38">
        <f t="shared" si="115"/>
        <v>19</v>
      </c>
      <c r="J1036" s="38">
        <f t="shared" si="116"/>
        <v>4</v>
      </c>
      <c r="K1036" s="46" t="s">
        <v>2273</v>
      </c>
      <c r="L1036" s="38" t="str">
        <f t="shared" si="113"/>
        <v>pt-14-2-jlr-loc1</v>
      </c>
      <c r="M1036" s="38">
        <v>1</v>
      </c>
      <c r="N1036" s="39">
        <v>1</v>
      </c>
    </row>
    <row r="1037" spans="1:14" s="50" customFormat="1" ht="16.5" x14ac:dyDescent="0.2">
      <c r="A1037" s="47" t="s">
        <v>1842</v>
      </c>
      <c r="B1037" s="79">
        <v>2</v>
      </c>
      <c r="C1037" s="40">
        <f t="shared" si="112"/>
        <v>11402</v>
      </c>
      <c r="D1037" s="81">
        <v>14</v>
      </c>
      <c r="E1037" s="27">
        <v>1</v>
      </c>
      <c r="F1037" s="28" t="s">
        <v>292</v>
      </c>
      <c r="G1037" s="28" t="s">
        <v>1160</v>
      </c>
      <c r="H1037" s="27">
        <f t="shared" si="114"/>
        <v>130</v>
      </c>
      <c r="I1037" s="27">
        <f t="shared" si="115"/>
        <v>19</v>
      </c>
      <c r="J1037" s="27">
        <f t="shared" si="116"/>
        <v>4</v>
      </c>
      <c r="K1037" s="28" t="s">
        <v>2274</v>
      </c>
      <c r="L1037" s="27" t="str">
        <f t="shared" si="113"/>
        <v>pt-14-2-shl-loc1</v>
      </c>
      <c r="M1037" s="27">
        <v>1</v>
      </c>
      <c r="N1037" s="41">
        <v>1</v>
      </c>
    </row>
    <row r="1038" spans="1:14" s="50" customFormat="1" ht="16.5" x14ac:dyDescent="0.2">
      <c r="A1038" s="47" t="s">
        <v>1842</v>
      </c>
      <c r="B1038" s="79">
        <v>2</v>
      </c>
      <c r="C1038" s="40">
        <f t="shared" si="112"/>
        <v>11402</v>
      </c>
      <c r="D1038" s="81">
        <v>14</v>
      </c>
      <c r="E1038" s="27">
        <v>2</v>
      </c>
      <c r="F1038" s="28" t="s">
        <v>291</v>
      </c>
      <c r="G1038" s="28" t="s">
        <v>314</v>
      </c>
      <c r="H1038" s="27">
        <f t="shared" si="114"/>
        <v>130</v>
      </c>
      <c r="I1038" s="27">
        <f t="shared" si="115"/>
        <v>19</v>
      </c>
      <c r="J1038" s="27">
        <f t="shared" si="116"/>
        <v>4</v>
      </c>
      <c r="K1038" s="62" t="s">
        <v>2275</v>
      </c>
      <c r="L1038" s="59" t="str">
        <f t="shared" si="113"/>
        <v>pt-14-2-jlr-loc2</v>
      </c>
      <c r="M1038" s="27">
        <v>1</v>
      </c>
      <c r="N1038" s="41">
        <v>1</v>
      </c>
    </row>
    <row r="1039" spans="1:14" s="50" customFormat="1" ht="16.5" x14ac:dyDescent="0.2">
      <c r="A1039" s="47" t="s">
        <v>1842</v>
      </c>
      <c r="B1039" s="79">
        <v>2</v>
      </c>
      <c r="C1039" s="40">
        <f t="shared" si="112"/>
        <v>11402</v>
      </c>
      <c r="D1039" s="81">
        <v>14</v>
      </c>
      <c r="E1039" s="27">
        <v>2</v>
      </c>
      <c r="F1039" s="28" t="s">
        <v>292</v>
      </c>
      <c r="G1039" s="28" t="s">
        <v>1142</v>
      </c>
      <c r="H1039" s="27">
        <f t="shared" si="114"/>
        <v>130</v>
      </c>
      <c r="I1039" s="27">
        <f t="shared" si="115"/>
        <v>19</v>
      </c>
      <c r="J1039" s="27">
        <f t="shared" si="116"/>
        <v>4</v>
      </c>
      <c r="K1039" s="62" t="s">
        <v>2276</v>
      </c>
      <c r="L1039" s="59" t="str">
        <f t="shared" si="113"/>
        <v>pt-14-2-shl-loc2</v>
      </c>
      <c r="M1039" s="27">
        <v>1</v>
      </c>
      <c r="N1039" s="41">
        <v>1</v>
      </c>
    </row>
    <row r="1040" spans="1:14" s="50" customFormat="1" ht="16.5" x14ac:dyDescent="0.2">
      <c r="A1040" s="47" t="s">
        <v>1842</v>
      </c>
      <c r="B1040" s="79">
        <v>2</v>
      </c>
      <c r="C1040" s="40">
        <f t="shared" si="112"/>
        <v>11402</v>
      </c>
      <c r="D1040" s="81">
        <v>14</v>
      </c>
      <c r="E1040" s="27">
        <v>3</v>
      </c>
      <c r="F1040" s="28" t="s">
        <v>291</v>
      </c>
      <c r="G1040" s="28" t="s">
        <v>571</v>
      </c>
      <c r="H1040" s="27">
        <f t="shared" si="114"/>
        <v>130</v>
      </c>
      <c r="I1040" s="27">
        <f t="shared" si="115"/>
        <v>19</v>
      </c>
      <c r="J1040" s="27">
        <f t="shared" si="116"/>
        <v>4</v>
      </c>
      <c r="K1040" s="62" t="s">
        <v>2277</v>
      </c>
      <c r="L1040" s="62" t="str">
        <f t="shared" si="113"/>
        <v>pt-14-2-jlr-loc3</v>
      </c>
      <c r="M1040" s="27">
        <v>1</v>
      </c>
      <c r="N1040" s="41">
        <v>1</v>
      </c>
    </row>
    <row r="1041" spans="1:14" s="50" customFormat="1" ht="17.25" thickBot="1" x14ac:dyDescent="0.25">
      <c r="A1041" s="47" t="s">
        <v>1842</v>
      </c>
      <c r="B1041" s="79">
        <v>2</v>
      </c>
      <c r="C1041" s="42">
        <f t="shared" ref="C1041:C1104" si="117">(100+D1041)*100+B1041</f>
        <v>11402</v>
      </c>
      <c r="D1041" s="82">
        <v>14</v>
      </c>
      <c r="E1041" s="43">
        <v>3</v>
      </c>
      <c r="F1041" s="44" t="s">
        <v>292</v>
      </c>
      <c r="G1041" s="44" t="s">
        <v>570</v>
      </c>
      <c r="H1041" s="43">
        <f t="shared" si="114"/>
        <v>130</v>
      </c>
      <c r="I1041" s="43">
        <f t="shared" si="115"/>
        <v>19</v>
      </c>
      <c r="J1041" s="43">
        <f t="shared" si="116"/>
        <v>4</v>
      </c>
      <c r="K1041" s="44" t="s">
        <v>2278</v>
      </c>
      <c r="L1041" s="44" t="str">
        <f t="shared" si="113"/>
        <v>pt-14-2-shl-loc3</v>
      </c>
      <c r="M1041" s="43">
        <v>1</v>
      </c>
      <c r="N1041" s="45">
        <v>1</v>
      </c>
    </row>
    <row r="1042" spans="1:14" s="50" customFormat="1" ht="16.5" x14ac:dyDescent="0.2">
      <c r="A1042" s="47" t="s">
        <v>1842</v>
      </c>
      <c r="B1042" s="79">
        <v>3</v>
      </c>
      <c r="C1042" s="37">
        <f t="shared" si="117"/>
        <v>11403</v>
      </c>
      <c r="D1042" s="80">
        <v>14</v>
      </c>
      <c r="E1042" s="38">
        <v>1</v>
      </c>
      <c r="F1042" s="46" t="s">
        <v>291</v>
      </c>
      <c r="G1042" s="46" t="s">
        <v>572</v>
      </c>
      <c r="H1042" s="38">
        <f t="shared" si="114"/>
        <v>130</v>
      </c>
      <c r="I1042" s="38">
        <f t="shared" si="115"/>
        <v>19</v>
      </c>
      <c r="J1042" s="38">
        <f t="shared" si="116"/>
        <v>4</v>
      </c>
      <c r="K1042" s="46" t="s">
        <v>2279</v>
      </c>
      <c r="L1042" s="38" t="str">
        <f t="shared" si="113"/>
        <v>pt-14-3-jlr-loc1</v>
      </c>
      <c r="M1042" s="38">
        <v>1</v>
      </c>
      <c r="N1042" s="39">
        <v>1</v>
      </c>
    </row>
    <row r="1043" spans="1:14" s="50" customFormat="1" ht="16.5" x14ac:dyDescent="0.2">
      <c r="A1043" s="47" t="s">
        <v>1842</v>
      </c>
      <c r="B1043" s="79">
        <v>3</v>
      </c>
      <c r="C1043" s="40">
        <f t="shared" si="117"/>
        <v>11403</v>
      </c>
      <c r="D1043" s="81">
        <v>14</v>
      </c>
      <c r="E1043" s="27">
        <v>1</v>
      </c>
      <c r="F1043" s="28" t="s">
        <v>292</v>
      </c>
      <c r="G1043" s="28" t="s">
        <v>573</v>
      </c>
      <c r="H1043" s="27">
        <f t="shared" si="114"/>
        <v>130</v>
      </c>
      <c r="I1043" s="27">
        <f t="shared" si="115"/>
        <v>19</v>
      </c>
      <c r="J1043" s="27">
        <f t="shared" si="116"/>
        <v>4</v>
      </c>
      <c r="K1043" s="28" t="s">
        <v>786</v>
      </c>
      <c r="L1043" s="27" t="str">
        <f t="shared" si="113"/>
        <v>pt-14-3-shl-loc1</v>
      </c>
      <c r="M1043" s="27">
        <v>1</v>
      </c>
      <c r="N1043" s="41">
        <v>1</v>
      </c>
    </row>
    <row r="1044" spans="1:14" s="50" customFormat="1" ht="16.5" x14ac:dyDescent="0.2">
      <c r="A1044" s="47" t="s">
        <v>1842</v>
      </c>
      <c r="B1044" s="79">
        <v>3</v>
      </c>
      <c r="C1044" s="40">
        <f t="shared" si="117"/>
        <v>11403</v>
      </c>
      <c r="D1044" s="81">
        <v>14</v>
      </c>
      <c r="E1044" s="27">
        <v>2</v>
      </c>
      <c r="F1044" s="28" t="s">
        <v>291</v>
      </c>
      <c r="G1044" s="28" t="s">
        <v>314</v>
      </c>
      <c r="H1044" s="27">
        <f t="shared" si="114"/>
        <v>130</v>
      </c>
      <c r="I1044" s="27">
        <f t="shared" si="115"/>
        <v>19</v>
      </c>
      <c r="J1044" s="27">
        <f t="shared" si="116"/>
        <v>4</v>
      </c>
      <c r="K1044" s="62" t="s">
        <v>2284</v>
      </c>
      <c r="L1044" s="59" t="str">
        <f t="shared" si="113"/>
        <v>pt-14-3-jlr-loc2</v>
      </c>
      <c r="M1044" s="27">
        <v>1</v>
      </c>
      <c r="N1044" s="41">
        <v>1</v>
      </c>
    </row>
    <row r="1045" spans="1:14" s="50" customFormat="1" ht="16.5" x14ac:dyDescent="0.2">
      <c r="A1045" s="47" t="s">
        <v>1842</v>
      </c>
      <c r="B1045" s="79">
        <v>3</v>
      </c>
      <c r="C1045" s="40">
        <f t="shared" si="117"/>
        <v>11403</v>
      </c>
      <c r="D1045" s="81">
        <v>14</v>
      </c>
      <c r="E1045" s="27">
        <v>2</v>
      </c>
      <c r="F1045" s="28" t="s">
        <v>1133</v>
      </c>
      <c r="G1045" s="28" t="s">
        <v>299</v>
      </c>
      <c r="H1045" s="27">
        <f t="shared" si="114"/>
        <v>130</v>
      </c>
      <c r="I1045" s="27">
        <f t="shared" si="115"/>
        <v>19</v>
      </c>
      <c r="J1045" s="27">
        <f t="shared" si="116"/>
        <v>4</v>
      </c>
      <c r="K1045" s="62" t="s">
        <v>2280</v>
      </c>
      <c r="L1045" s="59" t="str">
        <f t="shared" si="113"/>
        <v>pt-14-3-shl-loc2</v>
      </c>
      <c r="M1045" s="27">
        <v>1</v>
      </c>
      <c r="N1045" s="41">
        <v>1</v>
      </c>
    </row>
    <row r="1046" spans="1:14" s="50" customFormat="1" ht="16.5" x14ac:dyDescent="0.2">
      <c r="A1046" s="47" t="s">
        <v>1842</v>
      </c>
      <c r="B1046" s="79">
        <v>3</v>
      </c>
      <c r="C1046" s="40">
        <f t="shared" si="117"/>
        <v>11403</v>
      </c>
      <c r="D1046" s="81">
        <v>14</v>
      </c>
      <c r="E1046" s="27">
        <v>3</v>
      </c>
      <c r="F1046" s="28" t="s">
        <v>291</v>
      </c>
      <c r="G1046" s="28" t="s">
        <v>571</v>
      </c>
      <c r="H1046" s="27">
        <f t="shared" si="114"/>
        <v>130</v>
      </c>
      <c r="I1046" s="27">
        <f t="shared" si="115"/>
        <v>19</v>
      </c>
      <c r="J1046" s="27">
        <f t="shared" si="116"/>
        <v>4</v>
      </c>
      <c r="K1046" s="62" t="s">
        <v>2281</v>
      </c>
      <c r="L1046" s="62" t="str">
        <f t="shared" si="113"/>
        <v>pt-14-3-jlr-loc3</v>
      </c>
      <c r="M1046" s="27">
        <v>1</v>
      </c>
      <c r="N1046" s="41">
        <v>1</v>
      </c>
    </row>
    <row r="1047" spans="1:14" s="50" customFormat="1" ht="17.25" thickBot="1" x14ac:dyDescent="0.25">
      <c r="A1047" s="47" t="s">
        <v>1842</v>
      </c>
      <c r="B1047" s="79">
        <v>3</v>
      </c>
      <c r="C1047" s="42">
        <f t="shared" si="117"/>
        <v>11403</v>
      </c>
      <c r="D1047" s="82">
        <v>14</v>
      </c>
      <c r="E1047" s="43">
        <v>3</v>
      </c>
      <c r="F1047" s="44" t="s">
        <v>292</v>
      </c>
      <c r="G1047" s="44" t="s">
        <v>570</v>
      </c>
      <c r="H1047" s="43">
        <f t="shared" si="114"/>
        <v>130</v>
      </c>
      <c r="I1047" s="43">
        <f t="shared" si="115"/>
        <v>19</v>
      </c>
      <c r="J1047" s="43">
        <f t="shared" si="116"/>
        <v>4</v>
      </c>
      <c r="K1047" s="44" t="s">
        <v>2282</v>
      </c>
      <c r="L1047" s="44" t="str">
        <f t="shared" si="113"/>
        <v>pt-14-3-shl-loc3</v>
      </c>
      <c r="M1047" s="43">
        <v>1</v>
      </c>
      <c r="N1047" s="45">
        <v>1</v>
      </c>
    </row>
    <row r="1048" spans="1:14" s="50" customFormat="1" ht="16.5" x14ac:dyDescent="0.2">
      <c r="A1048" s="47" t="s">
        <v>1842</v>
      </c>
      <c r="B1048" s="79">
        <v>4</v>
      </c>
      <c r="C1048" s="37">
        <f t="shared" si="117"/>
        <v>11404</v>
      </c>
      <c r="D1048" s="80">
        <v>14</v>
      </c>
      <c r="E1048" s="38">
        <v>1</v>
      </c>
      <c r="F1048" s="46" t="s">
        <v>291</v>
      </c>
      <c r="G1048" s="46" t="s">
        <v>572</v>
      </c>
      <c r="H1048" s="38">
        <f t="shared" si="114"/>
        <v>131</v>
      </c>
      <c r="I1048" s="38">
        <f t="shared" si="115"/>
        <v>19</v>
      </c>
      <c r="J1048" s="38">
        <f t="shared" si="116"/>
        <v>4</v>
      </c>
      <c r="K1048" s="46" t="s">
        <v>2273</v>
      </c>
      <c r="L1048" s="38" t="str">
        <f t="shared" si="113"/>
        <v>pt-14-4-jlr-loc1</v>
      </c>
      <c r="M1048" s="38">
        <v>1</v>
      </c>
      <c r="N1048" s="39">
        <v>1</v>
      </c>
    </row>
    <row r="1049" spans="1:14" s="50" customFormat="1" ht="16.5" x14ac:dyDescent="0.2">
      <c r="A1049" s="47" t="s">
        <v>1842</v>
      </c>
      <c r="B1049" s="79">
        <v>4</v>
      </c>
      <c r="C1049" s="40">
        <f t="shared" si="117"/>
        <v>11404</v>
      </c>
      <c r="D1049" s="81">
        <v>14</v>
      </c>
      <c r="E1049" s="27">
        <v>1</v>
      </c>
      <c r="F1049" s="28" t="s">
        <v>292</v>
      </c>
      <c r="G1049" s="28" t="s">
        <v>573</v>
      </c>
      <c r="H1049" s="27">
        <f t="shared" si="114"/>
        <v>131</v>
      </c>
      <c r="I1049" s="27">
        <f t="shared" si="115"/>
        <v>19</v>
      </c>
      <c r="J1049" s="27">
        <f t="shared" si="116"/>
        <v>4</v>
      </c>
      <c r="K1049" s="28" t="s">
        <v>2274</v>
      </c>
      <c r="L1049" s="27" t="str">
        <f t="shared" si="113"/>
        <v>pt-14-4-shl-loc1</v>
      </c>
      <c r="M1049" s="27">
        <v>1</v>
      </c>
      <c r="N1049" s="41">
        <v>1</v>
      </c>
    </row>
    <row r="1050" spans="1:14" s="50" customFormat="1" ht="16.5" x14ac:dyDescent="0.2">
      <c r="A1050" s="47" t="s">
        <v>1842</v>
      </c>
      <c r="B1050" s="79">
        <v>4</v>
      </c>
      <c r="C1050" s="40">
        <f t="shared" si="117"/>
        <v>11404</v>
      </c>
      <c r="D1050" s="81">
        <v>14</v>
      </c>
      <c r="E1050" s="27">
        <v>2</v>
      </c>
      <c r="F1050" s="28" t="s">
        <v>291</v>
      </c>
      <c r="G1050" s="28" t="s">
        <v>314</v>
      </c>
      <c r="H1050" s="27">
        <f t="shared" si="114"/>
        <v>131</v>
      </c>
      <c r="I1050" s="27">
        <f t="shared" si="115"/>
        <v>19</v>
      </c>
      <c r="J1050" s="27">
        <f t="shared" si="116"/>
        <v>4</v>
      </c>
      <c r="K1050" s="62" t="s">
        <v>2275</v>
      </c>
      <c r="L1050" s="59" t="str">
        <f t="shared" si="113"/>
        <v>pt-14-4-jlr-loc2</v>
      </c>
      <c r="M1050" s="27">
        <v>1</v>
      </c>
      <c r="N1050" s="41">
        <v>1</v>
      </c>
    </row>
    <row r="1051" spans="1:14" s="50" customFormat="1" ht="16.5" x14ac:dyDescent="0.2">
      <c r="A1051" s="47" t="s">
        <v>1842</v>
      </c>
      <c r="B1051" s="79">
        <v>4</v>
      </c>
      <c r="C1051" s="40">
        <f t="shared" si="117"/>
        <v>11404</v>
      </c>
      <c r="D1051" s="81">
        <v>14</v>
      </c>
      <c r="E1051" s="27">
        <v>2</v>
      </c>
      <c r="F1051" s="28" t="s">
        <v>1133</v>
      </c>
      <c r="G1051" s="28" t="s">
        <v>299</v>
      </c>
      <c r="H1051" s="27">
        <f t="shared" si="114"/>
        <v>131</v>
      </c>
      <c r="I1051" s="27">
        <f t="shared" si="115"/>
        <v>19</v>
      </c>
      <c r="J1051" s="27">
        <f t="shared" si="116"/>
        <v>4</v>
      </c>
      <c r="K1051" s="62" t="s">
        <v>2276</v>
      </c>
      <c r="L1051" s="59" t="str">
        <f t="shared" si="113"/>
        <v>pt-14-4-shl-loc2</v>
      </c>
      <c r="M1051" s="27">
        <v>1</v>
      </c>
      <c r="N1051" s="41">
        <v>1</v>
      </c>
    </row>
    <row r="1052" spans="1:14" s="50" customFormat="1" ht="16.5" x14ac:dyDescent="0.2">
      <c r="A1052" s="47" t="s">
        <v>1842</v>
      </c>
      <c r="B1052" s="79">
        <v>4</v>
      </c>
      <c r="C1052" s="40">
        <f t="shared" si="117"/>
        <v>11404</v>
      </c>
      <c r="D1052" s="81">
        <v>14</v>
      </c>
      <c r="E1052" s="27">
        <v>3</v>
      </c>
      <c r="F1052" s="28" t="s">
        <v>291</v>
      </c>
      <c r="G1052" s="28" t="s">
        <v>571</v>
      </c>
      <c r="H1052" s="27">
        <f t="shared" si="114"/>
        <v>131</v>
      </c>
      <c r="I1052" s="27">
        <f t="shared" si="115"/>
        <v>19</v>
      </c>
      <c r="J1052" s="27">
        <f t="shared" si="116"/>
        <v>4</v>
      </c>
      <c r="K1052" s="62" t="s">
        <v>2277</v>
      </c>
      <c r="L1052" s="62" t="str">
        <f t="shared" si="113"/>
        <v>pt-14-4-jlr-loc3</v>
      </c>
      <c r="M1052" s="27">
        <v>1</v>
      </c>
      <c r="N1052" s="41">
        <v>1</v>
      </c>
    </row>
    <row r="1053" spans="1:14" s="50" customFormat="1" ht="17.25" thickBot="1" x14ac:dyDescent="0.25">
      <c r="A1053" s="47" t="s">
        <v>1842</v>
      </c>
      <c r="B1053" s="79">
        <v>4</v>
      </c>
      <c r="C1053" s="42">
        <f t="shared" si="117"/>
        <v>11404</v>
      </c>
      <c r="D1053" s="82">
        <v>14</v>
      </c>
      <c r="E1053" s="43">
        <v>3</v>
      </c>
      <c r="F1053" s="44" t="s">
        <v>292</v>
      </c>
      <c r="G1053" s="44" t="s">
        <v>570</v>
      </c>
      <c r="H1053" s="43">
        <f t="shared" si="114"/>
        <v>131</v>
      </c>
      <c r="I1053" s="43">
        <f t="shared" si="115"/>
        <v>19</v>
      </c>
      <c r="J1053" s="43">
        <f t="shared" si="116"/>
        <v>4</v>
      </c>
      <c r="K1053" s="44" t="s">
        <v>2278</v>
      </c>
      <c r="L1053" s="44" t="str">
        <f t="shared" ref="L1053:L1116" si="118">A1053&amp;"-"&amp;B1053&amp;"-"&amp;F1053&amp;"-"&amp;"loc"&amp;E1053</f>
        <v>pt-14-4-shl-loc3</v>
      </c>
      <c r="M1053" s="43">
        <v>1</v>
      </c>
      <c r="N1053" s="45">
        <v>1</v>
      </c>
    </row>
    <row r="1054" spans="1:14" s="50" customFormat="1" ht="16.5" x14ac:dyDescent="0.2">
      <c r="A1054" s="47" t="s">
        <v>1842</v>
      </c>
      <c r="B1054" s="79">
        <v>5</v>
      </c>
      <c r="C1054" s="37">
        <f t="shared" si="117"/>
        <v>11405</v>
      </c>
      <c r="D1054" s="80">
        <v>14</v>
      </c>
      <c r="E1054" s="38">
        <v>1</v>
      </c>
      <c r="F1054" s="46" t="s">
        <v>291</v>
      </c>
      <c r="G1054" s="46" t="s">
        <v>1156</v>
      </c>
      <c r="H1054" s="38">
        <f t="shared" si="114"/>
        <v>131</v>
      </c>
      <c r="I1054" s="38">
        <f t="shared" si="115"/>
        <v>19</v>
      </c>
      <c r="J1054" s="38">
        <f t="shared" si="116"/>
        <v>4</v>
      </c>
      <c r="K1054" s="46" t="s">
        <v>2279</v>
      </c>
      <c r="L1054" s="38" t="str">
        <f t="shared" si="118"/>
        <v>pt-14-5-jlr-loc1</v>
      </c>
      <c r="M1054" s="38">
        <v>1</v>
      </c>
      <c r="N1054" s="39">
        <v>1</v>
      </c>
    </row>
    <row r="1055" spans="1:14" s="50" customFormat="1" ht="16.5" x14ac:dyDescent="0.2">
      <c r="A1055" s="47" t="s">
        <v>1842</v>
      </c>
      <c r="B1055" s="79">
        <v>5</v>
      </c>
      <c r="C1055" s="40">
        <f t="shared" si="117"/>
        <v>11405</v>
      </c>
      <c r="D1055" s="81">
        <v>14</v>
      </c>
      <c r="E1055" s="27">
        <v>1</v>
      </c>
      <c r="F1055" s="28" t="s">
        <v>1128</v>
      </c>
      <c r="G1055" s="28" t="s">
        <v>573</v>
      </c>
      <c r="H1055" s="27">
        <f t="shared" si="114"/>
        <v>131</v>
      </c>
      <c r="I1055" s="27">
        <f t="shared" si="115"/>
        <v>19</v>
      </c>
      <c r="J1055" s="27">
        <f t="shared" si="116"/>
        <v>4</v>
      </c>
      <c r="K1055" s="28" t="s">
        <v>786</v>
      </c>
      <c r="L1055" s="27" t="str">
        <f t="shared" si="118"/>
        <v>pt-14-5-shl-loc1</v>
      </c>
      <c r="M1055" s="27">
        <v>1</v>
      </c>
      <c r="N1055" s="41">
        <v>1</v>
      </c>
    </row>
    <row r="1056" spans="1:14" s="50" customFormat="1" ht="16.5" x14ac:dyDescent="0.2">
      <c r="A1056" s="47" t="s">
        <v>1842</v>
      </c>
      <c r="B1056" s="79">
        <v>5</v>
      </c>
      <c r="C1056" s="40">
        <f t="shared" si="117"/>
        <v>11405</v>
      </c>
      <c r="D1056" s="81">
        <v>14</v>
      </c>
      <c r="E1056" s="27">
        <v>2</v>
      </c>
      <c r="F1056" s="28" t="s">
        <v>291</v>
      </c>
      <c r="G1056" s="28" t="s">
        <v>314</v>
      </c>
      <c r="H1056" s="27">
        <f t="shared" si="114"/>
        <v>131</v>
      </c>
      <c r="I1056" s="27">
        <f t="shared" si="115"/>
        <v>19</v>
      </c>
      <c r="J1056" s="27">
        <f t="shared" si="116"/>
        <v>4</v>
      </c>
      <c r="K1056" s="62" t="s">
        <v>2284</v>
      </c>
      <c r="L1056" s="59" t="str">
        <f t="shared" si="118"/>
        <v>pt-14-5-jlr-loc2</v>
      </c>
      <c r="M1056" s="27">
        <v>1</v>
      </c>
      <c r="N1056" s="41">
        <v>1</v>
      </c>
    </row>
    <row r="1057" spans="1:14" s="50" customFormat="1" ht="16.5" x14ac:dyDescent="0.2">
      <c r="A1057" s="47" t="s">
        <v>1842</v>
      </c>
      <c r="B1057" s="79">
        <v>5</v>
      </c>
      <c r="C1057" s="40">
        <f t="shared" si="117"/>
        <v>11405</v>
      </c>
      <c r="D1057" s="81">
        <v>14</v>
      </c>
      <c r="E1057" s="27">
        <v>2</v>
      </c>
      <c r="F1057" s="28" t="s">
        <v>292</v>
      </c>
      <c r="G1057" s="28" t="s">
        <v>299</v>
      </c>
      <c r="H1057" s="27">
        <f t="shared" si="114"/>
        <v>131</v>
      </c>
      <c r="I1057" s="27">
        <f t="shared" si="115"/>
        <v>19</v>
      </c>
      <c r="J1057" s="27">
        <f t="shared" si="116"/>
        <v>4</v>
      </c>
      <c r="K1057" s="62" t="s">
        <v>2280</v>
      </c>
      <c r="L1057" s="59" t="str">
        <f t="shared" si="118"/>
        <v>pt-14-5-shl-loc2</v>
      </c>
      <c r="M1057" s="27">
        <v>1</v>
      </c>
      <c r="N1057" s="41">
        <v>1</v>
      </c>
    </row>
    <row r="1058" spans="1:14" s="50" customFormat="1" ht="16.5" x14ac:dyDescent="0.2">
      <c r="A1058" s="47" t="s">
        <v>1842</v>
      </c>
      <c r="B1058" s="79">
        <v>5</v>
      </c>
      <c r="C1058" s="40">
        <f t="shared" si="117"/>
        <v>11405</v>
      </c>
      <c r="D1058" s="81">
        <v>14</v>
      </c>
      <c r="E1058" s="27">
        <v>3</v>
      </c>
      <c r="F1058" s="28" t="s">
        <v>291</v>
      </c>
      <c r="G1058" s="28" t="s">
        <v>571</v>
      </c>
      <c r="H1058" s="27">
        <f t="shared" si="114"/>
        <v>131</v>
      </c>
      <c r="I1058" s="27">
        <f t="shared" si="115"/>
        <v>19</v>
      </c>
      <c r="J1058" s="27">
        <f t="shared" si="116"/>
        <v>4</v>
      </c>
      <c r="K1058" s="62" t="s">
        <v>2281</v>
      </c>
      <c r="L1058" s="62" t="str">
        <f t="shared" si="118"/>
        <v>pt-14-5-jlr-loc3</v>
      </c>
      <c r="M1058" s="27">
        <v>1</v>
      </c>
      <c r="N1058" s="41">
        <v>1</v>
      </c>
    </row>
    <row r="1059" spans="1:14" s="50" customFormat="1" ht="17.25" thickBot="1" x14ac:dyDescent="0.25">
      <c r="A1059" s="47" t="s">
        <v>1842</v>
      </c>
      <c r="B1059" s="79">
        <v>5</v>
      </c>
      <c r="C1059" s="42">
        <f t="shared" si="117"/>
        <v>11405</v>
      </c>
      <c r="D1059" s="82">
        <v>14</v>
      </c>
      <c r="E1059" s="43">
        <v>3</v>
      </c>
      <c r="F1059" s="44" t="s">
        <v>292</v>
      </c>
      <c r="G1059" s="44" t="s">
        <v>570</v>
      </c>
      <c r="H1059" s="43">
        <f t="shared" si="114"/>
        <v>131</v>
      </c>
      <c r="I1059" s="43">
        <f t="shared" si="115"/>
        <v>19</v>
      </c>
      <c r="J1059" s="43">
        <f t="shared" si="116"/>
        <v>4</v>
      </c>
      <c r="K1059" s="44" t="s">
        <v>2282</v>
      </c>
      <c r="L1059" s="44" t="str">
        <f t="shared" si="118"/>
        <v>pt-14-5-shl-loc3</v>
      </c>
      <c r="M1059" s="43">
        <v>1</v>
      </c>
      <c r="N1059" s="45">
        <v>1</v>
      </c>
    </row>
    <row r="1060" spans="1:14" s="50" customFormat="1" ht="16.5" x14ac:dyDescent="0.2">
      <c r="A1060" s="47" t="s">
        <v>1842</v>
      </c>
      <c r="B1060" s="79">
        <v>6</v>
      </c>
      <c r="C1060" s="37">
        <f t="shared" si="117"/>
        <v>11406</v>
      </c>
      <c r="D1060" s="80">
        <v>14</v>
      </c>
      <c r="E1060" s="38">
        <v>1</v>
      </c>
      <c r="F1060" s="46" t="s">
        <v>291</v>
      </c>
      <c r="G1060" s="46" t="s">
        <v>572</v>
      </c>
      <c r="H1060" s="38">
        <f t="shared" si="114"/>
        <v>131</v>
      </c>
      <c r="I1060" s="38">
        <f t="shared" si="115"/>
        <v>19</v>
      </c>
      <c r="J1060" s="38">
        <f t="shared" si="116"/>
        <v>4</v>
      </c>
      <c r="K1060" s="46" t="s">
        <v>2273</v>
      </c>
      <c r="L1060" s="38" t="str">
        <f t="shared" si="118"/>
        <v>pt-14-6-jlr-loc1</v>
      </c>
      <c r="M1060" s="38">
        <v>1</v>
      </c>
      <c r="N1060" s="39">
        <v>1</v>
      </c>
    </row>
    <row r="1061" spans="1:14" s="50" customFormat="1" ht="16.5" x14ac:dyDescent="0.2">
      <c r="A1061" s="47" t="s">
        <v>1842</v>
      </c>
      <c r="B1061" s="79">
        <v>6</v>
      </c>
      <c r="C1061" s="40">
        <f t="shared" si="117"/>
        <v>11406</v>
      </c>
      <c r="D1061" s="81">
        <v>14</v>
      </c>
      <c r="E1061" s="27">
        <v>1</v>
      </c>
      <c r="F1061" s="28" t="s">
        <v>292</v>
      </c>
      <c r="G1061" s="28" t="s">
        <v>1161</v>
      </c>
      <c r="H1061" s="27">
        <f t="shared" si="114"/>
        <v>131</v>
      </c>
      <c r="I1061" s="27">
        <f t="shared" si="115"/>
        <v>19</v>
      </c>
      <c r="J1061" s="27">
        <f t="shared" si="116"/>
        <v>4</v>
      </c>
      <c r="K1061" s="28" t="s">
        <v>2274</v>
      </c>
      <c r="L1061" s="27" t="str">
        <f t="shared" si="118"/>
        <v>pt-14-6-shl-loc1</v>
      </c>
      <c r="M1061" s="27">
        <v>1</v>
      </c>
      <c r="N1061" s="41">
        <v>1</v>
      </c>
    </row>
    <row r="1062" spans="1:14" s="50" customFormat="1" ht="16.5" x14ac:dyDescent="0.2">
      <c r="A1062" s="47" t="s">
        <v>1842</v>
      </c>
      <c r="B1062" s="79">
        <v>6</v>
      </c>
      <c r="C1062" s="40">
        <f t="shared" si="117"/>
        <v>11406</v>
      </c>
      <c r="D1062" s="81">
        <v>14</v>
      </c>
      <c r="E1062" s="27">
        <v>2</v>
      </c>
      <c r="F1062" s="28" t="s">
        <v>291</v>
      </c>
      <c r="G1062" s="28" t="s">
        <v>314</v>
      </c>
      <c r="H1062" s="27">
        <f t="shared" si="114"/>
        <v>131</v>
      </c>
      <c r="I1062" s="27">
        <f t="shared" si="115"/>
        <v>19</v>
      </c>
      <c r="J1062" s="27">
        <f t="shared" si="116"/>
        <v>4</v>
      </c>
      <c r="K1062" s="62" t="s">
        <v>2275</v>
      </c>
      <c r="L1062" s="59" t="str">
        <f t="shared" si="118"/>
        <v>pt-14-6-jlr-loc2</v>
      </c>
      <c r="M1062" s="27">
        <v>1</v>
      </c>
      <c r="N1062" s="41">
        <v>1</v>
      </c>
    </row>
    <row r="1063" spans="1:14" s="50" customFormat="1" ht="16.5" x14ac:dyDescent="0.2">
      <c r="A1063" s="47" t="s">
        <v>1842</v>
      </c>
      <c r="B1063" s="79">
        <v>6</v>
      </c>
      <c r="C1063" s="40">
        <f t="shared" si="117"/>
        <v>11406</v>
      </c>
      <c r="D1063" s="81">
        <v>14</v>
      </c>
      <c r="E1063" s="27">
        <v>2</v>
      </c>
      <c r="F1063" s="28" t="s">
        <v>292</v>
      </c>
      <c r="G1063" s="28" t="s">
        <v>299</v>
      </c>
      <c r="H1063" s="27">
        <f t="shared" si="114"/>
        <v>131</v>
      </c>
      <c r="I1063" s="27">
        <f t="shared" si="115"/>
        <v>19</v>
      </c>
      <c r="J1063" s="27">
        <f t="shared" si="116"/>
        <v>4</v>
      </c>
      <c r="K1063" s="62" t="s">
        <v>2276</v>
      </c>
      <c r="L1063" s="59" t="str">
        <f t="shared" si="118"/>
        <v>pt-14-6-shl-loc2</v>
      </c>
      <c r="M1063" s="27">
        <v>1</v>
      </c>
      <c r="N1063" s="41">
        <v>1</v>
      </c>
    </row>
    <row r="1064" spans="1:14" s="50" customFormat="1" ht="16.5" x14ac:dyDescent="0.2">
      <c r="A1064" s="47" t="s">
        <v>1842</v>
      </c>
      <c r="B1064" s="79">
        <v>6</v>
      </c>
      <c r="C1064" s="40">
        <f t="shared" si="117"/>
        <v>11406</v>
      </c>
      <c r="D1064" s="81">
        <v>14</v>
      </c>
      <c r="E1064" s="27">
        <v>3</v>
      </c>
      <c r="F1064" s="28" t="s">
        <v>291</v>
      </c>
      <c r="G1064" s="28" t="s">
        <v>571</v>
      </c>
      <c r="H1064" s="27">
        <f t="shared" si="114"/>
        <v>131</v>
      </c>
      <c r="I1064" s="27">
        <f t="shared" si="115"/>
        <v>19</v>
      </c>
      <c r="J1064" s="27">
        <f t="shared" si="116"/>
        <v>4</v>
      </c>
      <c r="K1064" s="62" t="s">
        <v>2277</v>
      </c>
      <c r="L1064" s="62" t="str">
        <f t="shared" si="118"/>
        <v>pt-14-6-jlr-loc3</v>
      </c>
      <c r="M1064" s="27">
        <v>1</v>
      </c>
      <c r="N1064" s="41">
        <v>1</v>
      </c>
    </row>
    <row r="1065" spans="1:14" s="50" customFormat="1" ht="17.25" thickBot="1" x14ac:dyDescent="0.25">
      <c r="A1065" s="47" t="s">
        <v>1842</v>
      </c>
      <c r="B1065" s="79">
        <v>6</v>
      </c>
      <c r="C1065" s="42">
        <f t="shared" si="117"/>
        <v>11406</v>
      </c>
      <c r="D1065" s="82">
        <v>14</v>
      </c>
      <c r="E1065" s="43">
        <v>3</v>
      </c>
      <c r="F1065" s="44" t="s">
        <v>1128</v>
      </c>
      <c r="G1065" s="44" t="s">
        <v>570</v>
      </c>
      <c r="H1065" s="43">
        <f t="shared" si="114"/>
        <v>131</v>
      </c>
      <c r="I1065" s="43">
        <f t="shared" si="115"/>
        <v>19</v>
      </c>
      <c r="J1065" s="43">
        <f t="shared" si="116"/>
        <v>4</v>
      </c>
      <c r="K1065" s="44" t="s">
        <v>2278</v>
      </c>
      <c r="L1065" s="44" t="str">
        <f t="shared" si="118"/>
        <v>pt-14-6-shl-loc3</v>
      </c>
      <c r="M1065" s="43">
        <v>1</v>
      </c>
      <c r="N1065" s="45">
        <v>1</v>
      </c>
    </row>
    <row r="1066" spans="1:14" s="50" customFormat="1" ht="16.5" x14ac:dyDescent="0.2">
      <c r="A1066" s="47" t="s">
        <v>1842</v>
      </c>
      <c r="B1066" s="79">
        <v>7</v>
      </c>
      <c r="C1066" s="37">
        <f t="shared" si="117"/>
        <v>11407</v>
      </c>
      <c r="D1066" s="80">
        <v>14</v>
      </c>
      <c r="E1066" s="38">
        <v>1</v>
      </c>
      <c r="F1066" s="46" t="s">
        <v>291</v>
      </c>
      <c r="G1066" s="46" t="s">
        <v>572</v>
      </c>
      <c r="H1066" s="38">
        <f t="shared" si="114"/>
        <v>132</v>
      </c>
      <c r="I1066" s="38">
        <f t="shared" si="115"/>
        <v>19</v>
      </c>
      <c r="J1066" s="38">
        <f t="shared" si="116"/>
        <v>4</v>
      </c>
      <c r="K1066" s="46" t="s">
        <v>2279</v>
      </c>
      <c r="L1066" s="38" t="str">
        <f t="shared" si="118"/>
        <v>pt-14-7-jlr-loc1</v>
      </c>
      <c r="M1066" s="38">
        <v>1</v>
      </c>
      <c r="N1066" s="39">
        <v>1</v>
      </c>
    </row>
    <row r="1067" spans="1:14" s="50" customFormat="1" ht="16.5" x14ac:dyDescent="0.2">
      <c r="A1067" s="47" t="s">
        <v>1842</v>
      </c>
      <c r="B1067" s="79">
        <v>7</v>
      </c>
      <c r="C1067" s="40">
        <f t="shared" si="117"/>
        <v>11407</v>
      </c>
      <c r="D1067" s="81">
        <v>14</v>
      </c>
      <c r="E1067" s="27">
        <v>1</v>
      </c>
      <c r="F1067" s="28" t="s">
        <v>292</v>
      </c>
      <c r="G1067" s="28" t="s">
        <v>573</v>
      </c>
      <c r="H1067" s="27">
        <f t="shared" si="114"/>
        <v>132</v>
      </c>
      <c r="I1067" s="27">
        <f t="shared" si="115"/>
        <v>19</v>
      </c>
      <c r="J1067" s="27">
        <f t="shared" si="116"/>
        <v>4</v>
      </c>
      <c r="K1067" s="28" t="s">
        <v>786</v>
      </c>
      <c r="L1067" s="27" t="str">
        <f t="shared" si="118"/>
        <v>pt-14-7-shl-loc1</v>
      </c>
      <c r="M1067" s="27">
        <v>1</v>
      </c>
      <c r="N1067" s="41">
        <v>1</v>
      </c>
    </row>
    <row r="1068" spans="1:14" s="50" customFormat="1" ht="16.5" x14ac:dyDescent="0.2">
      <c r="A1068" s="47" t="s">
        <v>1842</v>
      </c>
      <c r="B1068" s="79">
        <v>7</v>
      </c>
      <c r="C1068" s="40">
        <f t="shared" si="117"/>
        <v>11407</v>
      </c>
      <c r="D1068" s="81">
        <v>14</v>
      </c>
      <c r="E1068" s="27">
        <v>2</v>
      </c>
      <c r="F1068" s="28" t="s">
        <v>291</v>
      </c>
      <c r="G1068" s="28" t="s">
        <v>314</v>
      </c>
      <c r="H1068" s="27">
        <f t="shared" si="114"/>
        <v>132</v>
      </c>
      <c r="I1068" s="27">
        <f t="shared" si="115"/>
        <v>19</v>
      </c>
      <c r="J1068" s="27">
        <f t="shared" si="116"/>
        <v>4</v>
      </c>
      <c r="K1068" s="62" t="s">
        <v>2284</v>
      </c>
      <c r="L1068" s="59" t="str">
        <f t="shared" si="118"/>
        <v>pt-14-7-jlr-loc2</v>
      </c>
      <c r="M1068" s="27">
        <v>1</v>
      </c>
      <c r="N1068" s="41">
        <v>1</v>
      </c>
    </row>
    <row r="1069" spans="1:14" s="50" customFormat="1" ht="16.5" x14ac:dyDescent="0.2">
      <c r="A1069" s="47" t="s">
        <v>1842</v>
      </c>
      <c r="B1069" s="79">
        <v>7</v>
      </c>
      <c r="C1069" s="40">
        <f t="shared" si="117"/>
        <v>11407</v>
      </c>
      <c r="D1069" s="81">
        <v>14</v>
      </c>
      <c r="E1069" s="27">
        <v>2</v>
      </c>
      <c r="F1069" s="28" t="s">
        <v>292</v>
      </c>
      <c r="G1069" s="28" t="s">
        <v>299</v>
      </c>
      <c r="H1069" s="27">
        <f t="shared" si="114"/>
        <v>132</v>
      </c>
      <c r="I1069" s="27">
        <f t="shared" si="115"/>
        <v>19</v>
      </c>
      <c r="J1069" s="27">
        <f t="shared" si="116"/>
        <v>4</v>
      </c>
      <c r="K1069" s="62" t="s">
        <v>2280</v>
      </c>
      <c r="L1069" s="59" t="str">
        <f t="shared" si="118"/>
        <v>pt-14-7-shl-loc2</v>
      </c>
      <c r="M1069" s="27">
        <v>1</v>
      </c>
      <c r="N1069" s="41">
        <v>1</v>
      </c>
    </row>
    <row r="1070" spans="1:14" s="50" customFormat="1" ht="16.5" x14ac:dyDescent="0.2">
      <c r="A1070" s="47" t="s">
        <v>1842</v>
      </c>
      <c r="B1070" s="79">
        <v>7</v>
      </c>
      <c r="C1070" s="40">
        <f t="shared" si="117"/>
        <v>11407</v>
      </c>
      <c r="D1070" s="81">
        <v>14</v>
      </c>
      <c r="E1070" s="27">
        <v>3</v>
      </c>
      <c r="F1070" s="28" t="s">
        <v>291</v>
      </c>
      <c r="G1070" s="28" t="s">
        <v>571</v>
      </c>
      <c r="H1070" s="27">
        <f t="shared" ref="H1070:H1133" si="119">INDEX($W$4:$W$204,INDEX($AC$4:$AC$19,D1070)+B1070)</f>
        <v>132</v>
      </c>
      <c r="I1070" s="27">
        <f t="shared" ref="I1070:I1133" si="120">INDEX($X$4:$X$204,INDEX($AC$4:$AC$19,D1070)+B1070)</f>
        <v>19</v>
      </c>
      <c r="J1070" s="27">
        <f t="shared" ref="J1070:J1133" si="121">INDEX($Y$4:$Y$204,INDEX($AC$4:$AC$19,D1070)+B1070)</f>
        <v>4</v>
      </c>
      <c r="K1070" s="62" t="s">
        <v>2281</v>
      </c>
      <c r="L1070" s="62" t="str">
        <f t="shared" si="118"/>
        <v>pt-14-7-jlr-loc3</v>
      </c>
      <c r="M1070" s="27">
        <v>1</v>
      </c>
      <c r="N1070" s="41">
        <v>1</v>
      </c>
    </row>
    <row r="1071" spans="1:14" s="50" customFormat="1" ht="17.25" thickBot="1" x14ac:dyDescent="0.25">
      <c r="A1071" s="47" t="s">
        <v>1842</v>
      </c>
      <c r="B1071" s="79">
        <v>7</v>
      </c>
      <c r="C1071" s="42">
        <f t="shared" si="117"/>
        <v>11407</v>
      </c>
      <c r="D1071" s="82">
        <v>14</v>
      </c>
      <c r="E1071" s="43">
        <v>3</v>
      </c>
      <c r="F1071" s="44" t="s">
        <v>292</v>
      </c>
      <c r="G1071" s="44" t="s">
        <v>1162</v>
      </c>
      <c r="H1071" s="43">
        <f t="shared" si="119"/>
        <v>132</v>
      </c>
      <c r="I1071" s="43">
        <f t="shared" si="120"/>
        <v>19</v>
      </c>
      <c r="J1071" s="43">
        <f t="shared" si="121"/>
        <v>4</v>
      </c>
      <c r="K1071" s="44" t="s">
        <v>2282</v>
      </c>
      <c r="L1071" s="44" t="str">
        <f t="shared" si="118"/>
        <v>pt-14-7-shl-loc3</v>
      </c>
      <c r="M1071" s="43">
        <v>1</v>
      </c>
      <c r="N1071" s="45">
        <v>1</v>
      </c>
    </row>
    <row r="1072" spans="1:14" s="50" customFormat="1" ht="16.5" x14ac:dyDescent="0.2">
      <c r="A1072" s="47" t="s">
        <v>1842</v>
      </c>
      <c r="B1072" s="79">
        <v>8</v>
      </c>
      <c r="C1072" s="37">
        <f t="shared" si="117"/>
        <v>11408</v>
      </c>
      <c r="D1072" s="80">
        <v>14</v>
      </c>
      <c r="E1072" s="38">
        <v>1</v>
      </c>
      <c r="F1072" s="46" t="s">
        <v>291</v>
      </c>
      <c r="G1072" s="46" t="s">
        <v>572</v>
      </c>
      <c r="H1072" s="38">
        <f t="shared" si="119"/>
        <v>132</v>
      </c>
      <c r="I1072" s="38">
        <f t="shared" si="120"/>
        <v>19</v>
      </c>
      <c r="J1072" s="38">
        <f t="shared" si="121"/>
        <v>4</v>
      </c>
      <c r="K1072" s="46" t="s">
        <v>2273</v>
      </c>
      <c r="L1072" s="38" t="str">
        <f t="shared" si="118"/>
        <v>pt-14-8-jlr-loc1</v>
      </c>
      <c r="M1072" s="38">
        <v>1</v>
      </c>
      <c r="N1072" s="39">
        <v>1</v>
      </c>
    </row>
    <row r="1073" spans="1:14" s="50" customFormat="1" ht="16.5" x14ac:dyDescent="0.2">
      <c r="A1073" s="47" t="s">
        <v>1842</v>
      </c>
      <c r="B1073" s="79">
        <v>8</v>
      </c>
      <c r="C1073" s="40">
        <f t="shared" si="117"/>
        <v>11408</v>
      </c>
      <c r="D1073" s="81">
        <v>14</v>
      </c>
      <c r="E1073" s="27">
        <v>1</v>
      </c>
      <c r="F1073" s="28" t="s">
        <v>292</v>
      </c>
      <c r="G1073" s="28" t="s">
        <v>573</v>
      </c>
      <c r="H1073" s="27">
        <f t="shared" si="119"/>
        <v>132</v>
      </c>
      <c r="I1073" s="27">
        <f t="shared" si="120"/>
        <v>19</v>
      </c>
      <c r="J1073" s="27">
        <f t="shared" si="121"/>
        <v>4</v>
      </c>
      <c r="K1073" s="28" t="s">
        <v>2274</v>
      </c>
      <c r="L1073" s="27" t="str">
        <f t="shared" si="118"/>
        <v>pt-14-8-shl-loc1</v>
      </c>
      <c r="M1073" s="27">
        <v>1</v>
      </c>
      <c r="N1073" s="41">
        <v>1</v>
      </c>
    </row>
    <row r="1074" spans="1:14" s="50" customFormat="1" ht="16.5" x14ac:dyDescent="0.2">
      <c r="A1074" s="47" t="s">
        <v>1842</v>
      </c>
      <c r="B1074" s="79">
        <v>8</v>
      </c>
      <c r="C1074" s="40">
        <f t="shared" si="117"/>
        <v>11408</v>
      </c>
      <c r="D1074" s="81">
        <v>14</v>
      </c>
      <c r="E1074" s="27">
        <v>2</v>
      </c>
      <c r="F1074" s="28" t="s">
        <v>291</v>
      </c>
      <c r="G1074" s="28" t="s">
        <v>314</v>
      </c>
      <c r="H1074" s="27">
        <f t="shared" si="119"/>
        <v>132</v>
      </c>
      <c r="I1074" s="27">
        <f t="shared" si="120"/>
        <v>19</v>
      </c>
      <c r="J1074" s="27">
        <f t="shared" si="121"/>
        <v>4</v>
      </c>
      <c r="K1074" s="62" t="s">
        <v>2275</v>
      </c>
      <c r="L1074" s="59" t="str">
        <f t="shared" si="118"/>
        <v>pt-14-8-jlr-loc2</v>
      </c>
      <c r="M1074" s="27">
        <v>1</v>
      </c>
      <c r="N1074" s="41">
        <v>1</v>
      </c>
    </row>
    <row r="1075" spans="1:14" s="50" customFormat="1" ht="16.5" x14ac:dyDescent="0.2">
      <c r="A1075" s="47" t="s">
        <v>1842</v>
      </c>
      <c r="B1075" s="79">
        <v>8</v>
      </c>
      <c r="C1075" s="40">
        <f t="shared" si="117"/>
        <v>11408</v>
      </c>
      <c r="D1075" s="81">
        <v>14</v>
      </c>
      <c r="E1075" s="27">
        <v>2</v>
      </c>
      <c r="F1075" s="28" t="s">
        <v>292</v>
      </c>
      <c r="G1075" s="28" t="s">
        <v>299</v>
      </c>
      <c r="H1075" s="27">
        <f t="shared" si="119"/>
        <v>132</v>
      </c>
      <c r="I1075" s="27">
        <f t="shared" si="120"/>
        <v>19</v>
      </c>
      <c r="J1075" s="27">
        <f t="shared" si="121"/>
        <v>4</v>
      </c>
      <c r="K1075" s="62" t="s">
        <v>2276</v>
      </c>
      <c r="L1075" s="59" t="str">
        <f t="shared" si="118"/>
        <v>pt-14-8-shl-loc2</v>
      </c>
      <c r="M1075" s="27">
        <v>1</v>
      </c>
      <c r="N1075" s="41">
        <v>1</v>
      </c>
    </row>
    <row r="1076" spans="1:14" s="50" customFormat="1" ht="16.5" x14ac:dyDescent="0.2">
      <c r="A1076" s="47" t="s">
        <v>1842</v>
      </c>
      <c r="B1076" s="79">
        <v>8</v>
      </c>
      <c r="C1076" s="40">
        <f t="shared" si="117"/>
        <v>11408</v>
      </c>
      <c r="D1076" s="81">
        <v>14</v>
      </c>
      <c r="E1076" s="27">
        <v>3</v>
      </c>
      <c r="F1076" s="28" t="s">
        <v>291</v>
      </c>
      <c r="G1076" s="28" t="s">
        <v>571</v>
      </c>
      <c r="H1076" s="27">
        <f t="shared" si="119"/>
        <v>132</v>
      </c>
      <c r="I1076" s="27">
        <f t="shared" si="120"/>
        <v>19</v>
      </c>
      <c r="J1076" s="27">
        <f t="shared" si="121"/>
        <v>4</v>
      </c>
      <c r="K1076" s="62" t="s">
        <v>2277</v>
      </c>
      <c r="L1076" s="62" t="str">
        <f t="shared" si="118"/>
        <v>pt-14-8-jlr-loc3</v>
      </c>
      <c r="M1076" s="27">
        <v>1</v>
      </c>
      <c r="N1076" s="41">
        <v>1</v>
      </c>
    </row>
    <row r="1077" spans="1:14" s="50" customFormat="1" ht="17.25" thickBot="1" x14ac:dyDescent="0.25">
      <c r="A1077" s="47" t="s">
        <v>1842</v>
      </c>
      <c r="B1077" s="79">
        <v>8</v>
      </c>
      <c r="C1077" s="42">
        <f t="shared" si="117"/>
        <v>11408</v>
      </c>
      <c r="D1077" s="82">
        <v>14</v>
      </c>
      <c r="E1077" s="43">
        <v>3</v>
      </c>
      <c r="F1077" s="44" t="s">
        <v>292</v>
      </c>
      <c r="G1077" s="44" t="s">
        <v>570</v>
      </c>
      <c r="H1077" s="43">
        <f t="shared" si="119"/>
        <v>132</v>
      </c>
      <c r="I1077" s="43">
        <f t="shared" si="120"/>
        <v>19</v>
      </c>
      <c r="J1077" s="43">
        <f t="shared" si="121"/>
        <v>4</v>
      </c>
      <c r="K1077" s="44" t="s">
        <v>2278</v>
      </c>
      <c r="L1077" s="44" t="str">
        <f t="shared" si="118"/>
        <v>pt-14-8-shl-loc3</v>
      </c>
      <c r="M1077" s="43">
        <v>1</v>
      </c>
      <c r="N1077" s="45">
        <v>1</v>
      </c>
    </row>
    <row r="1078" spans="1:14" s="50" customFormat="1" ht="16.5" x14ac:dyDescent="0.2">
      <c r="A1078" s="47" t="s">
        <v>1842</v>
      </c>
      <c r="B1078" s="79">
        <v>9</v>
      </c>
      <c r="C1078" s="37">
        <f t="shared" si="117"/>
        <v>11409</v>
      </c>
      <c r="D1078" s="80">
        <v>14</v>
      </c>
      <c r="E1078" s="38">
        <v>1</v>
      </c>
      <c r="F1078" s="46" t="s">
        <v>291</v>
      </c>
      <c r="G1078" s="46" t="s">
        <v>572</v>
      </c>
      <c r="H1078" s="38">
        <f t="shared" si="119"/>
        <v>132</v>
      </c>
      <c r="I1078" s="38">
        <f t="shared" si="120"/>
        <v>19</v>
      </c>
      <c r="J1078" s="38">
        <f t="shared" si="121"/>
        <v>4</v>
      </c>
      <c r="K1078" s="46" t="s">
        <v>2279</v>
      </c>
      <c r="L1078" s="38" t="str">
        <f t="shared" si="118"/>
        <v>pt-14-9-jlr-loc1</v>
      </c>
      <c r="M1078" s="38">
        <v>1</v>
      </c>
      <c r="N1078" s="39">
        <v>1</v>
      </c>
    </row>
    <row r="1079" spans="1:14" s="50" customFormat="1" ht="16.5" x14ac:dyDescent="0.2">
      <c r="A1079" s="47" t="s">
        <v>1842</v>
      </c>
      <c r="B1079" s="79">
        <v>9</v>
      </c>
      <c r="C1079" s="40">
        <f t="shared" si="117"/>
        <v>11409</v>
      </c>
      <c r="D1079" s="81">
        <v>14</v>
      </c>
      <c r="E1079" s="27">
        <v>1</v>
      </c>
      <c r="F1079" s="28" t="s">
        <v>292</v>
      </c>
      <c r="G1079" s="28" t="s">
        <v>1161</v>
      </c>
      <c r="H1079" s="27">
        <f t="shared" si="119"/>
        <v>132</v>
      </c>
      <c r="I1079" s="27">
        <f t="shared" si="120"/>
        <v>19</v>
      </c>
      <c r="J1079" s="27">
        <f t="shared" si="121"/>
        <v>4</v>
      </c>
      <c r="K1079" s="28" t="s">
        <v>786</v>
      </c>
      <c r="L1079" s="27" t="str">
        <f t="shared" si="118"/>
        <v>pt-14-9-shl-loc1</v>
      </c>
      <c r="M1079" s="27">
        <v>1</v>
      </c>
      <c r="N1079" s="41">
        <v>1</v>
      </c>
    </row>
    <row r="1080" spans="1:14" s="50" customFormat="1" ht="16.5" x14ac:dyDescent="0.2">
      <c r="A1080" s="47" t="s">
        <v>1842</v>
      </c>
      <c r="B1080" s="79">
        <v>9</v>
      </c>
      <c r="C1080" s="40">
        <f t="shared" si="117"/>
        <v>11409</v>
      </c>
      <c r="D1080" s="81">
        <v>14</v>
      </c>
      <c r="E1080" s="27">
        <v>2</v>
      </c>
      <c r="F1080" s="28" t="s">
        <v>291</v>
      </c>
      <c r="G1080" s="28" t="s">
        <v>314</v>
      </c>
      <c r="H1080" s="27">
        <f t="shared" si="119"/>
        <v>132</v>
      </c>
      <c r="I1080" s="27">
        <f t="shared" si="120"/>
        <v>19</v>
      </c>
      <c r="J1080" s="27">
        <f t="shared" si="121"/>
        <v>4</v>
      </c>
      <c r="K1080" s="62" t="s">
        <v>2284</v>
      </c>
      <c r="L1080" s="59" t="str">
        <f t="shared" si="118"/>
        <v>pt-14-9-jlr-loc2</v>
      </c>
      <c r="M1080" s="27">
        <v>1</v>
      </c>
      <c r="N1080" s="41">
        <v>1</v>
      </c>
    </row>
    <row r="1081" spans="1:14" s="50" customFormat="1" ht="16.5" x14ac:dyDescent="0.2">
      <c r="A1081" s="47" t="s">
        <v>1842</v>
      </c>
      <c r="B1081" s="79">
        <v>9</v>
      </c>
      <c r="C1081" s="40">
        <f t="shared" si="117"/>
        <v>11409</v>
      </c>
      <c r="D1081" s="81">
        <v>14</v>
      </c>
      <c r="E1081" s="27">
        <v>2</v>
      </c>
      <c r="F1081" s="28" t="s">
        <v>1128</v>
      </c>
      <c r="G1081" s="28" t="s">
        <v>299</v>
      </c>
      <c r="H1081" s="27">
        <f t="shared" si="119"/>
        <v>132</v>
      </c>
      <c r="I1081" s="27">
        <f t="shared" si="120"/>
        <v>19</v>
      </c>
      <c r="J1081" s="27">
        <f t="shared" si="121"/>
        <v>4</v>
      </c>
      <c r="K1081" s="62" t="s">
        <v>2280</v>
      </c>
      <c r="L1081" s="59" t="str">
        <f t="shared" si="118"/>
        <v>pt-14-9-shl-loc2</v>
      </c>
      <c r="M1081" s="27">
        <v>1</v>
      </c>
      <c r="N1081" s="41">
        <v>1</v>
      </c>
    </row>
    <row r="1082" spans="1:14" s="50" customFormat="1" ht="16.5" x14ac:dyDescent="0.2">
      <c r="A1082" s="47" t="s">
        <v>1842</v>
      </c>
      <c r="B1082" s="79">
        <v>9</v>
      </c>
      <c r="C1082" s="40">
        <f t="shared" si="117"/>
        <v>11409</v>
      </c>
      <c r="D1082" s="81">
        <v>14</v>
      </c>
      <c r="E1082" s="27">
        <v>3</v>
      </c>
      <c r="F1082" s="28" t="s">
        <v>291</v>
      </c>
      <c r="G1082" s="28" t="s">
        <v>571</v>
      </c>
      <c r="H1082" s="27">
        <f t="shared" si="119"/>
        <v>132</v>
      </c>
      <c r="I1082" s="27">
        <f t="shared" si="120"/>
        <v>19</v>
      </c>
      <c r="J1082" s="27">
        <f t="shared" si="121"/>
        <v>4</v>
      </c>
      <c r="K1082" s="62" t="s">
        <v>2281</v>
      </c>
      <c r="L1082" s="62" t="str">
        <f t="shared" si="118"/>
        <v>pt-14-9-jlr-loc3</v>
      </c>
      <c r="M1082" s="27">
        <v>1</v>
      </c>
      <c r="N1082" s="41">
        <v>1</v>
      </c>
    </row>
    <row r="1083" spans="1:14" s="50" customFormat="1" ht="17.25" thickBot="1" x14ac:dyDescent="0.25">
      <c r="A1083" s="47" t="s">
        <v>1842</v>
      </c>
      <c r="B1083" s="79">
        <v>9</v>
      </c>
      <c r="C1083" s="42">
        <f t="shared" si="117"/>
        <v>11409</v>
      </c>
      <c r="D1083" s="82">
        <v>14</v>
      </c>
      <c r="E1083" s="43">
        <v>3</v>
      </c>
      <c r="F1083" s="44" t="s">
        <v>292</v>
      </c>
      <c r="G1083" s="44" t="s">
        <v>570</v>
      </c>
      <c r="H1083" s="43">
        <f t="shared" si="119"/>
        <v>132</v>
      </c>
      <c r="I1083" s="43">
        <f t="shared" si="120"/>
        <v>19</v>
      </c>
      <c r="J1083" s="43">
        <f t="shared" si="121"/>
        <v>4</v>
      </c>
      <c r="K1083" s="44" t="s">
        <v>2282</v>
      </c>
      <c r="L1083" s="44" t="str">
        <f t="shared" si="118"/>
        <v>pt-14-9-shl-loc3</v>
      </c>
      <c r="M1083" s="43">
        <v>1</v>
      </c>
      <c r="N1083" s="45">
        <v>1</v>
      </c>
    </row>
    <row r="1084" spans="1:14" s="50" customFormat="1" ht="16.5" x14ac:dyDescent="0.2">
      <c r="A1084" s="47" t="s">
        <v>1842</v>
      </c>
      <c r="B1084" s="79">
        <v>10</v>
      </c>
      <c r="C1084" s="37">
        <f t="shared" si="117"/>
        <v>11410</v>
      </c>
      <c r="D1084" s="80">
        <v>14</v>
      </c>
      <c r="E1084" s="38">
        <v>1</v>
      </c>
      <c r="F1084" s="46" t="s">
        <v>291</v>
      </c>
      <c r="G1084" s="46" t="s">
        <v>572</v>
      </c>
      <c r="H1084" s="38">
        <f t="shared" si="119"/>
        <v>133</v>
      </c>
      <c r="I1084" s="38">
        <f t="shared" si="120"/>
        <v>19</v>
      </c>
      <c r="J1084" s="38">
        <f t="shared" si="121"/>
        <v>4</v>
      </c>
      <c r="K1084" s="46" t="s">
        <v>2273</v>
      </c>
      <c r="L1084" s="38" t="str">
        <f t="shared" si="118"/>
        <v>pt-14-10-jlr-loc1</v>
      </c>
      <c r="M1084" s="38">
        <v>1</v>
      </c>
      <c r="N1084" s="39">
        <v>1</v>
      </c>
    </row>
    <row r="1085" spans="1:14" s="50" customFormat="1" ht="16.5" x14ac:dyDescent="0.2">
      <c r="A1085" s="47" t="s">
        <v>1842</v>
      </c>
      <c r="B1085" s="79">
        <v>10</v>
      </c>
      <c r="C1085" s="40">
        <f t="shared" si="117"/>
        <v>11410</v>
      </c>
      <c r="D1085" s="81">
        <v>14</v>
      </c>
      <c r="E1085" s="27">
        <v>1</v>
      </c>
      <c r="F1085" s="28" t="s">
        <v>1128</v>
      </c>
      <c r="G1085" s="28" t="s">
        <v>573</v>
      </c>
      <c r="H1085" s="27">
        <f t="shared" si="119"/>
        <v>133</v>
      </c>
      <c r="I1085" s="27">
        <f t="shared" si="120"/>
        <v>19</v>
      </c>
      <c r="J1085" s="27">
        <f t="shared" si="121"/>
        <v>4</v>
      </c>
      <c r="K1085" s="28" t="s">
        <v>2274</v>
      </c>
      <c r="L1085" s="27" t="str">
        <f t="shared" si="118"/>
        <v>pt-14-10-shl-loc1</v>
      </c>
      <c r="M1085" s="27">
        <v>1</v>
      </c>
      <c r="N1085" s="41">
        <v>1</v>
      </c>
    </row>
    <row r="1086" spans="1:14" s="50" customFormat="1" ht="16.5" x14ac:dyDescent="0.2">
      <c r="A1086" s="47" t="s">
        <v>1842</v>
      </c>
      <c r="B1086" s="79">
        <v>10</v>
      </c>
      <c r="C1086" s="40">
        <f t="shared" si="117"/>
        <v>11410</v>
      </c>
      <c r="D1086" s="81">
        <v>14</v>
      </c>
      <c r="E1086" s="27">
        <v>2</v>
      </c>
      <c r="F1086" s="28" t="s">
        <v>291</v>
      </c>
      <c r="G1086" s="28" t="s">
        <v>314</v>
      </c>
      <c r="H1086" s="27">
        <f t="shared" si="119"/>
        <v>133</v>
      </c>
      <c r="I1086" s="27">
        <f t="shared" si="120"/>
        <v>19</v>
      </c>
      <c r="J1086" s="27">
        <f t="shared" si="121"/>
        <v>4</v>
      </c>
      <c r="K1086" s="62" t="s">
        <v>2275</v>
      </c>
      <c r="L1086" s="59" t="str">
        <f t="shared" si="118"/>
        <v>pt-14-10-jlr-loc2</v>
      </c>
      <c r="M1086" s="27">
        <v>1</v>
      </c>
      <c r="N1086" s="41">
        <v>1</v>
      </c>
    </row>
    <row r="1087" spans="1:14" s="50" customFormat="1" ht="16.5" x14ac:dyDescent="0.2">
      <c r="A1087" s="47" t="s">
        <v>1842</v>
      </c>
      <c r="B1087" s="79">
        <v>10</v>
      </c>
      <c r="C1087" s="40">
        <f t="shared" si="117"/>
        <v>11410</v>
      </c>
      <c r="D1087" s="81">
        <v>14</v>
      </c>
      <c r="E1087" s="27">
        <v>2</v>
      </c>
      <c r="F1087" s="28" t="s">
        <v>292</v>
      </c>
      <c r="G1087" s="28" t="s">
        <v>299</v>
      </c>
      <c r="H1087" s="27">
        <f t="shared" si="119"/>
        <v>133</v>
      </c>
      <c r="I1087" s="27">
        <f t="shared" si="120"/>
        <v>19</v>
      </c>
      <c r="J1087" s="27">
        <f t="shared" si="121"/>
        <v>4</v>
      </c>
      <c r="K1087" s="62" t="s">
        <v>2276</v>
      </c>
      <c r="L1087" s="59" t="str">
        <f t="shared" si="118"/>
        <v>pt-14-10-shl-loc2</v>
      </c>
      <c r="M1087" s="27">
        <v>1</v>
      </c>
      <c r="N1087" s="41">
        <v>1</v>
      </c>
    </row>
    <row r="1088" spans="1:14" s="50" customFormat="1" ht="16.5" x14ac:dyDescent="0.2">
      <c r="A1088" s="47" t="s">
        <v>1842</v>
      </c>
      <c r="B1088" s="79">
        <v>10</v>
      </c>
      <c r="C1088" s="40">
        <f t="shared" si="117"/>
        <v>11410</v>
      </c>
      <c r="D1088" s="81">
        <v>14</v>
      </c>
      <c r="E1088" s="27">
        <v>3</v>
      </c>
      <c r="F1088" s="28" t="s">
        <v>291</v>
      </c>
      <c r="G1088" s="28" t="s">
        <v>1155</v>
      </c>
      <c r="H1088" s="27">
        <f t="shared" si="119"/>
        <v>133</v>
      </c>
      <c r="I1088" s="27">
        <f t="shared" si="120"/>
        <v>19</v>
      </c>
      <c r="J1088" s="27">
        <f t="shared" si="121"/>
        <v>4</v>
      </c>
      <c r="K1088" s="62" t="s">
        <v>2277</v>
      </c>
      <c r="L1088" s="62" t="str">
        <f t="shared" si="118"/>
        <v>pt-14-10-jlr-loc3</v>
      </c>
      <c r="M1088" s="27">
        <v>1</v>
      </c>
      <c r="N1088" s="41">
        <v>1</v>
      </c>
    </row>
    <row r="1089" spans="1:14" s="50" customFormat="1" ht="17.25" thickBot="1" x14ac:dyDescent="0.25">
      <c r="A1089" s="47" t="s">
        <v>1842</v>
      </c>
      <c r="B1089" s="79">
        <v>10</v>
      </c>
      <c r="C1089" s="42">
        <f t="shared" si="117"/>
        <v>11410</v>
      </c>
      <c r="D1089" s="82">
        <v>14</v>
      </c>
      <c r="E1089" s="43">
        <v>3</v>
      </c>
      <c r="F1089" s="44" t="s">
        <v>1128</v>
      </c>
      <c r="G1089" s="44" t="s">
        <v>570</v>
      </c>
      <c r="H1089" s="43">
        <f t="shared" si="119"/>
        <v>133</v>
      </c>
      <c r="I1089" s="43">
        <f t="shared" si="120"/>
        <v>19</v>
      </c>
      <c r="J1089" s="43">
        <f t="shared" si="121"/>
        <v>4</v>
      </c>
      <c r="K1089" s="44" t="s">
        <v>2278</v>
      </c>
      <c r="L1089" s="44" t="str">
        <f t="shared" si="118"/>
        <v>pt-14-10-shl-loc3</v>
      </c>
      <c r="M1089" s="43">
        <v>1</v>
      </c>
      <c r="N1089" s="45">
        <v>1</v>
      </c>
    </row>
    <row r="1090" spans="1:14" s="50" customFormat="1" ht="16.5" x14ac:dyDescent="0.2">
      <c r="A1090" s="47" t="s">
        <v>1842</v>
      </c>
      <c r="B1090" s="79">
        <v>11</v>
      </c>
      <c r="C1090" s="37">
        <f t="shared" si="117"/>
        <v>11411</v>
      </c>
      <c r="D1090" s="80">
        <v>14</v>
      </c>
      <c r="E1090" s="38">
        <v>1</v>
      </c>
      <c r="F1090" s="46" t="s">
        <v>291</v>
      </c>
      <c r="G1090" s="46" t="s">
        <v>1163</v>
      </c>
      <c r="H1090" s="38">
        <f t="shared" si="119"/>
        <v>133</v>
      </c>
      <c r="I1090" s="38">
        <f t="shared" si="120"/>
        <v>19</v>
      </c>
      <c r="J1090" s="38">
        <f t="shared" si="121"/>
        <v>4</v>
      </c>
      <c r="K1090" s="46" t="s">
        <v>2279</v>
      </c>
      <c r="L1090" s="38" t="str">
        <f t="shared" si="118"/>
        <v>pt-14-11-jlr-loc1</v>
      </c>
      <c r="M1090" s="38">
        <v>1</v>
      </c>
      <c r="N1090" s="39">
        <v>1</v>
      </c>
    </row>
    <row r="1091" spans="1:14" s="50" customFormat="1" ht="16.5" x14ac:dyDescent="0.2">
      <c r="A1091" s="47" t="s">
        <v>1842</v>
      </c>
      <c r="B1091" s="79">
        <v>11</v>
      </c>
      <c r="C1091" s="40">
        <f t="shared" si="117"/>
        <v>11411</v>
      </c>
      <c r="D1091" s="81">
        <v>14</v>
      </c>
      <c r="E1091" s="27">
        <v>1</v>
      </c>
      <c r="F1091" s="28" t="s">
        <v>292</v>
      </c>
      <c r="G1091" s="28" t="s">
        <v>1160</v>
      </c>
      <c r="H1091" s="27">
        <f t="shared" si="119"/>
        <v>133</v>
      </c>
      <c r="I1091" s="27">
        <f t="shared" si="120"/>
        <v>19</v>
      </c>
      <c r="J1091" s="27">
        <f t="shared" si="121"/>
        <v>4</v>
      </c>
      <c r="K1091" s="28" t="s">
        <v>786</v>
      </c>
      <c r="L1091" s="27" t="str">
        <f t="shared" si="118"/>
        <v>pt-14-11-shl-loc1</v>
      </c>
      <c r="M1091" s="27">
        <v>1</v>
      </c>
      <c r="N1091" s="41">
        <v>1</v>
      </c>
    </row>
    <row r="1092" spans="1:14" s="50" customFormat="1" ht="16.5" x14ac:dyDescent="0.2">
      <c r="A1092" s="47" t="s">
        <v>1842</v>
      </c>
      <c r="B1092" s="79">
        <v>11</v>
      </c>
      <c r="C1092" s="40">
        <f t="shared" si="117"/>
        <v>11411</v>
      </c>
      <c r="D1092" s="81">
        <v>14</v>
      </c>
      <c r="E1092" s="27">
        <v>2</v>
      </c>
      <c r="F1092" s="28" t="s">
        <v>291</v>
      </c>
      <c r="G1092" s="28" t="s">
        <v>314</v>
      </c>
      <c r="H1092" s="27">
        <f t="shared" si="119"/>
        <v>133</v>
      </c>
      <c r="I1092" s="27">
        <f t="shared" si="120"/>
        <v>19</v>
      </c>
      <c r="J1092" s="27">
        <f t="shared" si="121"/>
        <v>4</v>
      </c>
      <c r="K1092" s="62" t="s">
        <v>2284</v>
      </c>
      <c r="L1092" s="59" t="str">
        <f t="shared" si="118"/>
        <v>pt-14-11-jlr-loc2</v>
      </c>
      <c r="M1092" s="27">
        <v>1</v>
      </c>
      <c r="N1092" s="41">
        <v>1</v>
      </c>
    </row>
    <row r="1093" spans="1:14" s="50" customFormat="1" ht="16.5" x14ac:dyDescent="0.2">
      <c r="A1093" s="47" t="s">
        <v>1842</v>
      </c>
      <c r="B1093" s="79">
        <v>11</v>
      </c>
      <c r="C1093" s="40">
        <f t="shared" si="117"/>
        <v>11411</v>
      </c>
      <c r="D1093" s="81">
        <v>14</v>
      </c>
      <c r="E1093" s="27">
        <v>2</v>
      </c>
      <c r="F1093" s="28" t="s">
        <v>292</v>
      </c>
      <c r="G1093" s="28" t="s">
        <v>299</v>
      </c>
      <c r="H1093" s="27">
        <f t="shared" si="119"/>
        <v>133</v>
      </c>
      <c r="I1093" s="27">
        <f t="shared" si="120"/>
        <v>19</v>
      </c>
      <c r="J1093" s="27">
        <f t="shared" si="121"/>
        <v>4</v>
      </c>
      <c r="K1093" s="62" t="s">
        <v>2280</v>
      </c>
      <c r="L1093" s="59" t="str">
        <f t="shared" si="118"/>
        <v>pt-14-11-shl-loc2</v>
      </c>
      <c r="M1093" s="27">
        <v>1</v>
      </c>
      <c r="N1093" s="41">
        <v>1</v>
      </c>
    </row>
    <row r="1094" spans="1:14" s="50" customFormat="1" ht="16.5" x14ac:dyDescent="0.2">
      <c r="A1094" s="47" t="s">
        <v>1842</v>
      </c>
      <c r="B1094" s="79">
        <v>11</v>
      </c>
      <c r="C1094" s="40">
        <f t="shared" si="117"/>
        <v>11411</v>
      </c>
      <c r="D1094" s="81">
        <v>14</v>
      </c>
      <c r="E1094" s="27">
        <v>3</v>
      </c>
      <c r="F1094" s="28" t="s">
        <v>291</v>
      </c>
      <c r="G1094" s="28" t="s">
        <v>571</v>
      </c>
      <c r="H1094" s="27">
        <f t="shared" si="119"/>
        <v>133</v>
      </c>
      <c r="I1094" s="27">
        <f t="shared" si="120"/>
        <v>19</v>
      </c>
      <c r="J1094" s="27">
        <f t="shared" si="121"/>
        <v>4</v>
      </c>
      <c r="K1094" s="62" t="s">
        <v>2281</v>
      </c>
      <c r="L1094" s="62" t="str">
        <f t="shared" si="118"/>
        <v>pt-14-11-jlr-loc3</v>
      </c>
      <c r="M1094" s="27">
        <v>1</v>
      </c>
      <c r="N1094" s="41">
        <v>1</v>
      </c>
    </row>
    <row r="1095" spans="1:14" s="50" customFormat="1" ht="17.25" thickBot="1" x14ac:dyDescent="0.25">
      <c r="A1095" s="47" t="s">
        <v>1842</v>
      </c>
      <c r="B1095" s="79">
        <v>11</v>
      </c>
      <c r="C1095" s="42">
        <f t="shared" si="117"/>
        <v>11411</v>
      </c>
      <c r="D1095" s="82">
        <v>14</v>
      </c>
      <c r="E1095" s="43">
        <v>3</v>
      </c>
      <c r="F1095" s="44" t="s">
        <v>292</v>
      </c>
      <c r="G1095" s="44" t="s">
        <v>570</v>
      </c>
      <c r="H1095" s="43">
        <f t="shared" si="119"/>
        <v>133</v>
      </c>
      <c r="I1095" s="43">
        <f t="shared" si="120"/>
        <v>19</v>
      </c>
      <c r="J1095" s="43">
        <f t="shared" si="121"/>
        <v>4</v>
      </c>
      <c r="K1095" s="44" t="s">
        <v>2282</v>
      </c>
      <c r="L1095" s="44" t="str">
        <f t="shared" si="118"/>
        <v>pt-14-11-shl-loc3</v>
      </c>
      <c r="M1095" s="43">
        <v>1</v>
      </c>
      <c r="N1095" s="45">
        <v>1</v>
      </c>
    </row>
    <row r="1096" spans="1:14" s="50" customFormat="1" ht="16.5" x14ac:dyDescent="0.2">
      <c r="A1096" s="47" t="s">
        <v>1842</v>
      </c>
      <c r="B1096" s="79">
        <v>12</v>
      </c>
      <c r="C1096" s="37">
        <f t="shared" si="117"/>
        <v>11412</v>
      </c>
      <c r="D1096" s="80">
        <v>14</v>
      </c>
      <c r="E1096" s="38">
        <v>1</v>
      </c>
      <c r="F1096" s="46" t="s">
        <v>1149</v>
      </c>
      <c r="G1096" s="46" t="s">
        <v>572</v>
      </c>
      <c r="H1096" s="38">
        <f t="shared" si="119"/>
        <v>133</v>
      </c>
      <c r="I1096" s="38">
        <f t="shared" si="120"/>
        <v>19</v>
      </c>
      <c r="J1096" s="38">
        <f t="shared" si="121"/>
        <v>4</v>
      </c>
      <c r="K1096" s="46" t="s">
        <v>2273</v>
      </c>
      <c r="L1096" s="38" t="str">
        <f t="shared" si="118"/>
        <v>pt-14-12-jlr-loc1</v>
      </c>
      <c r="M1096" s="38">
        <v>1</v>
      </c>
      <c r="N1096" s="39">
        <v>1</v>
      </c>
    </row>
    <row r="1097" spans="1:14" s="50" customFormat="1" ht="16.5" x14ac:dyDescent="0.2">
      <c r="A1097" s="47" t="s">
        <v>1842</v>
      </c>
      <c r="B1097" s="79">
        <v>12</v>
      </c>
      <c r="C1097" s="40">
        <f t="shared" si="117"/>
        <v>11412</v>
      </c>
      <c r="D1097" s="81">
        <v>14</v>
      </c>
      <c r="E1097" s="27">
        <v>1</v>
      </c>
      <c r="F1097" s="28" t="s">
        <v>292</v>
      </c>
      <c r="G1097" s="28" t="s">
        <v>1160</v>
      </c>
      <c r="H1097" s="27">
        <f t="shared" si="119"/>
        <v>133</v>
      </c>
      <c r="I1097" s="27">
        <f t="shared" si="120"/>
        <v>19</v>
      </c>
      <c r="J1097" s="27">
        <f t="shared" si="121"/>
        <v>4</v>
      </c>
      <c r="K1097" s="28" t="s">
        <v>2274</v>
      </c>
      <c r="L1097" s="27" t="str">
        <f t="shared" si="118"/>
        <v>pt-14-12-shl-loc1</v>
      </c>
      <c r="M1097" s="27">
        <v>1</v>
      </c>
      <c r="N1097" s="41">
        <v>1</v>
      </c>
    </row>
    <row r="1098" spans="1:14" s="50" customFormat="1" ht="16.5" x14ac:dyDescent="0.2">
      <c r="A1098" s="47" t="s">
        <v>1842</v>
      </c>
      <c r="B1098" s="79">
        <v>12</v>
      </c>
      <c r="C1098" s="40">
        <f t="shared" si="117"/>
        <v>11412</v>
      </c>
      <c r="D1098" s="81">
        <v>14</v>
      </c>
      <c r="E1098" s="27">
        <v>2</v>
      </c>
      <c r="F1098" s="28" t="s">
        <v>291</v>
      </c>
      <c r="G1098" s="28" t="s">
        <v>314</v>
      </c>
      <c r="H1098" s="27">
        <f t="shared" si="119"/>
        <v>133</v>
      </c>
      <c r="I1098" s="27">
        <f t="shared" si="120"/>
        <v>19</v>
      </c>
      <c r="J1098" s="27">
        <f t="shared" si="121"/>
        <v>4</v>
      </c>
      <c r="K1098" s="62" t="s">
        <v>2275</v>
      </c>
      <c r="L1098" s="59" t="str">
        <f t="shared" si="118"/>
        <v>pt-14-12-jlr-loc2</v>
      </c>
      <c r="M1098" s="27">
        <v>1</v>
      </c>
      <c r="N1098" s="41">
        <v>1</v>
      </c>
    </row>
    <row r="1099" spans="1:14" s="50" customFormat="1" ht="16.5" x14ac:dyDescent="0.2">
      <c r="A1099" s="47" t="s">
        <v>1842</v>
      </c>
      <c r="B1099" s="79">
        <v>12</v>
      </c>
      <c r="C1099" s="40">
        <f t="shared" si="117"/>
        <v>11412</v>
      </c>
      <c r="D1099" s="81">
        <v>14</v>
      </c>
      <c r="E1099" s="27">
        <v>2</v>
      </c>
      <c r="F1099" s="28" t="s">
        <v>292</v>
      </c>
      <c r="G1099" s="28" t="s">
        <v>299</v>
      </c>
      <c r="H1099" s="27">
        <f t="shared" si="119"/>
        <v>133</v>
      </c>
      <c r="I1099" s="27">
        <f t="shared" si="120"/>
        <v>19</v>
      </c>
      <c r="J1099" s="27">
        <f t="shared" si="121"/>
        <v>4</v>
      </c>
      <c r="K1099" s="62" t="s">
        <v>2276</v>
      </c>
      <c r="L1099" s="59" t="str">
        <f t="shared" si="118"/>
        <v>pt-14-12-shl-loc2</v>
      </c>
      <c r="M1099" s="27">
        <v>1</v>
      </c>
      <c r="N1099" s="41">
        <v>1</v>
      </c>
    </row>
    <row r="1100" spans="1:14" s="50" customFormat="1" ht="16.5" x14ac:dyDescent="0.2">
      <c r="A1100" s="47" t="s">
        <v>1842</v>
      </c>
      <c r="B1100" s="79">
        <v>12</v>
      </c>
      <c r="C1100" s="40">
        <f t="shared" si="117"/>
        <v>11412</v>
      </c>
      <c r="D1100" s="81">
        <v>14</v>
      </c>
      <c r="E1100" s="27">
        <v>3</v>
      </c>
      <c r="F1100" s="28" t="s">
        <v>291</v>
      </c>
      <c r="G1100" s="28" t="s">
        <v>571</v>
      </c>
      <c r="H1100" s="27">
        <f t="shared" si="119"/>
        <v>133</v>
      </c>
      <c r="I1100" s="27">
        <f t="shared" si="120"/>
        <v>19</v>
      </c>
      <c r="J1100" s="27">
        <f t="shared" si="121"/>
        <v>4</v>
      </c>
      <c r="K1100" s="62" t="s">
        <v>2277</v>
      </c>
      <c r="L1100" s="62" t="str">
        <f t="shared" si="118"/>
        <v>pt-14-12-jlr-loc3</v>
      </c>
      <c r="M1100" s="27">
        <v>1</v>
      </c>
      <c r="N1100" s="41">
        <v>1</v>
      </c>
    </row>
    <row r="1101" spans="1:14" s="50" customFormat="1" ht="17.25" thickBot="1" x14ac:dyDescent="0.25">
      <c r="A1101" s="47" t="s">
        <v>1842</v>
      </c>
      <c r="B1101" s="79">
        <v>12</v>
      </c>
      <c r="C1101" s="42">
        <f t="shared" si="117"/>
        <v>11412</v>
      </c>
      <c r="D1101" s="82">
        <v>14</v>
      </c>
      <c r="E1101" s="43">
        <v>3</v>
      </c>
      <c r="F1101" s="44" t="s">
        <v>292</v>
      </c>
      <c r="G1101" s="44" t="s">
        <v>570</v>
      </c>
      <c r="H1101" s="43">
        <f t="shared" si="119"/>
        <v>133</v>
      </c>
      <c r="I1101" s="43">
        <f t="shared" si="120"/>
        <v>19</v>
      </c>
      <c r="J1101" s="43">
        <f t="shared" si="121"/>
        <v>4</v>
      </c>
      <c r="K1101" s="44" t="s">
        <v>2278</v>
      </c>
      <c r="L1101" s="44" t="str">
        <f t="shared" si="118"/>
        <v>pt-14-12-shl-loc3</v>
      </c>
      <c r="M1101" s="43">
        <v>1</v>
      </c>
      <c r="N1101" s="45">
        <v>1</v>
      </c>
    </row>
    <row r="1102" spans="1:14" s="50" customFormat="1" ht="16.5" x14ac:dyDescent="0.2">
      <c r="A1102" s="47" t="s">
        <v>1842</v>
      </c>
      <c r="B1102" s="79">
        <v>13</v>
      </c>
      <c r="C1102" s="37">
        <f t="shared" si="117"/>
        <v>11413</v>
      </c>
      <c r="D1102" s="80">
        <v>14</v>
      </c>
      <c r="E1102" s="38">
        <v>1</v>
      </c>
      <c r="F1102" s="46" t="s">
        <v>291</v>
      </c>
      <c r="G1102" s="46" t="s">
        <v>572</v>
      </c>
      <c r="H1102" s="38">
        <f t="shared" si="119"/>
        <v>134</v>
      </c>
      <c r="I1102" s="38">
        <f t="shared" si="120"/>
        <v>19</v>
      </c>
      <c r="J1102" s="38">
        <f t="shared" si="121"/>
        <v>4</v>
      </c>
      <c r="K1102" s="46" t="s">
        <v>2279</v>
      </c>
      <c r="L1102" s="38" t="str">
        <f t="shared" si="118"/>
        <v>pt-14-13-jlr-loc1</v>
      </c>
      <c r="M1102" s="38">
        <v>1</v>
      </c>
      <c r="N1102" s="39">
        <v>1</v>
      </c>
    </row>
    <row r="1103" spans="1:14" s="50" customFormat="1" ht="16.5" x14ac:dyDescent="0.2">
      <c r="A1103" s="47" t="s">
        <v>1842</v>
      </c>
      <c r="B1103" s="79">
        <v>13</v>
      </c>
      <c r="C1103" s="40">
        <f t="shared" si="117"/>
        <v>11413</v>
      </c>
      <c r="D1103" s="81">
        <v>14</v>
      </c>
      <c r="E1103" s="27">
        <v>1</v>
      </c>
      <c r="F1103" s="28" t="s">
        <v>292</v>
      </c>
      <c r="G1103" s="28" t="s">
        <v>1160</v>
      </c>
      <c r="H1103" s="27">
        <f t="shared" si="119"/>
        <v>134</v>
      </c>
      <c r="I1103" s="27">
        <f t="shared" si="120"/>
        <v>19</v>
      </c>
      <c r="J1103" s="27">
        <f t="shared" si="121"/>
        <v>4</v>
      </c>
      <c r="K1103" s="28" t="s">
        <v>786</v>
      </c>
      <c r="L1103" s="27" t="str">
        <f t="shared" si="118"/>
        <v>pt-14-13-shl-loc1</v>
      </c>
      <c r="M1103" s="27">
        <v>1</v>
      </c>
      <c r="N1103" s="41">
        <v>1</v>
      </c>
    </row>
    <row r="1104" spans="1:14" s="50" customFormat="1" ht="16.5" x14ac:dyDescent="0.2">
      <c r="A1104" s="47" t="s">
        <v>1842</v>
      </c>
      <c r="B1104" s="79">
        <v>13</v>
      </c>
      <c r="C1104" s="40">
        <f t="shared" si="117"/>
        <v>11413</v>
      </c>
      <c r="D1104" s="81">
        <v>14</v>
      </c>
      <c r="E1104" s="27">
        <v>2</v>
      </c>
      <c r="F1104" s="28" t="s">
        <v>1149</v>
      </c>
      <c r="G1104" s="28" t="s">
        <v>314</v>
      </c>
      <c r="H1104" s="27">
        <f t="shared" si="119"/>
        <v>134</v>
      </c>
      <c r="I1104" s="27">
        <f t="shared" si="120"/>
        <v>19</v>
      </c>
      <c r="J1104" s="27">
        <f t="shared" si="121"/>
        <v>4</v>
      </c>
      <c r="K1104" s="62" t="s">
        <v>2284</v>
      </c>
      <c r="L1104" s="59" t="str">
        <f t="shared" si="118"/>
        <v>pt-14-13-jlr-loc2</v>
      </c>
      <c r="M1104" s="27">
        <v>1</v>
      </c>
      <c r="N1104" s="41">
        <v>1</v>
      </c>
    </row>
    <row r="1105" spans="1:14" s="50" customFormat="1" ht="16.5" x14ac:dyDescent="0.2">
      <c r="A1105" s="47" t="s">
        <v>1842</v>
      </c>
      <c r="B1105" s="79">
        <v>13</v>
      </c>
      <c r="C1105" s="40">
        <f t="shared" ref="C1105:C1168" si="122">(100+D1105)*100+B1105</f>
        <v>11413</v>
      </c>
      <c r="D1105" s="81">
        <v>14</v>
      </c>
      <c r="E1105" s="27">
        <v>2</v>
      </c>
      <c r="F1105" s="28" t="s">
        <v>292</v>
      </c>
      <c r="G1105" s="28" t="s">
        <v>299</v>
      </c>
      <c r="H1105" s="27">
        <f t="shared" si="119"/>
        <v>134</v>
      </c>
      <c r="I1105" s="27">
        <f t="shared" si="120"/>
        <v>19</v>
      </c>
      <c r="J1105" s="27">
        <f t="shared" si="121"/>
        <v>4</v>
      </c>
      <c r="K1105" s="62" t="s">
        <v>2280</v>
      </c>
      <c r="L1105" s="59" t="str">
        <f t="shared" si="118"/>
        <v>pt-14-13-shl-loc2</v>
      </c>
      <c r="M1105" s="27">
        <v>1</v>
      </c>
      <c r="N1105" s="41">
        <v>1</v>
      </c>
    </row>
    <row r="1106" spans="1:14" s="50" customFormat="1" ht="16.5" x14ac:dyDescent="0.2">
      <c r="A1106" s="47" t="s">
        <v>1842</v>
      </c>
      <c r="B1106" s="79">
        <v>13</v>
      </c>
      <c r="C1106" s="40">
        <f t="shared" si="122"/>
        <v>11413</v>
      </c>
      <c r="D1106" s="81">
        <v>14</v>
      </c>
      <c r="E1106" s="27">
        <v>3</v>
      </c>
      <c r="F1106" s="28" t="s">
        <v>291</v>
      </c>
      <c r="G1106" s="28" t="s">
        <v>571</v>
      </c>
      <c r="H1106" s="27">
        <f t="shared" si="119"/>
        <v>134</v>
      </c>
      <c r="I1106" s="27">
        <f t="shared" si="120"/>
        <v>19</v>
      </c>
      <c r="J1106" s="27">
        <f t="shared" si="121"/>
        <v>4</v>
      </c>
      <c r="K1106" s="62" t="s">
        <v>2281</v>
      </c>
      <c r="L1106" s="62" t="str">
        <f t="shared" si="118"/>
        <v>pt-14-13-jlr-loc3</v>
      </c>
      <c r="M1106" s="27">
        <v>1</v>
      </c>
      <c r="N1106" s="41">
        <v>1</v>
      </c>
    </row>
    <row r="1107" spans="1:14" s="50" customFormat="1" ht="17.25" thickBot="1" x14ac:dyDescent="0.25">
      <c r="A1107" s="47" t="s">
        <v>1842</v>
      </c>
      <c r="B1107" s="79">
        <v>13</v>
      </c>
      <c r="C1107" s="42">
        <f t="shared" si="122"/>
        <v>11413</v>
      </c>
      <c r="D1107" s="82">
        <v>14</v>
      </c>
      <c r="E1107" s="43">
        <v>3</v>
      </c>
      <c r="F1107" s="44" t="s">
        <v>292</v>
      </c>
      <c r="G1107" s="44" t="s">
        <v>1152</v>
      </c>
      <c r="H1107" s="43">
        <f t="shared" si="119"/>
        <v>134</v>
      </c>
      <c r="I1107" s="43">
        <f t="shared" si="120"/>
        <v>19</v>
      </c>
      <c r="J1107" s="43">
        <f t="shared" si="121"/>
        <v>4</v>
      </c>
      <c r="K1107" s="44" t="s">
        <v>2282</v>
      </c>
      <c r="L1107" s="44" t="str">
        <f t="shared" si="118"/>
        <v>pt-14-13-shl-loc3</v>
      </c>
      <c r="M1107" s="43">
        <v>1</v>
      </c>
      <c r="N1107" s="45">
        <v>1</v>
      </c>
    </row>
    <row r="1108" spans="1:14" s="50" customFormat="1" ht="16.5" x14ac:dyDescent="0.2">
      <c r="A1108" s="47" t="s">
        <v>1842</v>
      </c>
      <c r="B1108" s="79">
        <v>14</v>
      </c>
      <c r="C1108" s="37">
        <f t="shared" si="122"/>
        <v>11414</v>
      </c>
      <c r="D1108" s="80">
        <v>14</v>
      </c>
      <c r="E1108" s="38">
        <v>1</v>
      </c>
      <c r="F1108" s="46" t="s">
        <v>291</v>
      </c>
      <c r="G1108" s="46" t="s">
        <v>1154</v>
      </c>
      <c r="H1108" s="38">
        <f t="shared" si="119"/>
        <v>134</v>
      </c>
      <c r="I1108" s="38">
        <f t="shared" si="120"/>
        <v>19</v>
      </c>
      <c r="J1108" s="38">
        <f t="shared" si="121"/>
        <v>4</v>
      </c>
      <c r="K1108" s="46" t="s">
        <v>2273</v>
      </c>
      <c r="L1108" s="38" t="str">
        <f t="shared" si="118"/>
        <v>pt-14-14-jlr-loc1</v>
      </c>
      <c r="M1108" s="38">
        <v>1</v>
      </c>
      <c r="N1108" s="39">
        <v>1</v>
      </c>
    </row>
    <row r="1109" spans="1:14" s="50" customFormat="1" ht="16.5" x14ac:dyDescent="0.2">
      <c r="A1109" s="47" t="s">
        <v>1842</v>
      </c>
      <c r="B1109" s="79">
        <v>14</v>
      </c>
      <c r="C1109" s="40">
        <f t="shared" si="122"/>
        <v>11414</v>
      </c>
      <c r="D1109" s="81">
        <v>14</v>
      </c>
      <c r="E1109" s="27">
        <v>1</v>
      </c>
      <c r="F1109" s="28" t="s">
        <v>292</v>
      </c>
      <c r="G1109" s="28" t="s">
        <v>573</v>
      </c>
      <c r="H1109" s="27">
        <f t="shared" si="119"/>
        <v>134</v>
      </c>
      <c r="I1109" s="27">
        <f t="shared" si="120"/>
        <v>19</v>
      </c>
      <c r="J1109" s="27">
        <f t="shared" si="121"/>
        <v>4</v>
      </c>
      <c r="K1109" s="28" t="s">
        <v>2274</v>
      </c>
      <c r="L1109" s="27" t="str">
        <f t="shared" si="118"/>
        <v>pt-14-14-shl-loc1</v>
      </c>
      <c r="M1109" s="27">
        <v>1</v>
      </c>
      <c r="N1109" s="41">
        <v>1</v>
      </c>
    </row>
    <row r="1110" spans="1:14" s="50" customFormat="1" ht="16.5" x14ac:dyDescent="0.2">
      <c r="A1110" s="47" t="s">
        <v>1842</v>
      </c>
      <c r="B1110" s="79">
        <v>14</v>
      </c>
      <c r="C1110" s="40">
        <f t="shared" si="122"/>
        <v>11414</v>
      </c>
      <c r="D1110" s="81">
        <v>14</v>
      </c>
      <c r="E1110" s="27">
        <v>2</v>
      </c>
      <c r="F1110" s="28" t="s">
        <v>291</v>
      </c>
      <c r="G1110" s="28" t="s">
        <v>314</v>
      </c>
      <c r="H1110" s="27">
        <f t="shared" si="119"/>
        <v>134</v>
      </c>
      <c r="I1110" s="27">
        <f t="shared" si="120"/>
        <v>19</v>
      </c>
      <c r="J1110" s="27">
        <f t="shared" si="121"/>
        <v>4</v>
      </c>
      <c r="K1110" s="62" t="s">
        <v>2275</v>
      </c>
      <c r="L1110" s="59" t="str">
        <f t="shared" si="118"/>
        <v>pt-14-14-jlr-loc2</v>
      </c>
      <c r="M1110" s="27">
        <v>1</v>
      </c>
      <c r="N1110" s="41">
        <v>1</v>
      </c>
    </row>
    <row r="1111" spans="1:14" s="50" customFormat="1" ht="16.5" x14ac:dyDescent="0.2">
      <c r="A1111" s="47" t="s">
        <v>1842</v>
      </c>
      <c r="B1111" s="79">
        <v>14</v>
      </c>
      <c r="C1111" s="40">
        <f t="shared" si="122"/>
        <v>11414</v>
      </c>
      <c r="D1111" s="81">
        <v>14</v>
      </c>
      <c r="E1111" s="27">
        <v>2</v>
      </c>
      <c r="F1111" s="28" t="s">
        <v>292</v>
      </c>
      <c r="G1111" s="28" t="s">
        <v>299</v>
      </c>
      <c r="H1111" s="27">
        <f t="shared" si="119"/>
        <v>134</v>
      </c>
      <c r="I1111" s="27">
        <f t="shared" si="120"/>
        <v>19</v>
      </c>
      <c r="J1111" s="27">
        <f t="shared" si="121"/>
        <v>4</v>
      </c>
      <c r="K1111" s="62" t="s">
        <v>2276</v>
      </c>
      <c r="L1111" s="59" t="str">
        <f t="shared" si="118"/>
        <v>pt-14-14-shl-loc2</v>
      </c>
      <c r="M1111" s="27">
        <v>1</v>
      </c>
      <c r="N1111" s="41">
        <v>1</v>
      </c>
    </row>
    <row r="1112" spans="1:14" s="50" customFormat="1" ht="16.5" x14ac:dyDescent="0.2">
      <c r="A1112" s="47" t="s">
        <v>1842</v>
      </c>
      <c r="B1112" s="79">
        <v>14</v>
      </c>
      <c r="C1112" s="40">
        <f t="shared" si="122"/>
        <v>11414</v>
      </c>
      <c r="D1112" s="81">
        <v>14</v>
      </c>
      <c r="E1112" s="27">
        <v>3</v>
      </c>
      <c r="F1112" s="28" t="s">
        <v>291</v>
      </c>
      <c r="G1112" s="28" t="s">
        <v>1164</v>
      </c>
      <c r="H1112" s="27">
        <f t="shared" si="119"/>
        <v>134</v>
      </c>
      <c r="I1112" s="27">
        <f t="shared" si="120"/>
        <v>19</v>
      </c>
      <c r="J1112" s="27">
        <f t="shared" si="121"/>
        <v>4</v>
      </c>
      <c r="K1112" s="62" t="s">
        <v>2277</v>
      </c>
      <c r="L1112" s="62" t="str">
        <f t="shared" si="118"/>
        <v>pt-14-14-jlr-loc3</v>
      </c>
      <c r="M1112" s="27">
        <v>1</v>
      </c>
      <c r="N1112" s="41">
        <v>1</v>
      </c>
    </row>
    <row r="1113" spans="1:14" s="50" customFormat="1" ht="17.25" thickBot="1" x14ac:dyDescent="0.25">
      <c r="A1113" s="47" t="s">
        <v>1842</v>
      </c>
      <c r="B1113" s="79">
        <v>14</v>
      </c>
      <c r="C1113" s="42">
        <f t="shared" si="122"/>
        <v>11414</v>
      </c>
      <c r="D1113" s="82">
        <v>14</v>
      </c>
      <c r="E1113" s="43">
        <v>3</v>
      </c>
      <c r="F1113" s="44" t="s">
        <v>292</v>
      </c>
      <c r="G1113" s="44" t="s">
        <v>570</v>
      </c>
      <c r="H1113" s="43">
        <f t="shared" si="119"/>
        <v>134</v>
      </c>
      <c r="I1113" s="43">
        <f t="shared" si="120"/>
        <v>19</v>
      </c>
      <c r="J1113" s="43">
        <f t="shared" si="121"/>
        <v>4</v>
      </c>
      <c r="K1113" s="44" t="s">
        <v>2278</v>
      </c>
      <c r="L1113" s="44" t="str">
        <f t="shared" si="118"/>
        <v>pt-14-14-shl-loc3</v>
      </c>
      <c r="M1113" s="43">
        <v>1</v>
      </c>
      <c r="N1113" s="45">
        <v>1</v>
      </c>
    </row>
    <row r="1114" spans="1:14" s="50" customFormat="1" ht="16.5" x14ac:dyDescent="0.2">
      <c r="A1114" s="47" t="s">
        <v>1842</v>
      </c>
      <c r="B1114" s="79">
        <v>15</v>
      </c>
      <c r="C1114" s="37">
        <f t="shared" si="122"/>
        <v>11415</v>
      </c>
      <c r="D1114" s="80">
        <v>14</v>
      </c>
      <c r="E1114" s="38">
        <v>1</v>
      </c>
      <c r="F1114" s="46" t="s">
        <v>291</v>
      </c>
      <c r="G1114" s="46" t="s">
        <v>572</v>
      </c>
      <c r="H1114" s="38">
        <f t="shared" si="119"/>
        <v>134</v>
      </c>
      <c r="I1114" s="38">
        <f t="shared" si="120"/>
        <v>19</v>
      </c>
      <c r="J1114" s="38">
        <f t="shared" si="121"/>
        <v>4</v>
      </c>
      <c r="K1114" s="46" t="s">
        <v>2279</v>
      </c>
      <c r="L1114" s="38" t="str">
        <f t="shared" si="118"/>
        <v>pt-14-15-jlr-loc1</v>
      </c>
      <c r="M1114" s="38">
        <v>1</v>
      </c>
      <c r="N1114" s="39">
        <v>1</v>
      </c>
    </row>
    <row r="1115" spans="1:14" s="50" customFormat="1" ht="16.5" x14ac:dyDescent="0.2">
      <c r="A1115" s="47" t="s">
        <v>1842</v>
      </c>
      <c r="B1115" s="79">
        <v>15</v>
      </c>
      <c r="C1115" s="40">
        <f t="shared" si="122"/>
        <v>11415</v>
      </c>
      <c r="D1115" s="81">
        <v>14</v>
      </c>
      <c r="E1115" s="27">
        <v>1</v>
      </c>
      <c r="F1115" s="28" t="s">
        <v>292</v>
      </c>
      <c r="G1115" s="28" t="s">
        <v>573</v>
      </c>
      <c r="H1115" s="27">
        <f t="shared" si="119"/>
        <v>134</v>
      </c>
      <c r="I1115" s="27">
        <f t="shared" si="120"/>
        <v>19</v>
      </c>
      <c r="J1115" s="27">
        <f t="shared" si="121"/>
        <v>4</v>
      </c>
      <c r="K1115" s="28" t="s">
        <v>786</v>
      </c>
      <c r="L1115" s="27" t="str">
        <f t="shared" si="118"/>
        <v>pt-14-15-shl-loc1</v>
      </c>
      <c r="M1115" s="27">
        <v>1</v>
      </c>
      <c r="N1115" s="41">
        <v>1</v>
      </c>
    </row>
    <row r="1116" spans="1:14" s="50" customFormat="1" ht="16.5" x14ac:dyDescent="0.2">
      <c r="A1116" s="47" t="s">
        <v>1842</v>
      </c>
      <c r="B1116" s="79">
        <v>15</v>
      </c>
      <c r="C1116" s="40">
        <f t="shared" si="122"/>
        <v>11415</v>
      </c>
      <c r="D1116" s="81">
        <v>14</v>
      </c>
      <c r="E1116" s="27">
        <v>2</v>
      </c>
      <c r="F1116" s="28" t="s">
        <v>291</v>
      </c>
      <c r="G1116" s="28" t="s">
        <v>314</v>
      </c>
      <c r="H1116" s="27">
        <f t="shared" si="119"/>
        <v>134</v>
      </c>
      <c r="I1116" s="27">
        <f t="shared" si="120"/>
        <v>19</v>
      </c>
      <c r="J1116" s="27">
        <f t="shared" si="121"/>
        <v>4</v>
      </c>
      <c r="K1116" s="62" t="s">
        <v>2284</v>
      </c>
      <c r="L1116" s="59" t="str">
        <f t="shared" si="118"/>
        <v>pt-14-15-jlr-loc2</v>
      </c>
      <c r="M1116" s="27">
        <v>1</v>
      </c>
      <c r="N1116" s="41">
        <v>1</v>
      </c>
    </row>
    <row r="1117" spans="1:14" s="50" customFormat="1" ht="16.5" x14ac:dyDescent="0.2">
      <c r="A1117" s="47" t="s">
        <v>1842</v>
      </c>
      <c r="B1117" s="79">
        <v>15</v>
      </c>
      <c r="C1117" s="40">
        <f t="shared" si="122"/>
        <v>11415</v>
      </c>
      <c r="D1117" s="81">
        <v>14</v>
      </c>
      <c r="E1117" s="27">
        <v>2</v>
      </c>
      <c r="F1117" s="28" t="s">
        <v>1138</v>
      </c>
      <c r="G1117" s="28" t="s">
        <v>1131</v>
      </c>
      <c r="H1117" s="27">
        <f t="shared" si="119"/>
        <v>134</v>
      </c>
      <c r="I1117" s="27">
        <f t="shared" si="120"/>
        <v>19</v>
      </c>
      <c r="J1117" s="27">
        <f t="shared" si="121"/>
        <v>4</v>
      </c>
      <c r="K1117" s="62" t="s">
        <v>2280</v>
      </c>
      <c r="L1117" s="59" t="str">
        <f t="shared" ref="L1117:L1180" si="123">A1117&amp;"-"&amp;B1117&amp;"-"&amp;F1117&amp;"-"&amp;"loc"&amp;E1117</f>
        <v>pt-14-15-shl-loc2</v>
      </c>
      <c r="M1117" s="27">
        <v>1</v>
      </c>
      <c r="N1117" s="41">
        <v>1</v>
      </c>
    </row>
    <row r="1118" spans="1:14" s="50" customFormat="1" ht="16.5" x14ac:dyDescent="0.2">
      <c r="A1118" s="47" t="s">
        <v>1842</v>
      </c>
      <c r="B1118" s="79">
        <v>15</v>
      </c>
      <c r="C1118" s="40">
        <f t="shared" si="122"/>
        <v>11415</v>
      </c>
      <c r="D1118" s="81">
        <v>14</v>
      </c>
      <c r="E1118" s="27">
        <v>3</v>
      </c>
      <c r="F1118" s="28" t="s">
        <v>291</v>
      </c>
      <c r="G1118" s="28" t="s">
        <v>571</v>
      </c>
      <c r="H1118" s="27">
        <f t="shared" si="119"/>
        <v>134</v>
      </c>
      <c r="I1118" s="27">
        <f t="shared" si="120"/>
        <v>19</v>
      </c>
      <c r="J1118" s="27">
        <f t="shared" si="121"/>
        <v>4</v>
      </c>
      <c r="K1118" s="62" t="s">
        <v>2281</v>
      </c>
      <c r="L1118" s="62" t="str">
        <f t="shared" si="123"/>
        <v>pt-14-15-jlr-loc3</v>
      </c>
      <c r="M1118" s="27">
        <v>1</v>
      </c>
      <c r="N1118" s="41">
        <v>1</v>
      </c>
    </row>
    <row r="1119" spans="1:14" s="50" customFormat="1" ht="17.25" thickBot="1" x14ac:dyDescent="0.25">
      <c r="A1119" s="47" t="s">
        <v>1842</v>
      </c>
      <c r="B1119" s="79">
        <v>15</v>
      </c>
      <c r="C1119" s="42">
        <f t="shared" si="122"/>
        <v>11415</v>
      </c>
      <c r="D1119" s="82">
        <v>14</v>
      </c>
      <c r="E1119" s="43">
        <v>3</v>
      </c>
      <c r="F1119" s="44" t="s">
        <v>292</v>
      </c>
      <c r="G1119" s="44" t="s">
        <v>570</v>
      </c>
      <c r="H1119" s="43">
        <f t="shared" si="119"/>
        <v>134</v>
      </c>
      <c r="I1119" s="43">
        <f t="shared" si="120"/>
        <v>19</v>
      </c>
      <c r="J1119" s="43">
        <f t="shared" si="121"/>
        <v>4</v>
      </c>
      <c r="K1119" s="44" t="s">
        <v>2282</v>
      </c>
      <c r="L1119" s="44" t="str">
        <f t="shared" si="123"/>
        <v>pt-14-15-shl-loc3</v>
      </c>
      <c r="M1119" s="43">
        <v>1</v>
      </c>
      <c r="N1119" s="45">
        <v>1</v>
      </c>
    </row>
    <row r="1120" spans="1:14" s="50" customFormat="1" ht="16.5" x14ac:dyDescent="0.2">
      <c r="A1120" s="47" t="s">
        <v>1843</v>
      </c>
      <c r="B1120" s="79">
        <v>1</v>
      </c>
      <c r="C1120" s="37">
        <f t="shared" si="122"/>
        <v>11501</v>
      </c>
      <c r="D1120" s="80">
        <v>15</v>
      </c>
      <c r="E1120" s="38">
        <v>1</v>
      </c>
      <c r="F1120" s="46" t="s">
        <v>1127</v>
      </c>
      <c r="G1120" s="46" t="s">
        <v>572</v>
      </c>
      <c r="H1120" s="38">
        <f t="shared" si="119"/>
        <v>140</v>
      </c>
      <c r="I1120" s="38">
        <f t="shared" si="120"/>
        <v>21</v>
      </c>
      <c r="J1120" s="38">
        <f t="shared" si="121"/>
        <v>4</v>
      </c>
      <c r="K1120" s="46" t="s">
        <v>2279</v>
      </c>
      <c r="L1120" s="38" t="str">
        <f t="shared" si="123"/>
        <v>pt-15-1-jlr-loc1</v>
      </c>
      <c r="M1120" s="38">
        <v>1</v>
      </c>
      <c r="N1120" s="39">
        <v>1</v>
      </c>
    </row>
    <row r="1121" spans="1:14" s="50" customFormat="1" ht="16.5" x14ac:dyDescent="0.2">
      <c r="A1121" s="47" t="s">
        <v>1843</v>
      </c>
      <c r="B1121" s="79">
        <v>1</v>
      </c>
      <c r="C1121" s="40">
        <f t="shared" si="122"/>
        <v>11501</v>
      </c>
      <c r="D1121" s="81">
        <v>15</v>
      </c>
      <c r="E1121" s="27">
        <v>1</v>
      </c>
      <c r="F1121" s="28" t="s">
        <v>1138</v>
      </c>
      <c r="G1121" s="28" t="s">
        <v>573</v>
      </c>
      <c r="H1121" s="27">
        <f t="shared" si="119"/>
        <v>140</v>
      </c>
      <c r="I1121" s="27">
        <f t="shared" si="120"/>
        <v>21</v>
      </c>
      <c r="J1121" s="27">
        <f t="shared" si="121"/>
        <v>4</v>
      </c>
      <c r="K1121" s="28" t="s">
        <v>786</v>
      </c>
      <c r="L1121" s="27" t="str">
        <f t="shared" si="123"/>
        <v>pt-15-1-shl-loc1</v>
      </c>
      <c r="M1121" s="27">
        <v>1</v>
      </c>
      <c r="N1121" s="41">
        <v>1</v>
      </c>
    </row>
    <row r="1122" spans="1:14" s="50" customFormat="1" ht="16.5" x14ac:dyDescent="0.2">
      <c r="A1122" s="47" t="s">
        <v>1843</v>
      </c>
      <c r="B1122" s="79">
        <v>1</v>
      </c>
      <c r="C1122" s="40">
        <f t="shared" si="122"/>
        <v>11501</v>
      </c>
      <c r="D1122" s="81">
        <v>15</v>
      </c>
      <c r="E1122" s="27">
        <v>2</v>
      </c>
      <c r="F1122" s="28" t="s">
        <v>291</v>
      </c>
      <c r="G1122" s="28" t="s">
        <v>314</v>
      </c>
      <c r="H1122" s="27">
        <f t="shared" si="119"/>
        <v>140</v>
      </c>
      <c r="I1122" s="27">
        <f t="shared" si="120"/>
        <v>21</v>
      </c>
      <c r="J1122" s="27">
        <f t="shared" si="121"/>
        <v>4</v>
      </c>
      <c r="K1122" s="62" t="s">
        <v>2284</v>
      </c>
      <c r="L1122" s="59" t="str">
        <f t="shared" si="123"/>
        <v>pt-15-1-jlr-loc2</v>
      </c>
      <c r="M1122" s="27">
        <v>1</v>
      </c>
      <c r="N1122" s="41">
        <v>1</v>
      </c>
    </row>
    <row r="1123" spans="1:14" s="50" customFormat="1" ht="16.5" x14ac:dyDescent="0.2">
      <c r="A1123" s="47" t="s">
        <v>1843</v>
      </c>
      <c r="B1123" s="79">
        <v>1</v>
      </c>
      <c r="C1123" s="40">
        <f t="shared" si="122"/>
        <v>11501</v>
      </c>
      <c r="D1123" s="81">
        <v>15</v>
      </c>
      <c r="E1123" s="27">
        <v>2</v>
      </c>
      <c r="F1123" s="28" t="s">
        <v>292</v>
      </c>
      <c r="G1123" s="28" t="s">
        <v>299</v>
      </c>
      <c r="H1123" s="27">
        <f t="shared" si="119"/>
        <v>140</v>
      </c>
      <c r="I1123" s="27">
        <f t="shared" si="120"/>
        <v>21</v>
      </c>
      <c r="J1123" s="27">
        <f t="shared" si="121"/>
        <v>4</v>
      </c>
      <c r="K1123" s="62" t="s">
        <v>2280</v>
      </c>
      <c r="L1123" s="59" t="str">
        <f t="shared" si="123"/>
        <v>pt-15-1-shl-loc2</v>
      </c>
      <c r="M1123" s="27">
        <v>1</v>
      </c>
      <c r="N1123" s="41">
        <v>1</v>
      </c>
    </row>
    <row r="1124" spans="1:14" s="50" customFormat="1" ht="16.5" x14ac:dyDescent="0.2">
      <c r="A1124" s="47" t="s">
        <v>1843</v>
      </c>
      <c r="B1124" s="79">
        <v>1</v>
      </c>
      <c r="C1124" s="40">
        <f t="shared" si="122"/>
        <v>11501</v>
      </c>
      <c r="D1124" s="81">
        <v>15</v>
      </c>
      <c r="E1124" s="27">
        <v>3</v>
      </c>
      <c r="F1124" s="28" t="s">
        <v>291</v>
      </c>
      <c r="G1124" s="28" t="s">
        <v>1150</v>
      </c>
      <c r="H1124" s="27">
        <f t="shared" si="119"/>
        <v>140</v>
      </c>
      <c r="I1124" s="27">
        <f t="shared" si="120"/>
        <v>21</v>
      </c>
      <c r="J1124" s="27">
        <f t="shared" si="121"/>
        <v>4</v>
      </c>
      <c r="K1124" s="62" t="s">
        <v>2281</v>
      </c>
      <c r="L1124" s="62" t="str">
        <f t="shared" si="123"/>
        <v>pt-15-1-jlr-loc3</v>
      </c>
      <c r="M1124" s="27">
        <v>1</v>
      </c>
      <c r="N1124" s="41">
        <v>1</v>
      </c>
    </row>
    <row r="1125" spans="1:14" s="50" customFormat="1" ht="17.25" thickBot="1" x14ac:dyDescent="0.25">
      <c r="A1125" s="47" t="s">
        <v>1843</v>
      </c>
      <c r="B1125" s="79">
        <v>1</v>
      </c>
      <c r="C1125" s="42">
        <f t="shared" si="122"/>
        <v>11501</v>
      </c>
      <c r="D1125" s="82">
        <v>15</v>
      </c>
      <c r="E1125" s="43">
        <v>3</v>
      </c>
      <c r="F1125" s="44" t="s">
        <v>292</v>
      </c>
      <c r="G1125" s="44" t="s">
        <v>570</v>
      </c>
      <c r="H1125" s="43">
        <f t="shared" si="119"/>
        <v>140</v>
      </c>
      <c r="I1125" s="43">
        <f t="shared" si="120"/>
        <v>21</v>
      </c>
      <c r="J1125" s="43">
        <f t="shared" si="121"/>
        <v>4</v>
      </c>
      <c r="K1125" s="44" t="s">
        <v>2282</v>
      </c>
      <c r="L1125" s="44" t="str">
        <f t="shared" si="123"/>
        <v>pt-15-1-shl-loc3</v>
      </c>
      <c r="M1125" s="43">
        <v>1</v>
      </c>
      <c r="N1125" s="45">
        <v>1</v>
      </c>
    </row>
    <row r="1126" spans="1:14" s="50" customFormat="1" ht="16.5" x14ac:dyDescent="0.2">
      <c r="A1126" s="47" t="s">
        <v>1843</v>
      </c>
      <c r="B1126" s="79">
        <v>2</v>
      </c>
      <c r="C1126" s="37">
        <f t="shared" si="122"/>
        <v>11502</v>
      </c>
      <c r="D1126" s="80">
        <v>15</v>
      </c>
      <c r="E1126" s="38">
        <v>1</v>
      </c>
      <c r="F1126" s="46" t="s">
        <v>291</v>
      </c>
      <c r="G1126" s="46" t="s">
        <v>572</v>
      </c>
      <c r="H1126" s="38">
        <f t="shared" si="119"/>
        <v>140</v>
      </c>
      <c r="I1126" s="38">
        <f t="shared" si="120"/>
        <v>21</v>
      </c>
      <c r="J1126" s="38">
        <f t="shared" si="121"/>
        <v>4</v>
      </c>
      <c r="K1126" s="46" t="s">
        <v>2273</v>
      </c>
      <c r="L1126" s="38" t="str">
        <f t="shared" si="123"/>
        <v>pt-15-2-jlr-loc1</v>
      </c>
      <c r="M1126" s="38">
        <v>1</v>
      </c>
      <c r="N1126" s="39">
        <v>1</v>
      </c>
    </row>
    <row r="1127" spans="1:14" s="50" customFormat="1" ht="16.5" x14ac:dyDescent="0.2">
      <c r="A1127" s="47" t="s">
        <v>1843</v>
      </c>
      <c r="B1127" s="79">
        <v>2</v>
      </c>
      <c r="C1127" s="40">
        <f t="shared" si="122"/>
        <v>11502</v>
      </c>
      <c r="D1127" s="81">
        <v>15</v>
      </c>
      <c r="E1127" s="27">
        <v>1</v>
      </c>
      <c r="F1127" s="28" t="s">
        <v>292</v>
      </c>
      <c r="G1127" s="28" t="s">
        <v>1160</v>
      </c>
      <c r="H1127" s="27">
        <f t="shared" si="119"/>
        <v>140</v>
      </c>
      <c r="I1127" s="27">
        <f t="shared" si="120"/>
        <v>21</v>
      </c>
      <c r="J1127" s="27">
        <f t="shared" si="121"/>
        <v>4</v>
      </c>
      <c r="K1127" s="28" t="s">
        <v>2274</v>
      </c>
      <c r="L1127" s="27" t="str">
        <f t="shared" si="123"/>
        <v>pt-15-2-shl-loc1</v>
      </c>
      <c r="M1127" s="27">
        <v>1</v>
      </c>
      <c r="N1127" s="41">
        <v>1</v>
      </c>
    </row>
    <row r="1128" spans="1:14" s="50" customFormat="1" ht="16.5" x14ac:dyDescent="0.2">
      <c r="A1128" s="47" t="s">
        <v>1843</v>
      </c>
      <c r="B1128" s="79">
        <v>2</v>
      </c>
      <c r="C1128" s="40">
        <f t="shared" si="122"/>
        <v>11502</v>
      </c>
      <c r="D1128" s="81">
        <v>15</v>
      </c>
      <c r="E1128" s="27">
        <v>2</v>
      </c>
      <c r="F1128" s="28" t="s">
        <v>291</v>
      </c>
      <c r="G1128" s="28" t="s">
        <v>314</v>
      </c>
      <c r="H1128" s="27">
        <f t="shared" si="119"/>
        <v>140</v>
      </c>
      <c r="I1128" s="27">
        <f t="shared" si="120"/>
        <v>21</v>
      </c>
      <c r="J1128" s="27">
        <f t="shared" si="121"/>
        <v>4</v>
      </c>
      <c r="K1128" s="62" t="s">
        <v>2275</v>
      </c>
      <c r="L1128" s="59" t="str">
        <f t="shared" si="123"/>
        <v>pt-15-2-jlr-loc2</v>
      </c>
      <c r="M1128" s="27">
        <v>1</v>
      </c>
      <c r="N1128" s="41">
        <v>1</v>
      </c>
    </row>
    <row r="1129" spans="1:14" s="50" customFormat="1" ht="16.5" x14ac:dyDescent="0.2">
      <c r="A1129" s="47" t="s">
        <v>1843</v>
      </c>
      <c r="B1129" s="79">
        <v>2</v>
      </c>
      <c r="C1129" s="40">
        <f t="shared" si="122"/>
        <v>11502</v>
      </c>
      <c r="D1129" s="81">
        <v>15</v>
      </c>
      <c r="E1129" s="27">
        <v>2</v>
      </c>
      <c r="F1129" s="28" t="s">
        <v>292</v>
      </c>
      <c r="G1129" s="28" t="s">
        <v>1142</v>
      </c>
      <c r="H1129" s="27">
        <f t="shared" si="119"/>
        <v>140</v>
      </c>
      <c r="I1129" s="27">
        <f t="shared" si="120"/>
        <v>21</v>
      </c>
      <c r="J1129" s="27">
        <f t="shared" si="121"/>
        <v>4</v>
      </c>
      <c r="K1129" s="62" t="s">
        <v>2276</v>
      </c>
      <c r="L1129" s="59" t="str">
        <f t="shared" si="123"/>
        <v>pt-15-2-shl-loc2</v>
      </c>
      <c r="M1129" s="27">
        <v>1</v>
      </c>
      <c r="N1129" s="41">
        <v>1</v>
      </c>
    </row>
    <row r="1130" spans="1:14" s="50" customFormat="1" ht="16.5" x14ac:dyDescent="0.2">
      <c r="A1130" s="47" t="s">
        <v>1843</v>
      </c>
      <c r="B1130" s="79">
        <v>2</v>
      </c>
      <c r="C1130" s="40">
        <f t="shared" si="122"/>
        <v>11502</v>
      </c>
      <c r="D1130" s="81">
        <v>15</v>
      </c>
      <c r="E1130" s="27">
        <v>3</v>
      </c>
      <c r="F1130" s="28" t="s">
        <v>291</v>
      </c>
      <c r="G1130" s="28" t="s">
        <v>571</v>
      </c>
      <c r="H1130" s="27">
        <f t="shared" si="119"/>
        <v>140</v>
      </c>
      <c r="I1130" s="27">
        <f t="shared" si="120"/>
        <v>21</v>
      </c>
      <c r="J1130" s="27">
        <f t="shared" si="121"/>
        <v>4</v>
      </c>
      <c r="K1130" s="62" t="s">
        <v>2277</v>
      </c>
      <c r="L1130" s="62" t="str">
        <f t="shared" si="123"/>
        <v>pt-15-2-jlr-loc3</v>
      </c>
      <c r="M1130" s="27">
        <v>1</v>
      </c>
      <c r="N1130" s="41">
        <v>1</v>
      </c>
    </row>
    <row r="1131" spans="1:14" s="50" customFormat="1" ht="17.25" thickBot="1" x14ac:dyDescent="0.25">
      <c r="A1131" s="47" t="s">
        <v>1843</v>
      </c>
      <c r="B1131" s="79">
        <v>2</v>
      </c>
      <c r="C1131" s="42">
        <f t="shared" si="122"/>
        <v>11502</v>
      </c>
      <c r="D1131" s="82">
        <v>15</v>
      </c>
      <c r="E1131" s="43">
        <v>3</v>
      </c>
      <c r="F1131" s="44" t="s">
        <v>292</v>
      </c>
      <c r="G1131" s="44" t="s">
        <v>570</v>
      </c>
      <c r="H1131" s="43">
        <f t="shared" si="119"/>
        <v>140</v>
      </c>
      <c r="I1131" s="43">
        <f t="shared" si="120"/>
        <v>21</v>
      </c>
      <c r="J1131" s="43">
        <f t="shared" si="121"/>
        <v>4</v>
      </c>
      <c r="K1131" s="44" t="s">
        <v>2278</v>
      </c>
      <c r="L1131" s="44" t="str">
        <f t="shared" si="123"/>
        <v>pt-15-2-shl-loc3</v>
      </c>
      <c r="M1131" s="43">
        <v>1</v>
      </c>
      <c r="N1131" s="45">
        <v>1</v>
      </c>
    </row>
    <row r="1132" spans="1:14" s="50" customFormat="1" ht="16.5" x14ac:dyDescent="0.2">
      <c r="A1132" s="47" t="s">
        <v>1843</v>
      </c>
      <c r="B1132" s="79">
        <v>3</v>
      </c>
      <c r="C1132" s="37">
        <f t="shared" si="122"/>
        <v>11503</v>
      </c>
      <c r="D1132" s="80">
        <v>15</v>
      </c>
      <c r="E1132" s="38">
        <v>1</v>
      </c>
      <c r="F1132" s="46" t="s">
        <v>291</v>
      </c>
      <c r="G1132" s="46" t="s">
        <v>572</v>
      </c>
      <c r="H1132" s="38">
        <f t="shared" si="119"/>
        <v>140</v>
      </c>
      <c r="I1132" s="38">
        <f t="shared" si="120"/>
        <v>21</v>
      </c>
      <c r="J1132" s="38">
        <f t="shared" si="121"/>
        <v>4</v>
      </c>
      <c r="K1132" s="46" t="s">
        <v>2279</v>
      </c>
      <c r="L1132" s="38" t="str">
        <f t="shared" si="123"/>
        <v>pt-15-3-jlr-loc1</v>
      </c>
      <c r="M1132" s="38">
        <v>1</v>
      </c>
      <c r="N1132" s="39">
        <v>1</v>
      </c>
    </row>
    <row r="1133" spans="1:14" s="50" customFormat="1" ht="16.5" x14ac:dyDescent="0.2">
      <c r="A1133" s="47" t="s">
        <v>1843</v>
      </c>
      <c r="B1133" s="79">
        <v>3</v>
      </c>
      <c r="C1133" s="40">
        <f t="shared" si="122"/>
        <v>11503</v>
      </c>
      <c r="D1133" s="81">
        <v>15</v>
      </c>
      <c r="E1133" s="27">
        <v>1</v>
      </c>
      <c r="F1133" s="28" t="s">
        <v>292</v>
      </c>
      <c r="G1133" s="28" t="s">
        <v>573</v>
      </c>
      <c r="H1133" s="27">
        <f t="shared" si="119"/>
        <v>140</v>
      </c>
      <c r="I1133" s="27">
        <f t="shared" si="120"/>
        <v>21</v>
      </c>
      <c r="J1133" s="27">
        <f t="shared" si="121"/>
        <v>4</v>
      </c>
      <c r="K1133" s="28" t="s">
        <v>786</v>
      </c>
      <c r="L1133" s="27" t="str">
        <f t="shared" si="123"/>
        <v>pt-15-3-shl-loc1</v>
      </c>
      <c r="M1133" s="27">
        <v>1</v>
      </c>
      <c r="N1133" s="41">
        <v>1</v>
      </c>
    </row>
    <row r="1134" spans="1:14" s="50" customFormat="1" ht="16.5" x14ac:dyDescent="0.2">
      <c r="A1134" s="47" t="s">
        <v>1843</v>
      </c>
      <c r="B1134" s="79">
        <v>3</v>
      </c>
      <c r="C1134" s="40">
        <f t="shared" si="122"/>
        <v>11503</v>
      </c>
      <c r="D1134" s="81">
        <v>15</v>
      </c>
      <c r="E1134" s="27">
        <v>2</v>
      </c>
      <c r="F1134" s="28" t="s">
        <v>291</v>
      </c>
      <c r="G1134" s="28" t="s">
        <v>314</v>
      </c>
      <c r="H1134" s="27">
        <f t="shared" ref="H1134:H1197" si="124">INDEX($W$4:$W$204,INDEX($AC$4:$AC$19,D1134)+B1134)</f>
        <v>140</v>
      </c>
      <c r="I1134" s="27">
        <f t="shared" ref="I1134:I1197" si="125">INDEX($X$4:$X$204,INDEX($AC$4:$AC$19,D1134)+B1134)</f>
        <v>21</v>
      </c>
      <c r="J1134" s="27">
        <f t="shared" ref="J1134:J1197" si="126">INDEX($Y$4:$Y$204,INDEX($AC$4:$AC$19,D1134)+B1134)</f>
        <v>4</v>
      </c>
      <c r="K1134" s="62" t="s">
        <v>2284</v>
      </c>
      <c r="L1134" s="59" t="str">
        <f t="shared" si="123"/>
        <v>pt-15-3-jlr-loc2</v>
      </c>
      <c r="M1134" s="27">
        <v>1</v>
      </c>
      <c r="N1134" s="41">
        <v>1</v>
      </c>
    </row>
    <row r="1135" spans="1:14" s="50" customFormat="1" ht="16.5" x14ac:dyDescent="0.2">
      <c r="A1135" s="47" t="s">
        <v>1843</v>
      </c>
      <c r="B1135" s="79">
        <v>3</v>
      </c>
      <c r="C1135" s="40">
        <f t="shared" si="122"/>
        <v>11503</v>
      </c>
      <c r="D1135" s="81">
        <v>15</v>
      </c>
      <c r="E1135" s="27">
        <v>2</v>
      </c>
      <c r="F1135" s="28" t="s">
        <v>1133</v>
      </c>
      <c r="G1135" s="28" t="s">
        <v>299</v>
      </c>
      <c r="H1135" s="27">
        <f t="shared" si="124"/>
        <v>140</v>
      </c>
      <c r="I1135" s="27">
        <f t="shared" si="125"/>
        <v>21</v>
      </c>
      <c r="J1135" s="27">
        <f t="shared" si="126"/>
        <v>4</v>
      </c>
      <c r="K1135" s="62" t="s">
        <v>2280</v>
      </c>
      <c r="L1135" s="59" t="str">
        <f t="shared" si="123"/>
        <v>pt-15-3-shl-loc2</v>
      </c>
      <c r="M1135" s="27">
        <v>1</v>
      </c>
      <c r="N1135" s="41">
        <v>1</v>
      </c>
    </row>
    <row r="1136" spans="1:14" s="50" customFormat="1" ht="16.5" x14ac:dyDescent="0.2">
      <c r="A1136" s="47" t="s">
        <v>1843</v>
      </c>
      <c r="B1136" s="79">
        <v>3</v>
      </c>
      <c r="C1136" s="40">
        <f t="shared" si="122"/>
        <v>11503</v>
      </c>
      <c r="D1136" s="81">
        <v>15</v>
      </c>
      <c r="E1136" s="27">
        <v>3</v>
      </c>
      <c r="F1136" s="28" t="s">
        <v>291</v>
      </c>
      <c r="G1136" s="28" t="s">
        <v>571</v>
      </c>
      <c r="H1136" s="27">
        <f t="shared" si="124"/>
        <v>140</v>
      </c>
      <c r="I1136" s="27">
        <f t="shared" si="125"/>
        <v>21</v>
      </c>
      <c r="J1136" s="27">
        <f t="shared" si="126"/>
        <v>4</v>
      </c>
      <c r="K1136" s="62" t="s">
        <v>2281</v>
      </c>
      <c r="L1136" s="62" t="str">
        <f t="shared" si="123"/>
        <v>pt-15-3-jlr-loc3</v>
      </c>
      <c r="M1136" s="27">
        <v>1</v>
      </c>
      <c r="N1136" s="41">
        <v>1</v>
      </c>
    </row>
    <row r="1137" spans="1:14" s="50" customFormat="1" ht="17.25" thickBot="1" x14ac:dyDescent="0.25">
      <c r="A1137" s="47" t="s">
        <v>1843</v>
      </c>
      <c r="B1137" s="79">
        <v>3</v>
      </c>
      <c r="C1137" s="42">
        <f t="shared" si="122"/>
        <v>11503</v>
      </c>
      <c r="D1137" s="82">
        <v>15</v>
      </c>
      <c r="E1137" s="43">
        <v>3</v>
      </c>
      <c r="F1137" s="44" t="s">
        <v>292</v>
      </c>
      <c r="G1137" s="44" t="s">
        <v>570</v>
      </c>
      <c r="H1137" s="43">
        <f t="shared" si="124"/>
        <v>140</v>
      </c>
      <c r="I1137" s="43">
        <f t="shared" si="125"/>
        <v>21</v>
      </c>
      <c r="J1137" s="43">
        <f t="shared" si="126"/>
        <v>4</v>
      </c>
      <c r="K1137" s="44" t="s">
        <v>2282</v>
      </c>
      <c r="L1137" s="44" t="str">
        <f t="shared" si="123"/>
        <v>pt-15-3-shl-loc3</v>
      </c>
      <c r="M1137" s="43">
        <v>1</v>
      </c>
      <c r="N1137" s="45">
        <v>1</v>
      </c>
    </row>
    <row r="1138" spans="1:14" s="50" customFormat="1" ht="16.5" x14ac:dyDescent="0.2">
      <c r="A1138" s="47" t="s">
        <v>1843</v>
      </c>
      <c r="B1138" s="79">
        <v>4</v>
      </c>
      <c r="C1138" s="37">
        <f t="shared" si="122"/>
        <v>11504</v>
      </c>
      <c r="D1138" s="80">
        <v>15</v>
      </c>
      <c r="E1138" s="38">
        <v>1</v>
      </c>
      <c r="F1138" s="46" t="s">
        <v>291</v>
      </c>
      <c r="G1138" s="46" t="s">
        <v>572</v>
      </c>
      <c r="H1138" s="38">
        <f t="shared" si="124"/>
        <v>141</v>
      </c>
      <c r="I1138" s="38">
        <f t="shared" si="125"/>
        <v>21</v>
      </c>
      <c r="J1138" s="38">
        <f t="shared" si="126"/>
        <v>4</v>
      </c>
      <c r="K1138" s="46" t="s">
        <v>2273</v>
      </c>
      <c r="L1138" s="38" t="str">
        <f t="shared" si="123"/>
        <v>pt-15-4-jlr-loc1</v>
      </c>
      <c r="M1138" s="38">
        <v>1</v>
      </c>
      <c r="N1138" s="39">
        <v>1</v>
      </c>
    </row>
    <row r="1139" spans="1:14" s="50" customFormat="1" ht="16.5" x14ac:dyDescent="0.2">
      <c r="A1139" s="47" t="s">
        <v>1843</v>
      </c>
      <c r="B1139" s="79">
        <v>4</v>
      </c>
      <c r="C1139" s="40">
        <f t="shared" si="122"/>
        <v>11504</v>
      </c>
      <c r="D1139" s="81">
        <v>15</v>
      </c>
      <c r="E1139" s="27">
        <v>1</v>
      </c>
      <c r="F1139" s="28" t="s">
        <v>292</v>
      </c>
      <c r="G1139" s="28" t="s">
        <v>573</v>
      </c>
      <c r="H1139" s="27">
        <f t="shared" si="124"/>
        <v>141</v>
      </c>
      <c r="I1139" s="27">
        <f t="shared" si="125"/>
        <v>21</v>
      </c>
      <c r="J1139" s="27">
        <f t="shared" si="126"/>
        <v>4</v>
      </c>
      <c r="K1139" s="28" t="s">
        <v>2274</v>
      </c>
      <c r="L1139" s="27" t="str">
        <f t="shared" si="123"/>
        <v>pt-15-4-shl-loc1</v>
      </c>
      <c r="M1139" s="27">
        <v>1</v>
      </c>
      <c r="N1139" s="41">
        <v>1</v>
      </c>
    </row>
    <row r="1140" spans="1:14" s="50" customFormat="1" ht="16.5" x14ac:dyDescent="0.2">
      <c r="A1140" s="47" t="s">
        <v>1843</v>
      </c>
      <c r="B1140" s="79">
        <v>4</v>
      </c>
      <c r="C1140" s="40">
        <f t="shared" si="122"/>
        <v>11504</v>
      </c>
      <c r="D1140" s="81">
        <v>15</v>
      </c>
      <c r="E1140" s="27">
        <v>2</v>
      </c>
      <c r="F1140" s="28" t="s">
        <v>291</v>
      </c>
      <c r="G1140" s="28" t="s">
        <v>314</v>
      </c>
      <c r="H1140" s="27">
        <f t="shared" si="124"/>
        <v>141</v>
      </c>
      <c r="I1140" s="27">
        <f t="shared" si="125"/>
        <v>21</v>
      </c>
      <c r="J1140" s="27">
        <f t="shared" si="126"/>
        <v>4</v>
      </c>
      <c r="K1140" s="62" t="s">
        <v>2275</v>
      </c>
      <c r="L1140" s="59" t="str">
        <f t="shared" si="123"/>
        <v>pt-15-4-jlr-loc2</v>
      </c>
      <c r="M1140" s="27">
        <v>1</v>
      </c>
      <c r="N1140" s="41">
        <v>1</v>
      </c>
    </row>
    <row r="1141" spans="1:14" s="50" customFormat="1" ht="16.5" x14ac:dyDescent="0.2">
      <c r="A1141" s="47" t="s">
        <v>1843</v>
      </c>
      <c r="B1141" s="79">
        <v>4</v>
      </c>
      <c r="C1141" s="40">
        <f t="shared" si="122"/>
        <v>11504</v>
      </c>
      <c r="D1141" s="81">
        <v>15</v>
      </c>
      <c r="E1141" s="27">
        <v>2</v>
      </c>
      <c r="F1141" s="28" t="s">
        <v>1133</v>
      </c>
      <c r="G1141" s="28" t="s">
        <v>299</v>
      </c>
      <c r="H1141" s="27">
        <f t="shared" si="124"/>
        <v>141</v>
      </c>
      <c r="I1141" s="27">
        <f t="shared" si="125"/>
        <v>21</v>
      </c>
      <c r="J1141" s="27">
        <f t="shared" si="126"/>
        <v>4</v>
      </c>
      <c r="K1141" s="62" t="s">
        <v>2276</v>
      </c>
      <c r="L1141" s="59" t="str">
        <f t="shared" si="123"/>
        <v>pt-15-4-shl-loc2</v>
      </c>
      <c r="M1141" s="27">
        <v>1</v>
      </c>
      <c r="N1141" s="41">
        <v>1</v>
      </c>
    </row>
    <row r="1142" spans="1:14" s="50" customFormat="1" ht="16.5" x14ac:dyDescent="0.2">
      <c r="A1142" s="47" t="s">
        <v>1843</v>
      </c>
      <c r="B1142" s="79">
        <v>4</v>
      </c>
      <c r="C1142" s="40">
        <f t="shared" si="122"/>
        <v>11504</v>
      </c>
      <c r="D1142" s="81">
        <v>15</v>
      </c>
      <c r="E1142" s="27">
        <v>3</v>
      </c>
      <c r="F1142" s="28" t="s">
        <v>291</v>
      </c>
      <c r="G1142" s="28" t="s">
        <v>571</v>
      </c>
      <c r="H1142" s="27">
        <f t="shared" si="124"/>
        <v>141</v>
      </c>
      <c r="I1142" s="27">
        <f t="shared" si="125"/>
        <v>21</v>
      </c>
      <c r="J1142" s="27">
        <f t="shared" si="126"/>
        <v>4</v>
      </c>
      <c r="K1142" s="62" t="s">
        <v>2277</v>
      </c>
      <c r="L1142" s="62" t="str">
        <f t="shared" si="123"/>
        <v>pt-15-4-jlr-loc3</v>
      </c>
      <c r="M1142" s="27">
        <v>1</v>
      </c>
      <c r="N1142" s="41">
        <v>1</v>
      </c>
    </row>
    <row r="1143" spans="1:14" s="50" customFormat="1" ht="17.25" thickBot="1" x14ac:dyDescent="0.25">
      <c r="A1143" s="47" t="s">
        <v>1843</v>
      </c>
      <c r="B1143" s="79">
        <v>4</v>
      </c>
      <c r="C1143" s="42">
        <f t="shared" si="122"/>
        <v>11504</v>
      </c>
      <c r="D1143" s="82">
        <v>15</v>
      </c>
      <c r="E1143" s="43">
        <v>3</v>
      </c>
      <c r="F1143" s="44" t="s">
        <v>292</v>
      </c>
      <c r="G1143" s="44" t="s">
        <v>570</v>
      </c>
      <c r="H1143" s="43">
        <f t="shared" si="124"/>
        <v>141</v>
      </c>
      <c r="I1143" s="43">
        <f t="shared" si="125"/>
        <v>21</v>
      </c>
      <c r="J1143" s="43">
        <f t="shared" si="126"/>
        <v>4</v>
      </c>
      <c r="K1143" s="44" t="s">
        <v>2278</v>
      </c>
      <c r="L1143" s="44" t="str">
        <f t="shared" si="123"/>
        <v>pt-15-4-shl-loc3</v>
      </c>
      <c r="M1143" s="43">
        <v>1</v>
      </c>
      <c r="N1143" s="45">
        <v>1</v>
      </c>
    </row>
    <row r="1144" spans="1:14" s="50" customFormat="1" ht="16.5" x14ac:dyDescent="0.2">
      <c r="A1144" s="47" t="s">
        <v>1843</v>
      </c>
      <c r="B1144" s="79">
        <v>5</v>
      </c>
      <c r="C1144" s="37">
        <f t="shared" si="122"/>
        <v>11505</v>
      </c>
      <c r="D1144" s="80">
        <v>15</v>
      </c>
      <c r="E1144" s="38">
        <v>1</v>
      </c>
      <c r="F1144" s="46" t="s">
        <v>291</v>
      </c>
      <c r="G1144" s="46" t="s">
        <v>1156</v>
      </c>
      <c r="H1144" s="38">
        <f t="shared" si="124"/>
        <v>141</v>
      </c>
      <c r="I1144" s="38">
        <f t="shared" si="125"/>
        <v>21</v>
      </c>
      <c r="J1144" s="38">
        <f t="shared" si="126"/>
        <v>4</v>
      </c>
      <c r="K1144" s="46" t="s">
        <v>2279</v>
      </c>
      <c r="L1144" s="38" t="str">
        <f t="shared" si="123"/>
        <v>pt-15-5-jlr-loc1</v>
      </c>
      <c r="M1144" s="38">
        <v>1</v>
      </c>
      <c r="N1144" s="39">
        <v>1</v>
      </c>
    </row>
    <row r="1145" spans="1:14" s="50" customFormat="1" ht="16.5" x14ac:dyDescent="0.2">
      <c r="A1145" s="47" t="s">
        <v>1843</v>
      </c>
      <c r="B1145" s="79">
        <v>5</v>
      </c>
      <c r="C1145" s="40">
        <f t="shared" si="122"/>
        <v>11505</v>
      </c>
      <c r="D1145" s="81">
        <v>15</v>
      </c>
      <c r="E1145" s="27">
        <v>1</v>
      </c>
      <c r="F1145" s="28" t="s">
        <v>1128</v>
      </c>
      <c r="G1145" s="28" t="s">
        <v>573</v>
      </c>
      <c r="H1145" s="27">
        <f t="shared" si="124"/>
        <v>141</v>
      </c>
      <c r="I1145" s="27">
        <f t="shared" si="125"/>
        <v>21</v>
      </c>
      <c r="J1145" s="27">
        <f t="shared" si="126"/>
        <v>4</v>
      </c>
      <c r="K1145" s="28" t="s">
        <v>786</v>
      </c>
      <c r="L1145" s="27" t="str">
        <f t="shared" si="123"/>
        <v>pt-15-5-shl-loc1</v>
      </c>
      <c r="M1145" s="27">
        <v>1</v>
      </c>
      <c r="N1145" s="41">
        <v>1</v>
      </c>
    </row>
    <row r="1146" spans="1:14" s="50" customFormat="1" ht="16.5" x14ac:dyDescent="0.2">
      <c r="A1146" s="47" t="s">
        <v>1843</v>
      </c>
      <c r="B1146" s="79">
        <v>5</v>
      </c>
      <c r="C1146" s="40">
        <f t="shared" si="122"/>
        <v>11505</v>
      </c>
      <c r="D1146" s="81">
        <v>15</v>
      </c>
      <c r="E1146" s="27">
        <v>2</v>
      </c>
      <c r="F1146" s="28" t="s">
        <v>291</v>
      </c>
      <c r="G1146" s="28" t="s">
        <v>314</v>
      </c>
      <c r="H1146" s="27">
        <f t="shared" si="124"/>
        <v>141</v>
      </c>
      <c r="I1146" s="27">
        <f t="shared" si="125"/>
        <v>21</v>
      </c>
      <c r="J1146" s="27">
        <f t="shared" si="126"/>
        <v>4</v>
      </c>
      <c r="K1146" s="62" t="s">
        <v>2284</v>
      </c>
      <c r="L1146" s="59" t="str">
        <f t="shared" si="123"/>
        <v>pt-15-5-jlr-loc2</v>
      </c>
      <c r="M1146" s="27">
        <v>1</v>
      </c>
      <c r="N1146" s="41">
        <v>1</v>
      </c>
    </row>
    <row r="1147" spans="1:14" s="50" customFormat="1" ht="16.5" x14ac:dyDescent="0.2">
      <c r="A1147" s="47" t="s">
        <v>1843</v>
      </c>
      <c r="B1147" s="79">
        <v>5</v>
      </c>
      <c r="C1147" s="40">
        <f t="shared" si="122"/>
        <v>11505</v>
      </c>
      <c r="D1147" s="81">
        <v>15</v>
      </c>
      <c r="E1147" s="27">
        <v>2</v>
      </c>
      <c r="F1147" s="28" t="s">
        <v>292</v>
      </c>
      <c r="G1147" s="28" t="s">
        <v>299</v>
      </c>
      <c r="H1147" s="27">
        <f t="shared" si="124"/>
        <v>141</v>
      </c>
      <c r="I1147" s="27">
        <f t="shared" si="125"/>
        <v>21</v>
      </c>
      <c r="J1147" s="27">
        <f t="shared" si="126"/>
        <v>4</v>
      </c>
      <c r="K1147" s="62" t="s">
        <v>2280</v>
      </c>
      <c r="L1147" s="59" t="str">
        <f t="shared" si="123"/>
        <v>pt-15-5-shl-loc2</v>
      </c>
      <c r="M1147" s="27">
        <v>1</v>
      </c>
      <c r="N1147" s="41">
        <v>1</v>
      </c>
    </row>
    <row r="1148" spans="1:14" s="50" customFormat="1" ht="16.5" x14ac:dyDescent="0.2">
      <c r="A1148" s="47" t="s">
        <v>1843</v>
      </c>
      <c r="B1148" s="79">
        <v>5</v>
      </c>
      <c r="C1148" s="40">
        <f t="shared" si="122"/>
        <v>11505</v>
      </c>
      <c r="D1148" s="81">
        <v>15</v>
      </c>
      <c r="E1148" s="27">
        <v>3</v>
      </c>
      <c r="F1148" s="28" t="s">
        <v>291</v>
      </c>
      <c r="G1148" s="28" t="s">
        <v>571</v>
      </c>
      <c r="H1148" s="27">
        <f t="shared" si="124"/>
        <v>141</v>
      </c>
      <c r="I1148" s="27">
        <f t="shared" si="125"/>
        <v>21</v>
      </c>
      <c r="J1148" s="27">
        <f t="shared" si="126"/>
        <v>4</v>
      </c>
      <c r="K1148" s="62" t="s">
        <v>2281</v>
      </c>
      <c r="L1148" s="62" t="str">
        <f t="shared" si="123"/>
        <v>pt-15-5-jlr-loc3</v>
      </c>
      <c r="M1148" s="27">
        <v>1</v>
      </c>
      <c r="N1148" s="41">
        <v>1</v>
      </c>
    </row>
    <row r="1149" spans="1:14" s="50" customFormat="1" ht="17.25" thickBot="1" x14ac:dyDescent="0.25">
      <c r="A1149" s="47" t="s">
        <v>1843</v>
      </c>
      <c r="B1149" s="79">
        <v>5</v>
      </c>
      <c r="C1149" s="42">
        <f t="shared" si="122"/>
        <v>11505</v>
      </c>
      <c r="D1149" s="82">
        <v>15</v>
      </c>
      <c r="E1149" s="43">
        <v>3</v>
      </c>
      <c r="F1149" s="44" t="s">
        <v>292</v>
      </c>
      <c r="G1149" s="44" t="s">
        <v>570</v>
      </c>
      <c r="H1149" s="43">
        <f t="shared" si="124"/>
        <v>141</v>
      </c>
      <c r="I1149" s="43">
        <f t="shared" si="125"/>
        <v>21</v>
      </c>
      <c r="J1149" s="43">
        <f t="shared" si="126"/>
        <v>4</v>
      </c>
      <c r="K1149" s="44" t="s">
        <v>2282</v>
      </c>
      <c r="L1149" s="44" t="str">
        <f t="shared" si="123"/>
        <v>pt-15-5-shl-loc3</v>
      </c>
      <c r="M1149" s="43">
        <v>1</v>
      </c>
      <c r="N1149" s="45">
        <v>1</v>
      </c>
    </row>
    <row r="1150" spans="1:14" s="50" customFormat="1" ht="16.5" x14ac:dyDescent="0.2">
      <c r="A1150" s="47" t="s">
        <v>1843</v>
      </c>
      <c r="B1150" s="79">
        <v>6</v>
      </c>
      <c r="C1150" s="37">
        <f t="shared" si="122"/>
        <v>11506</v>
      </c>
      <c r="D1150" s="80">
        <v>15</v>
      </c>
      <c r="E1150" s="38">
        <v>1</v>
      </c>
      <c r="F1150" s="46" t="s">
        <v>291</v>
      </c>
      <c r="G1150" s="46" t="s">
        <v>572</v>
      </c>
      <c r="H1150" s="38">
        <f t="shared" si="124"/>
        <v>141</v>
      </c>
      <c r="I1150" s="38">
        <f t="shared" si="125"/>
        <v>21</v>
      </c>
      <c r="J1150" s="38">
        <f t="shared" si="126"/>
        <v>4</v>
      </c>
      <c r="K1150" s="46" t="s">
        <v>2273</v>
      </c>
      <c r="L1150" s="38" t="str">
        <f t="shared" si="123"/>
        <v>pt-15-6-jlr-loc1</v>
      </c>
      <c r="M1150" s="38">
        <v>1</v>
      </c>
      <c r="N1150" s="39">
        <v>1</v>
      </c>
    </row>
    <row r="1151" spans="1:14" s="50" customFormat="1" ht="16.5" x14ac:dyDescent="0.2">
      <c r="A1151" s="47" t="s">
        <v>1843</v>
      </c>
      <c r="B1151" s="79">
        <v>6</v>
      </c>
      <c r="C1151" s="40">
        <f t="shared" si="122"/>
        <v>11506</v>
      </c>
      <c r="D1151" s="81">
        <v>15</v>
      </c>
      <c r="E1151" s="27">
        <v>1</v>
      </c>
      <c r="F1151" s="28" t="s">
        <v>292</v>
      </c>
      <c r="G1151" s="28" t="s">
        <v>1161</v>
      </c>
      <c r="H1151" s="27">
        <f t="shared" si="124"/>
        <v>141</v>
      </c>
      <c r="I1151" s="27">
        <f t="shared" si="125"/>
        <v>21</v>
      </c>
      <c r="J1151" s="27">
        <f t="shared" si="126"/>
        <v>4</v>
      </c>
      <c r="K1151" s="28" t="s">
        <v>2274</v>
      </c>
      <c r="L1151" s="27" t="str">
        <f t="shared" si="123"/>
        <v>pt-15-6-shl-loc1</v>
      </c>
      <c r="M1151" s="27">
        <v>1</v>
      </c>
      <c r="N1151" s="41">
        <v>1</v>
      </c>
    </row>
    <row r="1152" spans="1:14" s="50" customFormat="1" ht="16.5" x14ac:dyDescent="0.2">
      <c r="A1152" s="47" t="s">
        <v>1843</v>
      </c>
      <c r="B1152" s="79">
        <v>6</v>
      </c>
      <c r="C1152" s="40">
        <f t="shared" si="122"/>
        <v>11506</v>
      </c>
      <c r="D1152" s="81">
        <v>15</v>
      </c>
      <c r="E1152" s="27">
        <v>2</v>
      </c>
      <c r="F1152" s="28" t="s">
        <v>291</v>
      </c>
      <c r="G1152" s="28" t="s">
        <v>314</v>
      </c>
      <c r="H1152" s="27">
        <f t="shared" si="124"/>
        <v>141</v>
      </c>
      <c r="I1152" s="27">
        <f t="shared" si="125"/>
        <v>21</v>
      </c>
      <c r="J1152" s="27">
        <f t="shared" si="126"/>
        <v>4</v>
      </c>
      <c r="K1152" s="62" t="s">
        <v>2275</v>
      </c>
      <c r="L1152" s="59" t="str">
        <f t="shared" si="123"/>
        <v>pt-15-6-jlr-loc2</v>
      </c>
      <c r="M1152" s="27">
        <v>1</v>
      </c>
      <c r="N1152" s="41">
        <v>1</v>
      </c>
    </row>
    <row r="1153" spans="1:14" s="50" customFormat="1" ht="16.5" x14ac:dyDescent="0.2">
      <c r="A1153" s="47" t="s">
        <v>1843</v>
      </c>
      <c r="B1153" s="79">
        <v>6</v>
      </c>
      <c r="C1153" s="40">
        <f t="shared" si="122"/>
        <v>11506</v>
      </c>
      <c r="D1153" s="81">
        <v>15</v>
      </c>
      <c r="E1153" s="27">
        <v>2</v>
      </c>
      <c r="F1153" s="28" t="s">
        <v>292</v>
      </c>
      <c r="G1153" s="28" t="s">
        <v>299</v>
      </c>
      <c r="H1153" s="27">
        <f t="shared" si="124"/>
        <v>141</v>
      </c>
      <c r="I1153" s="27">
        <f t="shared" si="125"/>
        <v>21</v>
      </c>
      <c r="J1153" s="27">
        <f t="shared" si="126"/>
        <v>4</v>
      </c>
      <c r="K1153" s="62" t="s">
        <v>2276</v>
      </c>
      <c r="L1153" s="59" t="str">
        <f t="shared" si="123"/>
        <v>pt-15-6-shl-loc2</v>
      </c>
      <c r="M1153" s="27">
        <v>1</v>
      </c>
      <c r="N1153" s="41">
        <v>1</v>
      </c>
    </row>
    <row r="1154" spans="1:14" s="50" customFormat="1" ht="16.5" x14ac:dyDescent="0.2">
      <c r="A1154" s="47" t="s">
        <v>1843</v>
      </c>
      <c r="B1154" s="79">
        <v>6</v>
      </c>
      <c r="C1154" s="40">
        <f t="shared" si="122"/>
        <v>11506</v>
      </c>
      <c r="D1154" s="81">
        <v>15</v>
      </c>
      <c r="E1154" s="27">
        <v>3</v>
      </c>
      <c r="F1154" s="28" t="s">
        <v>291</v>
      </c>
      <c r="G1154" s="28" t="s">
        <v>571</v>
      </c>
      <c r="H1154" s="27">
        <f t="shared" si="124"/>
        <v>141</v>
      </c>
      <c r="I1154" s="27">
        <f t="shared" si="125"/>
        <v>21</v>
      </c>
      <c r="J1154" s="27">
        <f t="shared" si="126"/>
        <v>4</v>
      </c>
      <c r="K1154" s="62" t="s">
        <v>2277</v>
      </c>
      <c r="L1154" s="62" t="str">
        <f t="shared" si="123"/>
        <v>pt-15-6-jlr-loc3</v>
      </c>
      <c r="M1154" s="27">
        <v>1</v>
      </c>
      <c r="N1154" s="41">
        <v>1</v>
      </c>
    </row>
    <row r="1155" spans="1:14" s="50" customFormat="1" ht="17.25" thickBot="1" x14ac:dyDescent="0.25">
      <c r="A1155" s="47" t="s">
        <v>1843</v>
      </c>
      <c r="B1155" s="79">
        <v>6</v>
      </c>
      <c r="C1155" s="42">
        <f t="shared" si="122"/>
        <v>11506</v>
      </c>
      <c r="D1155" s="82">
        <v>15</v>
      </c>
      <c r="E1155" s="43">
        <v>3</v>
      </c>
      <c r="F1155" s="44" t="s">
        <v>1128</v>
      </c>
      <c r="G1155" s="44" t="s">
        <v>570</v>
      </c>
      <c r="H1155" s="43">
        <f t="shared" si="124"/>
        <v>141</v>
      </c>
      <c r="I1155" s="43">
        <f t="shared" si="125"/>
        <v>21</v>
      </c>
      <c r="J1155" s="43">
        <f t="shared" si="126"/>
        <v>4</v>
      </c>
      <c r="K1155" s="44" t="s">
        <v>2278</v>
      </c>
      <c r="L1155" s="44" t="str">
        <f t="shared" si="123"/>
        <v>pt-15-6-shl-loc3</v>
      </c>
      <c r="M1155" s="43">
        <v>1</v>
      </c>
      <c r="N1155" s="45">
        <v>1</v>
      </c>
    </row>
    <row r="1156" spans="1:14" s="50" customFormat="1" ht="16.5" x14ac:dyDescent="0.2">
      <c r="A1156" s="47" t="s">
        <v>1843</v>
      </c>
      <c r="B1156" s="79">
        <v>7</v>
      </c>
      <c r="C1156" s="37">
        <f t="shared" si="122"/>
        <v>11507</v>
      </c>
      <c r="D1156" s="80">
        <v>15</v>
      </c>
      <c r="E1156" s="38">
        <v>1</v>
      </c>
      <c r="F1156" s="46" t="s">
        <v>291</v>
      </c>
      <c r="G1156" s="46" t="s">
        <v>572</v>
      </c>
      <c r="H1156" s="38">
        <f t="shared" si="124"/>
        <v>142</v>
      </c>
      <c r="I1156" s="38">
        <f t="shared" si="125"/>
        <v>21</v>
      </c>
      <c r="J1156" s="38">
        <f t="shared" si="126"/>
        <v>4</v>
      </c>
      <c r="K1156" s="46" t="s">
        <v>2279</v>
      </c>
      <c r="L1156" s="38" t="str">
        <f t="shared" si="123"/>
        <v>pt-15-7-jlr-loc1</v>
      </c>
      <c r="M1156" s="38">
        <v>1</v>
      </c>
      <c r="N1156" s="39">
        <v>1</v>
      </c>
    </row>
    <row r="1157" spans="1:14" s="50" customFormat="1" ht="16.5" x14ac:dyDescent="0.2">
      <c r="A1157" s="47" t="s">
        <v>1843</v>
      </c>
      <c r="B1157" s="79">
        <v>7</v>
      </c>
      <c r="C1157" s="40">
        <f t="shared" si="122"/>
        <v>11507</v>
      </c>
      <c r="D1157" s="81">
        <v>15</v>
      </c>
      <c r="E1157" s="27">
        <v>1</v>
      </c>
      <c r="F1157" s="28" t="s">
        <v>292</v>
      </c>
      <c r="G1157" s="28" t="s">
        <v>573</v>
      </c>
      <c r="H1157" s="27">
        <f t="shared" si="124"/>
        <v>142</v>
      </c>
      <c r="I1157" s="27">
        <f t="shared" si="125"/>
        <v>21</v>
      </c>
      <c r="J1157" s="27">
        <f t="shared" si="126"/>
        <v>4</v>
      </c>
      <c r="K1157" s="28" t="s">
        <v>786</v>
      </c>
      <c r="L1157" s="27" t="str">
        <f t="shared" si="123"/>
        <v>pt-15-7-shl-loc1</v>
      </c>
      <c r="M1157" s="27">
        <v>1</v>
      </c>
      <c r="N1157" s="41">
        <v>1</v>
      </c>
    </row>
    <row r="1158" spans="1:14" s="50" customFormat="1" ht="16.5" x14ac:dyDescent="0.2">
      <c r="A1158" s="47" t="s">
        <v>1843</v>
      </c>
      <c r="B1158" s="79">
        <v>7</v>
      </c>
      <c r="C1158" s="40">
        <f t="shared" si="122"/>
        <v>11507</v>
      </c>
      <c r="D1158" s="81">
        <v>15</v>
      </c>
      <c r="E1158" s="27">
        <v>2</v>
      </c>
      <c r="F1158" s="28" t="s">
        <v>291</v>
      </c>
      <c r="G1158" s="28" t="s">
        <v>314</v>
      </c>
      <c r="H1158" s="27">
        <f t="shared" si="124"/>
        <v>142</v>
      </c>
      <c r="I1158" s="27">
        <f t="shared" si="125"/>
        <v>21</v>
      </c>
      <c r="J1158" s="27">
        <f t="shared" si="126"/>
        <v>4</v>
      </c>
      <c r="K1158" s="62" t="s">
        <v>2284</v>
      </c>
      <c r="L1158" s="59" t="str">
        <f t="shared" si="123"/>
        <v>pt-15-7-jlr-loc2</v>
      </c>
      <c r="M1158" s="27">
        <v>1</v>
      </c>
      <c r="N1158" s="41">
        <v>1</v>
      </c>
    </row>
    <row r="1159" spans="1:14" s="50" customFormat="1" ht="16.5" x14ac:dyDescent="0.2">
      <c r="A1159" s="47" t="s">
        <v>1843</v>
      </c>
      <c r="B1159" s="79">
        <v>7</v>
      </c>
      <c r="C1159" s="40">
        <f t="shared" si="122"/>
        <v>11507</v>
      </c>
      <c r="D1159" s="81">
        <v>15</v>
      </c>
      <c r="E1159" s="27">
        <v>2</v>
      </c>
      <c r="F1159" s="28" t="s">
        <v>292</v>
      </c>
      <c r="G1159" s="28" t="s">
        <v>299</v>
      </c>
      <c r="H1159" s="27">
        <f t="shared" si="124"/>
        <v>142</v>
      </c>
      <c r="I1159" s="27">
        <f t="shared" si="125"/>
        <v>21</v>
      </c>
      <c r="J1159" s="27">
        <f t="shared" si="126"/>
        <v>4</v>
      </c>
      <c r="K1159" s="62" t="s">
        <v>2280</v>
      </c>
      <c r="L1159" s="59" t="str">
        <f t="shared" si="123"/>
        <v>pt-15-7-shl-loc2</v>
      </c>
      <c r="M1159" s="27">
        <v>1</v>
      </c>
      <c r="N1159" s="41">
        <v>1</v>
      </c>
    </row>
    <row r="1160" spans="1:14" s="50" customFormat="1" ht="16.5" x14ac:dyDescent="0.2">
      <c r="A1160" s="47" t="s">
        <v>1843</v>
      </c>
      <c r="B1160" s="79">
        <v>7</v>
      </c>
      <c r="C1160" s="40">
        <f t="shared" si="122"/>
        <v>11507</v>
      </c>
      <c r="D1160" s="81">
        <v>15</v>
      </c>
      <c r="E1160" s="27">
        <v>3</v>
      </c>
      <c r="F1160" s="28" t="s">
        <v>291</v>
      </c>
      <c r="G1160" s="28" t="s">
        <v>571</v>
      </c>
      <c r="H1160" s="27">
        <f t="shared" si="124"/>
        <v>142</v>
      </c>
      <c r="I1160" s="27">
        <f t="shared" si="125"/>
        <v>21</v>
      </c>
      <c r="J1160" s="27">
        <f t="shared" si="126"/>
        <v>4</v>
      </c>
      <c r="K1160" s="62" t="s">
        <v>2281</v>
      </c>
      <c r="L1160" s="62" t="str">
        <f t="shared" si="123"/>
        <v>pt-15-7-jlr-loc3</v>
      </c>
      <c r="M1160" s="27">
        <v>1</v>
      </c>
      <c r="N1160" s="41">
        <v>1</v>
      </c>
    </row>
    <row r="1161" spans="1:14" s="50" customFormat="1" ht="17.25" thickBot="1" x14ac:dyDescent="0.25">
      <c r="A1161" s="47" t="s">
        <v>1843</v>
      </c>
      <c r="B1161" s="79">
        <v>7</v>
      </c>
      <c r="C1161" s="42">
        <f t="shared" si="122"/>
        <v>11507</v>
      </c>
      <c r="D1161" s="82">
        <v>15</v>
      </c>
      <c r="E1161" s="43">
        <v>3</v>
      </c>
      <c r="F1161" s="44" t="s">
        <v>292</v>
      </c>
      <c r="G1161" s="44" t="s">
        <v>1162</v>
      </c>
      <c r="H1161" s="43">
        <f t="shared" si="124"/>
        <v>142</v>
      </c>
      <c r="I1161" s="43">
        <f t="shared" si="125"/>
        <v>21</v>
      </c>
      <c r="J1161" s="43">
        <f t="shared" si="126"/>
        <v>4</v>
      </c>
      <c r="K1161" s="44" t="s">
        <v>2282</v>
      </c>
      <c r="L1161" s="44" t="str">
        <f t="shared" si="123"/>
        <v>pt-15-7-shl-loc3</v>
      </c>
      <c r="M1161" s="43">
        <v>1</v>
      </c>
      <c r="N1161" s="45">
        <v>1</v>
      </c>
    </row>
    <row r="1162" spans="1:14" s="50" customFormat="1" ht="16.5" x14ac:dyDescent="0.2">
      <c r="A1162" s="47" t="s">
        <v>1843</v>
      </c>
      <c r="B1162" s="79">
        <v>8</v>
      </c>
      <c r="C1162" s="37">
        <f t="shared" si="122"/>
        <v>11508</v>
      </c>
      <c r="D1162" s="80">
        <v>15</v>
      </c>
      <c r="E1162" s="38">
        <v>1</v>
      </c>
      <c r="F1162" s="46" t="s">
        <v>291</v>
      </c>
      <c r="G1162" s="46" t="s">
        <v>572</v>
      </c>
      <c r="H1162" s="38">
        <f t="shared" si="124"/>
        <v>142</v>
      </c>
      <c r="I1162" s="38">
        <f t="shared" si="125"/>
        <v>21</v>
      </c>
      <c r="J1162" s="38">
        <f t="shared" si="126"/>
        <v>4</v>
      </c>
      <c r="K1162" s="46" t="s">
        <v>2273</v>
      </c>
      <c r="L1162" s="38" t="str">
        <f t="shared" si="123"/>
        <v>pt-15-8-jlr-loc1</v>
      </c>
      <c r="M1162" s="38">
        <v>1</v>
      </c>
      <c r="N1162" s="39">
        <v>1</v>
      </c>
    </row>
    <row r="1163" spans="1:14" s="50" customFormat="1" ht="16.5" x14ac:dyDescent="0.2">
      <c r="A1163" s="47" t="s">
        <v>1843</v>
      </c>
      <c r="B1163" s="79">
        <v>8</v>
      </c>
      <c r="C1163" s="40">
        <f t="shared" si="122"/>
        <v>11508</v>
      </c>
      <c r="D1163" s="81">
        <v>15</v>
      </c>
      <c r="E1163" s="27">
        <v>1</v>
      </c>
      <c r="F1163" s="28" t="s">
        <v>292</v>
      </c>
      <c r="G1163" s="28" t="s">
        <v>573</v>
      </c>
      <c r="H1163" s="27">
        <f t="shared" si="124"/>
        <v>142</v>
      </c>
      <c r="I1163" s="27">
        <f t="shared" si="125"/>
        <v>21</v>
      </c>
      <c r="J1163" s="27">
        <f t="shared" si="126"/>
        <v>4</v>
      </c>
      <c r="K1163" s="28" t="s">
        <v>2274</v>
      </c>
      <c r="L1163" s="27" t="str">
        <f t="shared" si="123"/>
        <v>pt-15-8-shl-loc1</v>
      </c>
      <c r="M1163" s="27">
        <v>1</v>
      </c>
      <c r="N1163" s="41">
        <v>1</v>
      </c>
    </row>
    <row r="1164" spans="1:14" s="50" customFormat="1" ht="16.5" x14ac:dyDescent="0.2">
      <c r="A1164" s="47" t="s">
        <v>1843</v>
      </c>
      <c r="B1164" s="79">
        <v>8</v>
      </c>
      <c r="C1164" s="40">
        <f t="shared" si="122"/>
        <v>11508</v>
      </c>
      <c r="D1164" s="81">
        <v>15</v>
      </c>
      <c r="E1164" s="27">
        <v>2</v>
      </c>
      <c r="F1164" s="28" t="s">
        <v>291</v>
      </c>
      <c r="G1164" s="28" t="s">
        <v>314</v>
      </c>
      <c r="H1164" s="27">
        <f t="shared" si="124"/>
        <v>142</v>
      </c>
      <c r="I1164" s="27">
        <f t="shared" si="125"/>
        <v>21</v>
      </c>
      <c r="J1164" s="27">
        <f t="shared" si="126"/>
        <v>4</v>
      </c>
      <c r="K1164" s="62" t="s">
        <v>2275</v>
      </c>
      <c r="L1164" s="59" t="str">
        <f t="shared" si="123"/>
        <v>pt-15-8-jlr-loc2</v>
      </c>
      <c r="M1164" s="27">
        <v>1</v>
      </c>
      <c r="N1164" s="41">
        <v>1</v>
      </c>
    </row>
    <row r="1165" spans="1:14" s="50" customFormat="1" ht="16.5" x14ac:dyDescent="0.2">
      <c r="A1165" s="47" t="s">
        <v>1843</v>
      </c>
      <c r="B1165" s="79">
        <v>8</v>
      </c>
      <c r="C1165" s="40">
        <f t="shared" si="122"/>
        <v>11508</v>
      </c>
      <c r="D1165" s="81">
        <v>15</v>
      </c>
      <c r="E1165" s="27">
        <v>2</v>
      </c>
      <c r="F1165" s="28" t="s">
        <v>292</v>
      </c>
      <c r="G1165" s="28" t="s">
        <v>299</v>
      </c>
      <c r="H1165" s="27">
        <f t="shared" si="124"/>
        <v>142</v>
      </c>
      <c r="I1165" s="27">
        <f t="shared" si="125"/>
        <v>21</v>
      </c>
      <c r="J1165" s="27">
        <f t="shared" si="126"/>
        <v>4</v>
      </c>
      <c r="K1165" s="62" t="s">
        <v>2276</v>
      </c>
      <c r="L1165" s="59" t="str">
        <f t="shared" si="123"/>
        <v>pt-15-8-shl-loc2</v>
      </c>
      <c r="M1165" s="27">
        <v>1</v>
      </c>
      <c r="N1165" s="41">
        <v>1</v>
      </c>
    </row>
    <row r="1166" spans="1:14" s="50" customFormat="1" ht="16.5" x14ac:dyDescent="0.2">
      <c r="A1166" s="47" t="s">
        <v>1843</v>
      </c>
      <c r="B1166" s="79">
        <v>8</v>
      </c>
      <c r="C1166" s="40">
        <f t="shared" si="122"/>
        <v>11508</v>
      </c>
      <c r="D1166" s="81">
        <v>15</v>
      </c>
      <c r="E1166" s="27">
        <v>3</v>
      </c>
      <c r="F1166" s="28" t="s">
        <v>291</v>
      </c>
      <c r="G1166" s="28" t="s">
        <v>571</v>
      </c>
      <c r="H1166" s="27">
        <f t="shared" si="124"/>
        <v>142</v>
      </c>
      <c r="I1166" s="27">
        <f t="shared" si="125"/>
        <v>21</v>
      </c>
      <c r="J1166" s="27">
        <f t="shared" si="126"/>
        <v>4</v>
      </c>
      <c r="K1166" s="62" t="s">
        <v>2277</v>
      </c>
      <c r="L1166" s="62" t="str">
        <f t="shared" si="123"/>
        <v>pt-15-8-jlr-loc3</v>
      </c>
      <c r="M1166" s="27">
        <v>1</v>
      </c>
      <c r="N1166" s="41">
        <v>1</v>
      </c>
    </row>
    <row r="1167" spans="1:14" s="50" customFormat="1" ht="17.25" thickBot="1" x14ac:dyDescent="0.25">
      <c r="A1167" s="47" t="s">
        <v>1843</v>
      </c>
      <c r="B1167" s="79">
        <v>8</v>
      </c>
      <c r="C1167" s="42">
        <f t="shared" si="122"/>
        <v>11508</v>
      </c>
      <c r="D1167" s="82">
        <v>15</v>
      </c>
      <c r="E1167" s="43">
        <v>3</v>
      </c>
      <c r="F1167" s="44" t="s">
        <v>292</v>
      </c>
      <c r="G1167" s="44" t="s">
        <v>570</v>
      </c>
      <c r="H1167" s="43">
        <f t="shared" si="124"/>
        <v>142</v>
      </c>
      <c r="I1167" s="43">
        <f t="shared" si="125"/>
        <v>21</v>
      </c>
      <c r="J1167" s="43">
        <f t="shared" si="126"/>
        <v>4</v>
      </c>
      <c r="K1167" s="44" t="s">
        <v>2278</v>
      </c>
      <c r="L1167" s="44" t="str">
        <f t="shared" si="123"/>
        <v>pt-15-8-shl-loc3</v>
      </c>
      <c r="M1167" s="43">
        <v>1</v>
      </c>
      <c r="N1167" s="45">
        <v>1</v>
      </c>
    </row>
    <row r="1168" spans="1:14" s="50" customFormat="1" ht="16.5" x14ac:dyDescent="0.2">
      <c r="A1168" s="47" t="s">
        <v>1843</v>
      </c>
      <c r="B1168" s="79">
        <v>9</v>
      </c>
      <c r="C1168" s="37">
        <f t="shared" si="122"/>
        <v>11509</v>
      </c>
      <c r="D1168" s="80">
        <v>15</v>
      </c>
      <c r="E1168" s="38">
        <v>1</v>
      </c>
      <c r="F1168" s="46" t="s">
        <v>291</v>
      </c>
      <c r="G1168" s="46" t="s">
        <v>572</v>
      </c>
      <c r="H1168" s="38">
        <f t="shared" si="124"/>
        <v>142</v>
      </c>
      <c r="I1168" s="38">
        <f t="shared" si="125"/>
        <v>21</v>
      </c>
      <c r="J1168" s="38">
        <f t="shared" si="126"/>
        <v>4</v>
      </c>
      <c r="K1168" s="46" t="s">
        <v>2279</v>
      </c>
      <c r="L1168" s="38" t="str">
        <f t="shared" si="123"/>
        <v>pt-15-9-jlr-loc1</v>
      </c>
      <c r="M1168" s="38">
        <v>1</v>
      </c>
      <c r="N1168" s="39">
        <v>1</v>
      </c>
    </row>
    <row r="1169" spans="1:14" s="50" customFormat="1" ht="16.5" x14ac:dyDescent="0.2">
      <c r="A1169" s="47" t="s">
        <v>1843</v>
      </c>
      <c r="B1169" s="79">
        <v>9</v>
      </c>
      <c r="C1169" s="40">
        <f t="shared" ref="C1169:C1209" si="127">(100+D1169)*100+B1169</f>
        <v>11509</v>
      </c>
      <c r="D1169" s="81">
        <v>15</v>
      </c>
      <c r="E1169" s="27">
        <v>1</v>
      </c>
      <c r="F1169" s="28" t="s">
        <v>292</v>
      </c>
      <c r="G1169" s="28" t="s">
        <v>1161</v>
      </c>
      <c r="H1169" s="27">
        <f t="shared" si="124"/>
        <v>142</v>
      </c>
      <c r="I1169" s="27">
        <f t="shared" si="125"/>
        <v>21</v>
      </c>
      <c r="J1169" s="27">
        <f t="shared" si="126"/>
        <v>4</v>
      </c>
      <c r="K1169" s="28" t="s">
        <v>786</v>
      </c>
      <c r="L1169" s="27" t="str">
        <f t="shared" si="123"/>
        <v>pt-15-9-shl-loc1</v>
      </c>
      <c r="M1169" s="27">
        <v>1</v>
      </c>
      <c r="N1169" s="41">
        <v>1</v>
      </c>
    </row>
    <row r="1170" spans="1:14" s="50" customFormat="1" ht="16.5" x14ac:dyDescent="0.2">
      <c r="A1170" s="47" t="s">
        <v>1843</v>
      </c>
      <c r="B1170" s="79">
        <v>9</v>
      </c>
      <c r="C1170" s="40">
        <f t="shared" si="127"/>
        <v>11509</v>
      </c>
      <c r="D1170" s="81">
        <v>15</v>
      </c>
      <c r="E1170" s="27">
        <v>2</v>
      </c>
      <c r="F1170" s="28" t="s">
        <v>291</v>
      </c>
      <c r="G1170" s="28" t="s">
        <v>314</v>
      </c>
      <c r="H1170" s="27">
        <f t="shared" si="124"/>
        <v>142</v>
      </c>
      <c r="I1170" s="27">
        <f t="shared" si="125"/>
        <v>21</v>
      </c>
      <c r="J1170" s="27">
        <f t="shared" si="126"/>
        <v>4</v>
      </c>
      <c r="K1170" s="62" t="s">
        <v>2284</v>
      </c>
      <c r="L1170" s="59" t="str">
        <f t="shared" si="123"/>
        <v>pt-15-9-jlr-loc2</v>
      </c>
      <c r="M1170" s="27">
        <v>1</v>
      </c>
      <c r="N1170" s="41">
        <v>1</v>
      </c>
    </row>
    <row r="1171" spans="1:14" s="50" customFormat="1" ht="16.5" x14ac:dyDescent="0.2">
      <c r="A1171" s="47" t="s">
        <v>1843</v>
      </c>
      <c r="B1171" s="79">
        <v>9</v>
      </c>
      <c r="C1171" s="40">
        <f t="shared" si="127"/>
        <v>11509</v>
      </c>
      <c r="D1171" s="81">
        <v>15</v>
      </c>
      <c r="E1171" s="27">
        <v>2</v>
      </c>
      <c r="F1171" s="28" t="s">
        <v>1128</v>
      </c>
      <c r="G1171" s="28" t="s">
        <v>299</v>
      </c>
      <c r="H1171" s="27">
        <f t="shared" si="124"/>
        <v>142</v>
      </c>
      <c r="I1171" s="27">
        <f t="shared" si="125"/>
        <v>21</v>
      </c>
      <c r="J1171" s="27">
        <f t="shared" si="126"/>
        <v>4</v>
      </c>
      <c r="K1171" s="62" t="s">
        <v>2280</v>
      </c>
      <c r="L1171" s="59" t="str">
        <f t="shared" si="123"/>
        <v>pt-15-9-shl-loc2</v>
      </c>
      <c r="M1171" s="27">
        <v>1</v>
      </c>
      <c r="N1171" s="41">
        <v>1</v>
      </c>
    </row>
    <row r="1172" spans="1:14" s="50" customFormat="1" ht="16.5" x14ac:dyDescent="0.2">
      <c r="A1172" s="47" t="s">
        <v>1843</v>
      </c>
      <c r="B1172" s="79">
        <v>9</v>
      </c>
      <c r="C1172" s="40">
        <f t="shared" si="127"/>
        <v>11509</v>
      </c>
      <c r="D1172" s="81">
        <v>15</v>
      </c>
      <c r="E1172" s="27">
        <v>3</v>
      </c>
      <c r="F1172" s="28" t="s">
        <v>291</v>
      </c>
      <c r="G1172" s="28" t="s">
        <v>571</v>
      </c>
      <c r="H1172" s="27">
        <f t="shared" si="124"/>
        <v>142</v>
      </c>
      <c r="I1172" s="27">
        <f t="shared" si="125"/>
        <v>21</v>
      </c>
      <c r="J1172" s="27">
        <f t="shared" si="126"/>
        <v>4</v>
      </c>
      <c r="K1172" s="62" t="s">
        <v>2281</v>
      </c>
      <c r="L1172" s="62" t="str">
        <f t="shared" si="123"/>
        <v>pt-15-9-jlr-loc3</v>
      </c>
      <c r="M1172" s="27">
        <v>1</v>
      </c>
      <c r="N1172" s="41">
        <v>1</v>
      </c>
    </row>
    <row r="1173" spans="1:14" s="50" customFormat="1" ht="17.25" thickBot="1" x14ac:dyDescent="0.25">
      <c r="A1173" s="47" t="s">
        <v>1843</v>
      </c>
      <c r="B1173" s="79">
        <v>9</v>
      </c>
      <c r="C1173" s="42">
        <f t="shared" si="127"/>
        <v>11509</v>
      </c>
      <c r="D1173" s="82">
        <v>15</v>
      </c>
      <c r="E1173" s="43">
        <v>3</v>
      </c>
      <c r="F1173" s="44" t="s">
        <v>292</v>
      </c>
      <c r="G1173" s="44" t="s">
        <v>570</v>
      </c>
      <c r="H1173" s="43">
        <f t="shared" si="124"/>
        <v>142</v>
      </c>
      <c r="I1173" s="43">
        <f t="shared" si="125"/>
        <v>21</v>
      </c>
      <c r="J1173" s="43">
        <f t="shared" si="126"/>
        <v>4</v>
      </c>
      <c r="K1173" s="44" t="s">
        <v>2282</v>
      </c>
      <c r="L1173" s="44" t="str">
        <f t="shared" si="123"/>
        <v>pt-15-9-shl-loc3</v>
      </c>
      <c r="M1173" s="43">
        <v>1</v>
      </c>
      <c r="N1173" s="45">
        <v>1</v>
      </c>
    </row>
    <row r="1174" spans="1:14" s="50" customFormat="1" ht="16.5" x14ac:dyDescent="0.2">
      <c r="A1174" s="47" t="s">
        <v>1843</v>
      </c>
      <c r="B1174" s="79">
        <v>10</v>
      </c>
      <c r="C1174" s="37">
        <f t="shared" si="127"/>
        <v>11510</v>
      </c>
      <c r="D1174" s="80">
        <v>15</v>
      </c>
      <c r="E1174" s="38">
        <v>1</v>
      </c>
      <c r="F1174" s="46" t="s">
        <v>291</v>
      </c>
      <c r="G1174" s="46" t="s">
        <v>572</v>
      </c>
      <c r="H1174" s="38">
        <f t="shared" si="124"/>
        <v>143</v>
      </c>
      <c r="I1174" s="38">
        <f t="shared" si="125"/>
        <v>21</v>
      </c>
      <c r="J1174" s="38">
        <f t="shared" si="126"/>
        <v>4</v>
      </c>
      <c r="K1174" s="46" t="s">
        <v>2273</v>
      </c>
      <c r="L1174" s="38" t="str">
        <f t="shared" si="123"/>
        <v>pt-15-10-jlr-loc1</v>
      </c>
      <c r="M1174" s="38">
        <v>1</v>
      </c>
      <c r="N1174" s="39">
        <v>1</v>
      </c>
    </row>
    <row r="1175" spans="1:14" s="50" customFormat="1" ht="16.5" x14ac:dyDescent="0.2">
      <c r="A1175" s="47" t="s">
        <v>1843</v>
      </c>
      <c r="B1175" s="79">
        <v>10</v>
      </c>
      <c r="C1175" s="40">
        <f t="shared" si="127"/>
        <v>11510</v>
      </c>
      <c r="D1175" s="81">
        <v>15</v>
      </c>
      <c r="E1175" s="27">
        <v>1</v>
      </c>
      <c r="F1175" s="28" t="s">
        <v>1128</v>
      </c>
      <c r="G1175" s="28" t="s">
        <v>573</v>
      </c>
      <c r="H1175" s="27">
        <f t="shared" si="124"/>
        <v>143</v>
      </c>
      <c r="I1175" s="27">
        <f t="shared" si="125"/>
        <v>21</v>
      </c>
      <c r="J1175" s="27">
        <f t="shared" si="126"/>
        <v>4</v>
      </c>
      <c r="K1175" s="28" t="s">
        <v>2274</v>
      </c>
      <c r="L1175" s="27" t="str">
        <f t="shared" si="123"/>
        <v>pt-15-10-shl-loc1</v>
      </c>
      <c r="M1175" s="27">
        <v>1</v>
      </c>
      <c r="N1175" s="41">
        <v>1</v>
      </c>
    </row>
    <row r="1176" spans="1:14" s="50" customFormat="1" ht="16.5" x14ac:dyDescent="0.2">
      <c r="A1176" s="47" t="s">
        <v>1843</v>
      </c>
      <c r="B1176" s="79">
        <v>10</v>
      </c>
      <c r="C1176" s="40">
        <f t="shared" si="127"/>
        <v>11510</v>
      </c>
      <c r="D1176" s="81">
        <v>15</v>
      </c>
      <c r="E1176" s="27">
        <v>2</v>
      </c>
      <c r="F1176" s="28" t="s">
        <v>291</v>
      </c>
      <c r="G1176" s="28" t="s">
        <v>314</v>
      </c>
      <c r="H1176" s="27">
        <f t="shared" si="124"/>
        <v>143</v>
      </c>
      <c r="I1176" s="27">
        <f t="shared" si="125"/>
        <v>21</v>
      </c>
      <c r="J1176" s="27">
        <f t="shared" si="126"/>
        <v>4</v>
      </c>
      <c r="K1176" s="62" t="s">
        <v>2275</v>
      </c>
      <c r="L1176" s="59" t="str">
        <f t="shared" si="123"/>
        <v>pt-15-10-jlr-loc2</v>
      </c>
      <c r="M1176" s="27">
        <v>1</v>
      </c>
      <c r="N1176" s="41">
        <v>1</v>
      </c>
    </row>
    <row r="1177" spans="1:14" s="50" customFormat="1" ht="16.5" x14ac:dyDescent="0.2">
      <c r="A1177" s="47" t="s">
        <v>1843</v>
      </c>
      <c r="B1177" s="79">
        <v>10</v>
      </c>
      <c r="C1177" s="40">
        <f t="shared" si="127"/>
        <v>11510</v>
      </c>
      <c r="D1177" s="81">
        <v>15</v>
      </c>
      <c r="E1177" s="27">
        <v>2</v>
      </c>
      <c r="F1177" s="28" t="s">
        <v>292</v>
      </c>
      <c r="G1177" s="28" t="s">
        <v>299</v>
      </c>
      <c r="H1177" s="27">
        <f t="shared" si="124"/>
        <v>143</v>
      </c>
      <c r="I1177" s="27">
        <f t="shared" si="125"/>
        <v>21</v>
      </c>
      <c r="J1177" s="27">
        <f t="shared" si="126"/>
        <v>4</v>
      </c>
      <c r="K1177" s="62" t="s">
        <v>2276</v>
      </c>
      <c r="L1177" s="59" t="str">
        <f t="shared" si="123"/>
        <v>pt-15-10-shl-loc2</v>
      </c>
      <c r="M1177" s="27">
        <v>1</v>
      </c>
      <c r="N1177" s="41">
        <v>1</v>
      </c>
    </row>
    <row r="1178" spans="1:14" s="50" customFormat="1" ht="16.5" x14ac:dyDescent="0.2">
      <c r="A1178" s="47" t="s">
        <v>1843</v>
      </c>
      <c r="B1178" s="79">
        <v>10</v>
      </c>
      <c r="C1178" s="40">
        <f t="shared" si="127"/>
        <v>11510</v>
      </c>
      <c r="D1178" s="81">
        <v>15</v>
      </c>
      <c r="E1178" s="27">
        <v>3</v>
      </c>
      <c r="F1178" s="28" t="s">
        <v>291</v>
      </c>
      <c r="G1178" s="28" t="s">
        <v>1155</v>
      </c>
      <c r="H1178" s="27">
        <f t="shared" si="124"/>
        <v>143</v>
      </c>
      <c r="I1178" s="27">
        <f t="shared" si="125"/>
        <v>21</v>
      </c>
      <c r="J1178" s="27">
        <f t="shared" si="126"/>
        <v>4</v>
      </c>
      <c r="K1178" s="62" t="s">
        <v>2277</v>
      </c>
      <c r="L1178" s="62" t="str">
        <f t="shared" si="123"/>
        <v>pt-15-10-jlr-loc3</v>
      </c>
      <c r="M1178" s="27">
        <v>1</v>
      </c>
      <c r="N1178" s="41">
        <v>1</v>
      </c>
    </row>
    <row r="1179" spans="1:14" s="50" customFormat="1" ht="17.25" thickBot="1" x14ac:dyDescent="0.25">
      <c r="A1179" s="47" t="s">
        <v>1843</v>
      </c>
      <c r="B1179" s="79">
        <v>10</v>
      </c>
      <c r="C1179" s="42">
        <f t="shared" si="127"/>
        <v>11510</v>
      </c>
      <c r="D1179" s="82">
        <v>15</v>
      </c>
      <c r="E1179" s="43">
        <v>3</v>
      </c>
      <c r="F1179" s="44" t="s">
        <v>1128</v>
      </c>
      <c r="G1179" s="44" t="s">
        <v>570</v>
      </c>
      <c r="H1179" s="43">
        <f t="shared" si="124"/>
        <v>143</v>
      </c>
      <c r="I1179" s="43">
        <f t="shared" si="125"/>
        <v>21</v>
      </c>
      <c r="J1179" s="43">
        <f t="shared" si="126"/>
        <v>4</v>
      </c>
      <c r="K1179" s="44" t="s">
        <v>2278</v>
      </c>
      <c r="L1179" s="44" t="str">
        <f t="shared" si="123"/>
        <v>pt-15-10-shl-loc3</v>
      </c>
      <c r="M1179" s="43">
        <v>1</v>
      </c>
      <c r="N1179" s="45">
        <v>1</v>
      </c>
    </row>
    <row r="1180" spans="1:14" s="50" customFormat="1" ht="16.5" x14ac:dyDescent="0.2">
      <c r="A1180" s="47" t="s">
        <v>1843</v>
      </c>
      <c r="B1180" s="79">
        <v>11</v>
      </c>
      <c r="C1180" s="37">
        <f t="shared" si="127"/>
        <v>11511</v>
      </c>
      <c r="D1180" s="80">
        <v>15</v>
      </c>
      <c r="E1180" s="38">
        <v>1</v>
      </c>
      <c r="F1180" s="46" t="s">
        <v>291</v>
      </c>
      <c r="G1180" s="46" t="s">
        <v>1163</v>
      </c>
      <c r="H1180" s="38">
        <f t="shared" si="124"/>
        <v>143</v>
      </c>
      <c r="I1180" s="38">
        <f t="shared" si="125"/>
        <v>21</v>
      </c>
      <c r="J1180" s="38">
        <f t="shared" si="126"/>
        <v>4</v>
      </c>
      <c r="K1180" s="46" t="s">
        <v>2279</v>
      </c>
      <c r="L1180" s="38" t="str">
        <f t="shared" si="123"/>
        <v>pt-15-11-jlr-loc1</v>
      </c>
      <c r="M1180" s="38">
        <v>1</v>
      </c>
      <c r="N1180" s="39">
        <v>1</v>
      </c>
    </row>
    <row r="1181" spans="1:14" s="50" customFormat="1" ht="16.5" x14ac:dyDescent="0.2">
      <c r="A1181" s="47" t="s">
        <v>1843</v>
      </c>
      <c r="B1181" s="79">
        <v>11</v>
      </c>
      <c r="C1181" s="40">
        <f t="shared" si="127"/>
        <v>11511</v>
      </c>
      <c r="D1181" s="81">
        <v>15</v>
      </c>
      <c r="E1181" s="27">
        <v>1</v>
      </c>
      <c r="F1181" s="28" t="s">
        <v>292</v>
      </c>
      <c r="G1181" s="28" t="s">
        <v>1160</v>
      </c>
      <c r="H1181" s="27">
        <f t="shared" si="124"/>
        <v>143</v>
      </c>
      <c r="I1181" s="27">
        <f t="shared" si="125"/>
        <v>21</v>
      </c>
      <c r="J1181" s="27">
        <f t="shared" si="126"/>
        <v>4</v>
      </c>
      <c r="K1181" s="28" t="s">
        <v>786</v>
      </c>
      <c r="L1181" s="27" t="str">
        <f t="shared" ref="L1181:L1244" si="128">A1181&amp;"-"&amp;B1181&amp;"-"&amp;F1181&amp;"-"&amp;"loc"&amp;E1181</f>
        <v>pt-15-11-shl-loc1</v>
      </c>
      <c r="M1181" s="27">
        <v>1</v>
      </c>
      <c r="N1181" s="41">
        <v>1</v>
      </c>
    </row>
    <row r="1182" spans="1:14" s="50" customFormat="1" ht="16.5" x14ac:dyDescent="0.2">
      <c r="A1182" s="47" t="s">
        <v>1843</v>
      </c>
      <c r="B1182" s="79">
        <v>11</v>
      </c>
      <c r="C1182" s="40">
        <f t="shared" si="127"/>
        <v>11511</v>
      </c>
      <c r="D1182" s="81">
        <v>15</v>
      </c>
      <c r="E1182" s="27">
        <v>2</v>
      </c>
      <c r="F1182" s="28" t="s">
        <v>291</v>
      </c>
      <c r="G1182" s="28" t="s">
        <v>314</v>
      </c>
      <c r="H1182" s="27">
        <f t="shared" si="124"/>
        <v>143</v>
      </c>
      <c r="I1182" s="27">
        <f t="shared" si="125"/>
        <v>21</v>
      </c>
      <c r="J1182" s="27">
        <f t="shared" si="126"/>
        <v>4</v>
      </c>
      <c r="K1182" s="62" t="s">
        <v>2284</v>
      </c>
      <c r="L1182" s="59" t="str">
        <f t="shared" si="128"/>
        <v>pt-15-11-jlr-loc2</v>
      </c>
      <c r="M1182" s="27">
        <v>1</v>
      </c>
      <c r="N1182" s="41">
        <v>1</v>
      </c>
    </row>
    <row r="1183" spans="1:14" s="50" customFormat="1" ht="16.5" x14ac:dyDescent="0.2">
      <c r="A1183" s="47" t="s">
        <v>1843</v>
      </c>
      <c r="B1183" s="79">
        <v>11</v>
      </c>
      <c r="C1183" s="40">
        <f t="shared" si="127"/>
        <v>11511</v>
      </c>
      <c r="D1183" s="81">
        <v>15</v>
      </c>
      <c r="E1183" s="27">
        <v>2</v>
      </c>
      <c r="F1183" s="28" t="s">
        <v>292</v>
      </c>
      <c r="G1183" s="28" t="s">
        <v>299</v>
      </c>
      <c r="H1183" s="27">
        <f t="shared" si="124"/>
        <v>143</v>
      </c>
      <c r="I1183" s="27">
        <f t="shared" si="125"/>
        <v>21</v>
      </c>
      <c r="J1183" s="27">
        <f t="shared" si="126"/>
        <v>4</v>
      </c>
      <c r="K1183" s="62" t="s">
        <v>2280</v>
      </c>
      <c r="L1183" s="59" t="str">
        <f t="shared" si="128"/>
        <v>pt-15-11-shl-loc2</v>
      </c>
      <c r="M1183" s="27">
        <v>1</v>
      </c>
      <c r="N1183" s="41">
        <v>1</v>
      </c>
    </row>
    <row r="1184" spans="1:14" s="50" customFormat="1" ht="16.5" x14ac:dyDescent="0.2">
      <c r="A1184" s="47" t="s">
        <v>1843</v>
      </c>
      <c r="B1184" s="79">
        <v>11</v>
      </c>
      <c r="C1184" s="40">
        <f t="shared" si="127"/>
        <v>11511</v>
      </c>
      <c r="D1184" s="81">
        <v>15</v>
      </c>
      <c r="E1184" s="27">
        <v>3</v>
      </c>
      <c r="F1184" s="28" t="s">
        <v>291</v>
      </c>
      <c r="G1184" s="28" t="s">
        <v>571</v>
      </c>
      <c r="H1184" s="27">
        <f t="shared" si="124"/>
        <v>143</v>
      </c>
      <c r="I1184" s="27">
        <f t="shared" si="125"/>
        <v>21</v>
      </c>
      <c r="J1184" s="27">
        <f t="shared" si="126"/>
        <v>4</v>
      </c>
      <c r="K1184" s="62" t="s">
        <v>2281</v>
      </c>
      <c r="L1184" s="62" t="str">
        <f t="shared" si="128"/>
        <v>pt-15-11-jlr-loc3</v>
      </c>
      <c r="M1184" s="27">
        <v>1</v>
      </c>
      <c r="N1184" s="41">
        <v>1</v>
      </c>
    </row>
    <row r="1185" spans="1:14" s="50" customFormat="1" ht="17.25" thickBot="1" x14ac:dyDescent="0.25">
      <c r="A1185" s="47" t="s">
        <v>1843</v>
      </c>
      <c r="B1185" s="79">
        <v>11</v>
      </c>
      <c r="C1185" s="42">
        <f t="shared" si="127"/>
        <v>11511</v>
      </c>
      <c r="D1185" s="82">
        <v>15</v>
      </c>
      <c r="E1185" s="43">
        <v>3</v>
      </c>
      <c r="F1185" s="44" t="s">
        <v>292</v>
      </c>
      <c r="G1185" s="44" t="s">
        <v>570</v>
      </c>
      <c r="H1185" s="43">
        <f t="shared" si="124"/>
        <v>143</v>
      </c>
      <c r="I1185" s="43">
        <f t="shared" si="125"/>
        <v>21</v>
      </c>
      <c r="J1185" s="43">
        <f t="shared" si="126"/>
        <v>4</v>
      </c>
      <c r="K1185" s="44" t="s">
        <v>2282</v>
      </c>
      <c r="L1185" s="44" t="str">
        <f t="shared" si="128"/>
        <v>pt-15-11-shl-loc3</v>
      </c>
      <c r="M1185" s="43">
        <v>1</v>
      </c>
      <c r="N1185" s="45">
        <v>1</v>
      </c>
    </row>
    <row r="1186" spans="1:14" s="50" customFormat="1" ht="16.5" x14ac:dyDescent="0.2">
      <c r="A1186" s="47" t="s">
        <v>1843</v>
      </c>
      <c r="B1186" s="79">
        <v>12</v>
      </c>
      <c r="C1186" s="37">
        <f t="shared" si="127"/>
        <v>11512</v>
      </c>
      <c r="D1186" s="80">
        <v>15</v>
      </c>
      <c r="E1186" s="38">
        <v>1</v>
      </c>
      <c r="F1186" s="46" t="s">
        <v>1149</v>
      </c>
      <c r="G1186" s="46" t="s">
        <v>572</v>
      </c>
      <c r="H1186" s="38">
        <f t="shared" si="124"/>
        <v>143</v>
      </c>
      <c r="I1186" s="38">
        <f t="shared" si="125"/>
        <v>21</v>
      </c>
      <c r="J1186" s="38">
        <f t="shared" si="126"/>
        <v>4</v>
      </c>
      <c r="K1186" s="46" t="s">
        <v>2273</v>
      </c>
      <c r="L1186" s="38" t="str">
        <f t="shared" si="128"/>
        <v>pt-15-12-jlr-loc1</v>
      </c>
      <c r="M1186" s="38">
        <v>1</v>
      </c>
      <c r="N1186" s="39">
        <v>1</v>
      </c>
    </row>
    <row r="1187" spans="1:14" s="50" customFormat="1" ht="16.5" x14ac:dyDescent="0.2">
      <c r="A1187" s="47" t="s">
        <v>1843</v>
      </c>
      <c r="B1187" s="79">
        <v>12</v>
      </c>
      <c r="C1187" s="40">
        <f t="shared" si="127"/>
        <v>11512</v>
      </c>
      <c r="D1187" s="81">
        <v>15</v>
      </c>
      <c r="E1187" s="27">
        <v>1</v>
      </c>
      <c r="F1187" s="28" t="s">
        <v>292</v>
      </c>
      <c r="G1187" s="28" t="s">
        <v>1160</v>
      </c>
      <c r="H1187" s="27">
        <f t="shared" si="124"/>
        <v>143</v>
      </c>
      <c r="I1187" s="27">
        <f t="shared" si="125"/>
        <v>21</v>
      </c>
      <c r="J1187" s="27">
        <f t="shared" si="126"/>
        <v>4</v>
      </c>
      <c r="K1187" s="28" t="s">
        <v>2274</v>
      </c>
      <c r="L1187" s="27" t="str">
        <f t="shared" si="128"/>
        <v>pt-15-12-shl-loc1</v>
      </c>
      <c r="M1187" s="27">
        <v>1</v>
      </c>
      <c r="N1187" s="41">
        <v>1</v>
      </c>
    </row>
    <row r="1188" spans="1:14" s="50" customFormat="1" ht="16.5" x14ac:dyDescent="0.2">
      <c r="A1188" s="47" t="s">
        <v>1843</v>
      </c>
      <c r="B1188" s="79">
        <v>12</v>
      </c>
      <c r="C1188" s="40">
        <f t="shared" si="127"/>
        <v>11512</v>
      </c>
      <c r="D1188" s="81">
        <v>15</v>
      </c>
      <c r="E1188" s="27">
        <v>2</v>
      </c>
      <c r="F1188" s="28" t="s">
        <v>291</v>
      </c>
      <c r="G1188" s="28" t="s">
        <v>314</v>
      </c>
      <c r="H1188" s="27">
        <f t="shared" si="124"/>
        <v>143</v>
      </c>
      <c r="I1188" s="27">
        <f t="shared" si="125"/>
        <v>21</v>
      </c>
      <c r="J1188" s="27">
        <f t="shared" si="126"/>
        <v>4</v>
      </c>
      <c r="K1188" s="62" t="s">
        <v>2275</v>
      </c>
      <c r="L1188" s="59" t="str">
        <f t="shared" si="128"/>
        <v>pt-15-12-jlr-loc2</v>
      </c>
      <c r="M1188" s="27">
        <v>1</v>
      </c>
      <c r="N1188" s="41">
        <v>1</v>
      </c>
    </row>
    <row r="1189" spans="1:14" s="50" customFormat="1" ht="16.5" x14ac:dyDescent="0.2">
      <c r="A1189" s="47" t="s">
        <v>1843</v>
      </c>
      <c r="B1189" s="79">
        <v>12</v>
      </c>
      <c r="C1189" s="40">
        <f t="shared" si="127"/>
        <v>11512</v>
      </c>
      <c r="D1189" s="81">
        <v>15</v>
      </c>
      <c r="E1189" s="27">
        <v>2</v>
      </c>
      <c r="F1189" s="28" t="s">
        <v>292</v>
      </c>
      <c r="G1189" s="28" t="s">
        <v>299</v>
      </c>
      <c r="H1189" s="27">
        <f t="shared" si="124"/>
        <v>143</v>
      </c>
      <c r="I1189" s="27">
        <f t="shared" si="125"/>
        <v>21</v>
      </c>
      <c r="J1189" s="27">
        <f t="shared" si="126"/>
        <v>4</v>
      </c>
      <c r="K1189" s="62" t="s">
        <v>2276</v>
      </c>
      <c r="L1189" s="59" t="str">
        <f t="shared" si="128"/>
        <v>pt-15-12-shl-loc2</v>
      </c>
      <c r="M1189" s="27">
        <v>1</v>
      </c>
      <c r="N1189" s="41">
        <v>1</v>
      </c>
    </row>
    <row r="1190" spans="1:14" s="50" customFormat="1" ht="16.5" x14ac:dyDescent="0.2">
      <c r="A1190" s="47" t="s">
        <v>1843</v>
      </c>
      <c r="B1190" s="79">
        <v>12</v>
      </c>
      <c r="C1190" s="40">
        <f t="shared" si="127"/>
        <v>11512</v>
      </c>
      <c r="D1190" s="81">
        <v>15</v>
      </c>
      <c r="E1190" s="27">
        <v>3</v>
      </c>
      <c r="F1190" s="28" t="s">
        <v>291</v>
      </c>
      <c r="G1190" s="28" t="s">
        <v>571</v>
      </c>
      <c r="H1190" s="27">
        <f t="shared" si="124"/>
        <v>143</v>
      </c>
      <c r="I1190" s="27">
        <f t="shared" si="125"/>
        <v>21</v>
      </c>
      <c r="J1190" s="27">
        <f t="shared" si="126"/>
        <v>4</v>
      </c>
      <c r="K1190" s="62" t="s">
        <v>2277</v>
      </c>
      <c r="L1190" s="62" t="str">
        <f t="shared" si="128"/>
        <v>pt-15-12-jlr-loc3</v>
      </c>
      <c r="M1190" s="27">
        <v>1</v>
      </c>
      <c r="N1190" s="41">
        <v>1</v>
      </c>
    </row>
    <row r="1191" spans="1:14" s="50" customFormat="1" ht="17.25" thickBot="1" x14ac:dyDescent="0.25">
      <c r="A1191" s="47" t="s">
        <v>1843</v>
      </c>
      <c r="B1191" s="79">
        <v>12</v>
      </c>
      <c r="C1191" s="42">
        <f t="shared" si="127"/>
        <v>11512</v>
      </c>
      <c r="D1191" s="82">
        <v>15</v>
      </c>
      <c r="E1191" s="43">
        <v>3</v>
      </c>
      <c r="F1191" s="44" t="s">
        <v>292</v>
      </c>
      <c r="G1191" s="44" t="s">
        <v>570</v>
      </c>
      <c r="H1191" s="43">
        <f t="shared" si="124"/>
        <v>143</v>
      </c>
      <c r="I1191" s="43">
        <f t="shared" si="125"/>
        <v>21</v>
      </c>
      <c r="J1191" s="43">
        <f t="shared" si="126"/>
        <v>4</v>
      </c>
      <c r="K1191" s="44" t="s">
        <v>2278</v>
      </c>
      <c r="L1191" s="44" t="str">
        <f t="shared" si="128"/>
        <v>pt-15-12-shl-loc3</v>
      </c>
      <c r="M1191" s="43">
        <v>1</v>
      </c>
      <c r="N1191" s="45">
        <v>1</v>
      </c>
    </row>
    <row r="1192" spans="1:14" s="50" customFormat="1" ht="16.5" x14ac:dyDescent="0.2">
      <c r="A1192" s="47" t="s">
        <v>1843</v>
      </c>
      <c r="B1192" s="79">
        <v>13</v>
      </c>
      <c r="C1192" s="37">
        <f t="shared" si="127"/>
        <v>11513</v>
      </c>
      <c r="D1192" s="80">
        <v>15</v>
      </c>
      <c r="E1192" s="38">
        <v>1</v>
      </c>
      <c r="F1192" s="46" t="s">
        <v>291</v>
      </c>
      <c r="G1192" s="46" t="s">
        <v>572</v>
      </c>
      <c r="H1192" s="38">
        <f t="shared" si="124"/>
        <v>144</v>
      </c>
      <c r="I1192" s="38">
        <f t="shared" si="125"/>
        <v>21</v>
      </c>
      <c r="J1192" s="38">
        <f t="shared" si="126"/>
        <v>4</v>
      </c>
      <c r="K1192" s="46" t="s">
        <v>2279</v>
      </c>
      <c r="L1192" s="38" t="str">
        <f t="shared" si="128"/>
        <v>pt-15-13-jlr-loc1</v>
      </c>
      <c r="M1192" s="38">
        <v>1</v>
      </c>
      <c r="N1192" s="39">
        <v>1</v>
      </c>
    </row>
    <row r="1193" spans="1:14" s="50" customFormat="1" ht="16.5" x14ac:dyDescent="0.2">
      <c r="A1193" s="47" t="s">
        <v>1843</v>
      </c>
      <c r="B1193" s="79">
        <v>13</v>
      </c>
      <c r="C1193" s="40">
        <f t="shared" si="127"/>
        <v>11513</v>
      </c>
      <c r="D1193" s="81">
        <v>15</v>
      </c>
      <c r="E1193" s="27">
        <v>1</v>
      </c>
      <c r="F1193" s="28" t="s">
        <v>292</v>
      </c>
      <c r="G1193" s="28" t="s">
        <v>1160</v>
      </c>
      <c r="H1193" s="27">
        <f t="shared" si="124"/>
        <v>144</v>
      </c>
      <c r="I1193" s="27">
        <f t="shared" si="125"/>
        <v>21</v>
      </c>
      <c r="J1193" s="27">
        <f t="shared" si="126"/>
        <v>4</v>
      </c>
      <c r="K1193" s="28" t="s">
        <v>786</v>
      </c>
      <c r="L1193" s="27" t="str">
        <f t="shared" si="128"/>
        <v>pt-15-13-shl-loc1</v>
      </c>
      <c r="M1193" s="27">
        <v>1</v>
      </c>
      <c r="N1193" s="41">
        <v>1</v>
      </c>
    </row>
    <row r="1194" spans="1:14" s="50" customFormat="1" ht="16.5" x14ac:dyDescent="0.2">
      <c r="A1194" s="47" t="s">
        <v>1843</v>
      </c>
      <c r="B1194" s="79">
        <v>13</v>
      </c>
      <c r="C1194" s="40">
        <f t="shared" si="127"/>
        <v>11513</v>
      </c>
      <c r="D1194" s="81">
        <v>15</v>
      </c>
      <c r="E1194" s="27">
        <v>2</v>
      </c>
      <c r="F1194" s="28" t="s">
        <v>1149</v>
      </c>
      <c r="G1194" s="28" t="s">
        <v>314</v>
      </c>
      <c r="H1194" s="27">
        <f t="shared" si="124"/>
        <v>144</v>
      </c>
      <c r="I1194" s="27">
        <f t="shared" si="125"/>
        <v>21</v>
      </c>
      <c r="J1194" s="27">
        <f t="shared" si="126"/>
        <v>4</v>
      </c>
      <c r="K1194" s="62" t="s">
        <v>2284</v>
      </c>
      <c r="L1194" s="59" t="str">
        <f t="shared" si="128"/>
        <v>pt-15-13-jlr-loc2</v>
      </c>
      <c r="M1194" s="27">
        <v>1</v>
      </c>
      <c r="N1194" s="41">
        <v>1</v>
      </c>
    </row>
    <row r="1195" spans="1:14" s="50" customFormat="1" ht="16.5" x14ac:dyDescent="0.2">
      <c r="A1195" s="47" t="s">
        <v>1843</v>
      </c>
      <c r="B1195" s="79">
        <v>13</v>
      </c>
      <c r="C1195" s="40">
        <f t="shared" si="127"/>
        <v>11513</v>
      </c>
      <c r="D1195" s="81">
        <v>15</v>
      </c>
      <c r="E1195" s="27">
        <v>2</v>
      </c>
      <c r="F1195" s="28" t="s">
        <v>292</v>
      </c>
      <c r="G1195" s="28" t="s">
        <v>299</v>
      </c>
      <c r="H1195" s="27">
        <f t="shared" si="124"/>
        <v>144</v>
      </c>
      <c r="I1195" s="27">
        <f t="shared" si="125"/>
        <v>21</v>
      </c>
      <c r="J1195" s="27">
        <f t="shared" si="126"/>
        <v>4</v>
      </c>
      <c r="K1195" s="62" t="s">
        <v>2280</v>
      </c>
      <c r="L1195" s="59" t="str">
        <f t="shared" si="128"/>
        <v>pt-15-13-shl-loc2</v>
      </c>
      <c r="M1195" s="27">
        <v>1</v>
      </c>
      <c r="N1195" s="41">
        <v>1</v>
      </c>
    </row>
    <row r="1196" spans="1:14" s="50" customFormat="1" ht="16.5" x14ac:dyDescent="0.2">
      <c r="A1196" s="47" t="s">
        <v>1843</v>
      </c>
      <c r="B1196" s="79">
        <v>13</v>
      </c>
      <c r="C1196" s="40">
        <f t="shared" si="127"/>
        <v>11513</v>
      </c>
      <c r="D1196" s="81">
        <v>15</v>
      </c>
      <c r="E1196" s="27">
        <v>3</v>
      </c>
      <c r="F1196" s="28" t="s">
        <v>291</v>
      </c>
      <c r="G1196" s="28" t="s">
        <v>571</v>
      </c>
      <c r="H1196" s="27">
        <f t="shared" si="124"/>
        <v>144</v>
      </c>
      <c r="I1196" s="27">
        <f t="shared" si="125"/>
        <v>21</v>
      </c>
      <c r="J1196" s="27">
        <f t="shared" si="126"/>
        <v>4</v>
      </c>
      <c r="K1196" s="62" t="s">
        <v>2281</v>
      </c>
      <c r="L1196" s="62" t="str">
        <f t="shared" si="128"/>
        <v>pt-15-13-jlr-loc3</v>
      </c>
      <c r="M1196" s="27">
        <v>1</v>
      </c>
      <c r="N1196" s="41">
        <v>1</v>
      </c>
    </row>
    <row r="1197" spans="1:14" s="50" customFormat="1" ht="17.25" thickBot="1" x14ac:dyDescent="0.25">
      <c r="A1197" s="47" t="s">
        <v>1843</v>
      </c>
      <c r="B1197" s="79">
        <v>13</v>
      </c>
      <c r="C1197" s="42">
        <f t="shared" si="127"/>
        <v>11513</v>
      </c>
      <c r="D1197" s="82">
        <v>15</v>
      </c>
      <c r="E1197" s="43">
        <v>3</v>
      </c>
      <c r="F1197" s="44" t="s">
        <v>292</v>
      </c>
      <c r="G1197" s="44" t="s">
        <v>1152</v>
      </c>
      <c r="H1197" s="43">
        <f t="shared" si="124"/>
        <v>144</v>
      </c>
      <c r="I1197" s="43">
        <f t="shared" si="125"/>
        <v>21</v>
      </c>
      <c r="J1197" s="43">
        <f t="shared" si="126"/>
        <v>4</v>
      </c>
      <c r="K1197" s="44" t="s">
        <v>2282</v>
      </c>
      <c r="L1197" s="44" t="str">
        <f t="shared" si="128"/>
        <v>pt-15-13-shl-loc3</v>
      </c>
      <c r="M1197" s="43">
        <v>1</v>
      </c>
      <c r="N1197" s="45">
        <v>1</v>
      </c>
    </row>
    <row r="1198" spans="1:14" s="50" customFormat="1" ht="16.5" x14ac:dyDescent="0.2">
      <c r="A1198" s="47" t="s">
        <v>1843</v>
      </c>
      <c r="B1198" s="79">
        <v>14</v>
      </c>
      <c r="C1198" s="37">
        <f t="shared" si="127"/>
        <v>11514</v>
      </c>
      <c r="D1198" s="80">
        <v>15</v>
      </c>
      <c r="E1198" s="38">
        <v>1</v>
      </c>
      <c r="F1198" s="46" t="s">
        <v>291</v>
      </c>
      <c r="G1198" s="46" t="s">
        <v>1154</v>
      </c>
      <c r="H1198" s="38">
        <f t="shared" ref="H1198:H1209" si="129">INDEX($W$4:$W$204,INDEX($AC$4:$AC$19,D1198)+B1198)</f>
        <v>144</v>
      </c>
      <c r="I1198" s="38">
        <f t="shared" ref="I1198:I1209" si="130">INDEX($X$4:$X$204,INDEX($AC$4:$AC$19,D1198)+B1198)</f>
        <v>21</v>
      </c>
      <c r="J1198" s="38">
        <f t="shared" ref="J1198:J1209" si="131">INDEX($Y$4:$Y$204,INDEX($AC$4:$AC$19,D1198)+B1198)</f>
        <v>4</v>
      </c>
      <c r="K1198" s="46" t="s">
        <v>2273</v>
      </c>
      <c r="L1198" s="38" t="str">
        <f t="shared" si="128"/>
        <v>pt-15-14-jlr-loc1</v>
      </c>
      <c r="M1198" s="38">
        <v>1</v>
      </c>
      <c r="N1198" s="39">
        <v>1</v>
      </c>
    </row>
    <row r="1199" spans="1:14" s="50" customFormat="1" ht="16.5" x14ac:dyDescent="0.2">
      <c r="A1199" s="47" t="s">
        <v>1843</v>
      </c>
      <c r="B1199" s="79">
        <v>14</v>
      </c>
      <c r="C1199" s="40">
        <f t="shared" si="127"/>
        <v>11514</v>
      </c>
      <c r="D1199" s="81">
        <v>15</v>
      </c>
      <c r="E1199" s="27">
        <v>1</v>
      </c>
      <c r="F1199" s="28" t="s">
        <v>292</v>
      </c>
      <c r="G1199" s="28" t="s">
        <v>573</v>
      </c>
      <c r="H1199" s="27">
        <f t="shared" si="129"/>
        <v>144</v>
      </c>
      <c r="I1199" s="27">
        <f t="shared" si="130"/>
        <v>21</v>
      </c>
      <c r="J1199" s="27">
        <f t="shared" si="131"/>
        <v>4</v>
      </c>
      <c r="K1199" s="28" t="s">
        <v>2274</v>
      </c>
      <c r="L1199" s="27" t="str">
        <f t="shared" si="128"/>
        <v>pt-15-14-shl-loc1</v>
      </c>
      <c r="M1199" s="27">
        <v>1</v>
      </c>
      <c r="N1199" s="41">
        <v>1</v>
      </c>
    </row>
    <row r="1200" spans="1:14" s="50" customFormat="1" ht="16.5" x14ac:dyDescent="0.2">
      <c r="A1200" s="47" t="s">
        <v>1843</v>
      </c>
      <c r="B1200" s="79">
        <v>14</v>
      </c>
      <c r="C1200" s="40">
        <f t="shared" si="127"/>
        <v>11514</v>
      </c>
      <c r="D1200" s="81">
        <v>15</v>
      </c>
      <c r="E1200" s="27">
        <v>2</v>
      </c>
      <c r="F1200" s="28" t="s">
        <v>291</v>
      </c>
      <c r="G1200" s="28" t="s">
        <v>314</v>
      </c>
      <c r="H1200" s="27">
        <f t="shared" si="129"/>
        <v>144</v>
      </c>
      <c r="I1200" s="27">
        <f t="shared" si="130"/>
        <v>21</v>
      </c>
      <c r="J1200" s="27">
        <f t="shared" si="131"/>
        <v>4</v>
      </c>
      <c r="K1200" s="62" t="s">
        <v>2275</v>
      </c>
      <c r="L1200" s="59" t="str">
        <f t="shared" si="128"/>
        <v>pt-15-14-jlr-loc2</v>
      </c>
      <c r="M1200" s="27">
        <v>1</v>
      </c>
      <c r="N1200" s="41">
        <v>1</v>
      </c>
    </row>
    <row r="1201" spans="1:14" s="50" customFormat="1" ht="16.5" x14ac:dyDescent="0.2">
      <c r="A1201" s="47" t="s">
        <v>1843</v>
      </c>
      <c r="B1201" s="79">
        <v>14</v>
      </c>
      <c r="C1201" s="40">
        <f t="shared" si="127"/>
        <v>11514</v>
      </c>
      <c r="D1201" s="81">
        <v>15</v>
      </c>
      <c r="E1201" s="27">
        <v>2</v>
      </c>
      <c r="F1201" s="28" t="s">
        <v>292</v>
      </c>
      <c r="G1201" s="28" t="s">
        <v>299</v>
      </c>
      <c r="H1201" s="27">
        <f t="shared" si="129"/>
        <v>144</v>
      </c>
      <c r="I1201" s="27">
        <f t="shared" si="130"/>
        <v>21</v>
      </c>
      <c r="J1201" s="27">
        <f t="shared" si="131"/>
        <v>4</v>
      </c>
      <c r="K1201" s="62" t="s">
        <v>2276</v>
      </c>
      <c r="L1201" s="59" t="str">
        <f t="shared" si="128"/>
        <v>pt-15-14-shl-loc2</v>
      </c>
      <c r="M1201" s="27">
        <v>1</v>
      </c>
      <c r="N1201" s="41">
        <v>1</v>
      </c>
    </row>
    <row r="1202" spans="1:14" s="50" customFormat="1" ht="16.5" x14ac:dyDescent="0.2">
      <c r="A1202" s="47" t="s">
        <v>1843</v>
      </c>
      <c r="B1202" s="79">
        <v>14</v>
      </c>
      <c r="C1202" s="40">
        <f t="shared" si="127"/>
        <v>11514</v>
      </c>
      <c r="D1202" s="81">
        <v>15</v>
      </c>
      <c r="E1202" s="27">
        <v>3</v>
      </c>
      <c r="F1202" s="28" t="s">
        <v>291</v>
      </c>
      <c r="G1202" s="28" t="s">
        <v>1164</v>
      </c>
      <c r="H1202" s="27">
        <f t="shared" si="129"/>
        <v>144</v>
      </c>
      <c r="I1202" s="27">
        <f t="shared" si="130"/>
        <v>21</v>
      </c>
      <c r="J1202" s="27">
        <f t="shared" si="131"/>
        <v>4</v>
      </c>
      <c r="K1202" s="62" t="s">
        <v>2277</v>
      </c>
      <c r="L1202" s="62" t="str">
        <f t="shared" si="128"/>
        <v>pt-15-14-jlr-loc3</v>
      </c>
      <c r="M1202" s="27">
        <v>1</v>
      </c>
      <c r="N1202" s="41">
        <v>1</v>
      </c>
    </row>
    <row r="1203" spans="1:14" s="50" customFormat="1" ht="17.25" thickBot="1" x14ac:dyDescent="0.25">
      <c r="A1203" s="47" t="s">
        <v>1843</v>
      </c>
      <c r="B1203" s="79">
        <v>14</v>
      </c>
      <c r="C1203" s="42">
        <f t="shared" si="127"/>
        <v>11514</v>
      </c>
      <c r="D1203" s="82">
        <v>15</v>
      </c>
      <c r="E1203" s="43">
        <v>3</v>
      </c>
      <c r="F1203" s="44" t="s">
        <v>292</v>
      </c>
      <c r="G1203" s="44" t="s">
        <v>570</v>
      </c>
      <c r="H1203" s="43">
        <f t="shared" si="129"/>
        <v>144</v>
      </c>
      <c r="I1203" s="43">
        <f t="shared" si="130"/>
        <v>21</v>
      </c>
      <c r="J1203" s="43">
        <f t="shared" si="131"/>
        <v>4</v>
      </c>
      <c r="K1203" s="44" t="s">
        <v>2278</v>
      </c>
      <c r="L1203" s="44" t="str">
        <f t="shared" si="128"/>
        <v>pt-15-14-shl-loc3</v>
      </c>
      <c r="M1203" s="43">
        <v>1</v>
      </c>
      <c r="N1203" s="45">
        <v>1</v>
      </c>
    </row>
    <row r="1204" spans="1:14" s="50" customFormat="1" ht="16.5" x14ac:dyDescent="0.2">
      <c r="A1204" s="47" t="s">
        <v>1843</v>
      </c>
      <c r="B1204" s="79">
        <v>15</v>
      </c>
      <c r="C1204" s="37">
        <f t="shared" si="127"/>
        <v>11515</v>
      </c>
      <c r="D1204" s="80">
        <v>15</v>
      </c>
      <c r="E1204" s="38">
        <v>1</v>
      </c>
      <c r="F1204" s="46" t="s">
        <v>291</v>
      </c>
      <c r="G1204" s="46" t="s">
        <v>572</v>
      </c>
      <c r="H1204" s="38">
        <f t="shared" si="129"/>
        <v>144</v>
      </c>
      <c r="I1204" s="38">
        <f t="shared" si="130"/>
        <v>21</v>
      </c>
      <c r="J1204" s="38">
        <f t="shared" si="131"/>
        <v>4</v>
      </c>
      <c r="K1204" s="46" t="s">
        <v>2279</v>
      </c>
      <c r="L1204" s="38" t="str">
        <f t="shared" si="128"/>
        <v>pt-15-15-jlr-loc1</v>
      </c>
      <c r="M1204" s="38">
        <v>1</v>
      </c>
      <c r="N1204" s="39">
        <v>1</v>
      </c>
    </row>
    <row r="1205" spans="1:14" s="50" customFormat="1" ht="16.5" x14ac:dyDescent="0.2">
      <c r="A1205" s="47" t="s">
        <v>1843</v>
      </c>
      <c r="B1205" s="79">
        <v>15</v>
      </c>
      <c r="C1205" s="40">
        <f t="shared" si="127"/>
        <v>11515</v>
      </c>
      <c r="D1205" s="81">
        <v>15</v>
      </c>
      <c r="E1205" s="27">
        <v>1</v>
      </c>
      <c r="F1205" s="28" t="s">
        <v>292</v>
      </c>
      <c r="G1205" s="28" t="s">
        <v>573</v>
      </c>
      <c r="H1205" s="27">
        <f t="shared" si="129"/>
        <v>144</v>
      </c>
      <c r="I1205" s="27">
        <f t="shared" si="130"/>
        <v>21</v>
      </c>
      <c r="J1205" s="27">
        <f t="shared" si="131"/>
        <v>4</v>
      </c>
      <c r="K1205" s="28" t="s">
        <v>786</v>
      </c>
      <c r="L1205" s="27" t="str">
        <f t="shared" si="128"/>
        <v>pt-15-15-shl-loc1</v>
      </c>
      <c r="M1205" s="27">
        <v>1</v>
      </c>
      <c r="N1205" s="41">
        <v>1</v>
      </c>
    </row>
    <row r="1206" spans="1:14" s="50" customFormat="1" ht="16.5" x14ac:dyDescent="0.2">
      <c r="A1206" s="47" t="s">
        <v>1843</v>
      </c>
      <c r="B1206" s="79">
        <v>15</v>
      </c>
      <c r="C1206" s="40">
        <f t="shared" si="127"/>
        <v>11515</v>
      </c>
      <c r="D1206" s="81">
        <v>15</v>
      </c>
      <c r="E1206" s="27">
        <v>2</v>
      </c>
      <c r="F1206" s="28" t="s">
        <v>291</v>
      </c>
      <c r="G1206" s="28" t="s">
        <v>314</v>
      </c>
      <c r="H1206" s="27">
        <f t="shared" si="129"/>
        <v>144</v>
      </c>
      <c r="I1206" s="27">
        <f t="shared" si="130"/>
        <v>21</v>
      </c>
      <c r="J1206" s="27">
        <f t="shared" si="131"/>
        <v>4</v>
      </c>
      <c r="K1206" s="62" t="s">
        <v>2284</v>
      </c>
      <c r="L1206" s="59" t="str">
        <f t="shared" si="128"/>
        <v>pt-15-15-jlr-loc2</v>
      </c>
      <c r="M1206" s="27">
        <v>1</v>
      </c>
      <c r="N1206" s="41">
        <v>1</v>
      </c>
    </row>
    <row r="1207" spans="1:14" s="50" customFormat="1" ht="16.5" x14ac:dyDescent="0.2">
      <c r="A1207" s="47" t="s">
        <v>1843</v>
      </c>
      <c r="B1207" s="79">
        <v>15</v>
      </c>
      <c r="C1207" s="40">
        <f t="shared" si="127"/>
        <v>11515</v>
      </c>
      <c r="D1207" s="81">
        <v>15</v>
      </c>
      <c r="E1207" s="27">
        <v>2</v>
      </c>
      <c r="F1207" s="28" t="s">
        <v>1138</v>
      </c>
      <c r="G1207" s="28" t="s">
        <v>1131</v>
      </c>
      <c r="H1207" s="27">
        <f t="shared" si="129"/>
        <v>144</v>
      </c>
      <c r="I1207" s="27">
        <f t="shared" si="130"/>
        <v>21</v>
      </c>
      <c r="J1207" s="27">
        <f t="shared" si="131"/>
        <v>4</v>
      </c>
      <c r="K1207" s="62" t="s">
        <v>2280</v>
      </c>
      <c r="L1207" s="59" t="str">
        <f t="shared" si="128"/>
        <v>pt-15-15-shl-loc2</v>
      </c>
      <c r="M1207" s="27">
        <v>1</v>
      </c>
      <c r="N1207" s="41">
        <v>1</v>
      </c>
    </row>
    <row r="1208" spans="1:14" s="50" customFormat="1" ht="16.5" x14ac:dyDescent="0.2">
      <c r="A1208" s="47" t="s">
        <v>1843</v>
      </c>
      <c r="B1208" s="79">
        <v>15</v>
      </c>
      <c r="C1208" s="40">
        <f t="shared" si="127"/>
        <v>11515</v>
      </c>
      <c r="D1208" s="81">
        <v>15</v>
      </c>
      <c r="E1208" s="27">
        <v>3</v>
      </c>
      <c r="F1208" s="28" t="s">
        <v>291</v>
      </c>
      <c r="G1208" s="28" t="s">
        <v>571</v>
      </c>
      <c r="H1208" s="27">
        <f t="shared" si="129"/>
        <v>144</v>
      </c>
      <c r="I1208" s="27">
        <f t="shared" si="130"/>
        <v>21</v>
      </c>
      <c r="J1208" s="27">
        <f t="shared" si="131"/>
        <v>4</v>
      </c>
      <c r="K1208" s="62" t="s">
        <v>2281</v>
      </c>
      <c r="L1208" s="62" t="str">
        <f t="shared" si="128"/>
        <v>pt-15-15-jlr-loc3</v>
      </c>
      <c r="M1208" s="27">
        <v>1</v>
      </c>
      <c r="N1208" s="41">
        <v>1</v>
      </c>
    </row>
    <row r="1209" spans="1:14" s="50" customFormat="1" ht="17.25" thickBot="1" x14ac:dyDescent="0.25">
      <c r="A1209" s="47" t="s">
        <v>1843</v>
      </c>
      <c r="B1209" s="79">
        <v>15</v>
      </c>
      <c r="C1209" s="42">
        <f t="shared" si="127"/>
        <v>11515</v>
      </c>
      <c r="D1209" s="82">
        <v>15</v>
      </c>
      <c r="E1209" s="43">
        <v>3</v>
      </c>
      <c r="F1209" s="44" t="s">
        <v>292</v>
      </c>
      <c r="G1209" s="44" t="s">
        <v>570</v>
      </c>
      <c r="H1209" s="43">
        <f t="shared" si="129"/>
        <v>144</v>
      </c>
      <c r="I1209" s="43">
        <f t="shared" si="130"/>
        <v>21</v>
      </c>
      <c r="J1209" s="43">
        <f t="shared" si="131"/>
        <v>4</v>
      </c>
      <c r="K1209" s="44" t="s">
        <v>2282</v>
      </c>
      <c r="L1209" s="44" t="str">
        <f t="shared" si="128"/>
        <v>pt-15-15-shl-loc3</v>
      </c>
      <c r="M1209" s="43">
        <v>1</v>
      </c>
      <c r="N1209" s="45">
        <v>1</v>
      </c>
    </row>
    <row r="1210" spans="1:14" ht="16.5" x14ac:dyDescent="0.2">
      <c r="A1210" s="65" t="str">
        <f>"kn-"&amp;D1210</f>
        <v>kn-1</v>
      </c>
      <c r="B1210" s="65">
        <v>1</v>
      </c>
      <c r="C1210" s="37">
        <f>(200+D1210)*100+B1210</f>
        <v>20101</v>
      </c>
      <c r="D1210" s="80">
        <v>1</v>
      </c>
      <c r="E1210" s="38">
        <v>1</v>
      </c>
      <c r="F1210" s="46" t="s">
        <v>291</v>
      </c>
      <c r="G1210" s="46" t="s">
        <v>313</v>
      </c>
      <c r="H1210" s="38">
        <f t="shared" ref="H1210:H1273" si="132">INDEX($AK$4:$AK$204,INDEX($AQ$4:$AQ$19,D1210)+B1210)</f>
        <v>10</v>
      </c>
      <c r="I1210" s="38">
        <f t="shared" ref="I1210:I1273" si="133">INDEX($AL$4:$AL$204,INDEX($AQ$4:$AQ$19,D1210)+B1210)</f>
        <v>2</v>
      </c>
      <c r="J1210" s="38">
        <f t="shared" ref="J1210:J1227" si="134">INDEX($AM$4:$AM$204,INDEX($AQ$4:$AQ$19,D1210)+B1211)</f>
        <v>1</v>
      </c>
      <c r="K1210" s="46" t="s">
        <v>572</v>
      </c>
      <c r="L1210" s="38" t="str">
        <f t="shared" si="128"/>
        <v>kn-1-1-jlr-loc1</v>
      </c>
      <c r="M1210" s="38">
        <v>1</v>
      </c>
      <c r="N1210" s="39">
        <v>1</v>
      </c>
    </row>
    <row r="1211" spans="1:14" ht="16.5" x14ac:dyDescent="0.2">
      <c r="A1211" s="65" t="str">
        <f t="shared" ref="A1211:A1274" si="135">"kn-"&amp;D1211</f>
        <v>kn-1</v>
      </c>
      <c r="B1211" s="65">
        <v>1</v>
      </c>
      <c r="C1211" s="40">
        <f t="shared" ref="C1211:C1274" si="136">(200+D1211)*100+B1211</f>
        <v>20101</v>
      </c>
      <c r="D1211" s="81">
        <v>1</v>
      </c>
      <c r="E1211" s="27">
        <v>1</v>
      </c>
      <c r="F1211" s="28" t="s">
        <v>292</v>
      </c>
      <c r="G1211" s="28" t="s">
        <v>295</v>
      </c>
      <c r="H1211" s="27">
        <f t="shared" si="132"/>
        <v>10</v>
      </c>
      <c r="I1211" s="27">
        <f t="shared" si="133"/>
        <v>2</v>
      </c>
      <c r="J1211" s="27">
        <f t="shared" si="134"/>
        <v>1</v>
      </c>
      <c r="K1211" s="28" t="s">
        <v>2274</v>
      </c>
      <c r="L1211" s="27" t="str">
        <f t="shared" si="128"/>
        <v>kn-1-1-shl-loc1</v>
      </c>
      <c r="M1211" s="27">
        <v>1</v>
      </c>
      <c r="N1211" s="41">
        <v>1</v>
      </c>
    </row>
    <row r="1212" spans="1:14" ht="16.5" x14ac:dyDescent="0.2">
      <c r="A1212" s="65" t="str">
        <f t="shared" si="135"/>
        <v>kn-1</v>
      </c>
      <c r="B1212" s="65">
        <v>1</v>
      </c>
      <c r="C1212" s="40">
        <f t="shared" si="136"/>
        <v>20101</v>
      </c>
      <c r="D1212" s="81">
        <v>1</v>
      </c>
      <c r="E1212" s="27">
        <v>2</v>
      </c>
      <c r="F1212" s="28" t="s">
        <v>291</v>
      </c>
      <c r="G1212" s="28" t="s">
        <v>314</v>
      </c>
      <c r="H1212" s="27">
        <f t="shared" si="132"/>
        <v>10</v>
      </c>
      <c r="I1212" s="27">
        <f t="shared" si="133"/>
        <v>2</v>
      </c>
      <c r="J1212" s="27">
        <f t="shared" si="134"/>
        <v>1</v>
      </c>
      <c r="K1212" s="62" t="s">
        <v>1365</v>
      </c>
      <c r="L1212" s="59" t="str">
        <f t="shared" si="128"/>
        <v>kn-1-1-jlr-loc2</v>
      </c>
      <c r="M1212" s="27">
        <v>1</v>
      </c>
      <c r="N1212" s="41">
        <v>1</v>
      </c>
    </row>
    <row r="1213" spans="1:14" ht="16.5" x14ac:dyDescent="0.2">
      <c r="A1213" s="65" t="str">
        <f t="shared" si="135"/>
        <v>kn-1</v>
      </c>
      <c r="B1213" s="65">
        <v>1</v>
      </c>
      <c r="C1213" s="40">
        <f t="shared" si="136"/>
        <v>20101</v>
      </c>
      <c r="D1213" s="81">
        <v>1</v>
      </c>
      <c r="E1213" s="27">
        <v>2</v>
      </c>
      <c r="F1213" s="28" t="s">
        <v>292</v>
      </c>
      <c r="G1213" s="28" t="s">
        <v>299</v>
      </c>
      <c r="H1213" s="27">
        <f t="shared" si="132"/>
        <v>10</v>
      </c>
      <c r="I1213" s="27">
        <f t="shared" si="133"/>
        <v>2</v>
      </c>
      <c r="J1213" s="27">
        <f t="shared" si="134"/>
        <v>1</v>
      </c>
      <c r="K1213" s="62" t="s">
        <v>2276</v>
      </c>
      <c r="L1213" s="59" t="str">
        <f t="shared" si="128"/>
        <v>kn-1-1-shl-loc2</v>
      </c>
      <c r="M1213" s="27">
        <v>1</v>
      </c>
      <c r="N1213" s="41">
        <v>1</v>
      </c>
    </row>
    <row r="1214" spans="1:14" ht="16.5" x14ac:dyDescent="0.2">
      <c r="A1214" s="65" t="str">
        <f t="shared" si="135"/>
        <v>kn-1</v>
      </c>
      <c r="B1214" s="65">
        <v>1</v>
      </c>
      <c r="C1214" s="40">
        <f t="shared" si="136"/>
        <v>20101</v>
      </c>
      <c r="D1214" s="81">
        <v>1</v>
      </c>
      <c r="E1214" s="27">
        <v>3</v>
      </c>
      <c r="F1214" s="28" t="s">
        <v>291</v>
      </c>
      <c r="G1214" s="28" t="s">
        <v>293</v>
      </c>
      <c r="H1214" s="27">
        <f t="shared" si="132"/>
        <v>10</v>
      </c>
      <c r="I1214" s="27">
        <f t="shared" si="133"/>
        <v>2</v>
      </c>
      <c r="J1214" s="27">
        <f t="shared" si="134"/>
        <v>1</v>
      </c>
      <c r="K1214" s="62" t="s">
        <v>646</v>
      </c>
      <c r="L1214" s="62" t="str">
        <f t="shared" si="128"/>
        <v>kn-1-1-jlr-loc3</v>
      </c>
      <c r="M1214" s="27">
        <v>1</v>
      </c>
      <c r="N1214" s="41">
        <v>1</v>
      </c>
    </row>
    <row r="1215" spans="1:14" ht="17.25" thickBot="1" x14ac:dyDescent="0.25">
      <c r="A1215" s="65" t="str">
        <f t="shared" si="135"/>
        <v>kn-1</v>
      </c>
      <c r="B1215" s="65">
        <v>1</v>
      </c>
      <c r="C1215" s="42">
        <f t="shared" si="136"/>
        <v>20101</v>
      </c>
      <c r="D1215" s="82">
        <v>1</v>
      </c>
      <c r="E1215" s="43">
        <v>3</v>
      </c>
      <c r="F1215" s="44" t="s">
        <v>292</v>
      </c>
      <c r="G1215" s="44" t="s">
        <v>294</v>
      </c>
      <c r="H1215" s="43">
        <f t="shared" si="132"/>
        <v>10</v>
      </c>
      <c r="I1215" s="43">
        <f t="shared" si="133"/>
        <v>2</v>
      </c>
      <c r="J1215" s="43">
        <f t="shared" si="134"/>
        <v>1</v>
      </c>
      <c r="K1215" s="44" t="s">
        <v>2278</v>
      </c>
      <c r="L1215" s="44" t="str">
        <f t="shared" si="128"/>
        <v>kn-1-1-shl-loc3</v>
      </c>
      <c r="M1215" s="43">
        <v>1</v>
      </c>
      <c r="N1215" s="45">
        <v>1</v>
      </c>
    </row>
    <row r="1216" spans="1:14" ht="16.5" x14ac:dyDescent="0.2">
      <c r="A1216" s="65" t="str">
        <f t="shared" si="135"/>
        <v>kn-1</v>
      </c>
      <c r="B1216" s="65">
        <v>2</v>
      </c>
      <c r="C1216" s="37">
        <f t="shared" si="136"/>
        <v>20102</v>
      </c>
      <c r="D1216" s="80">
        <v>1</v>
      </c>
      <c r="E1216" s="38">
        <v>1</v>
      </c>
      <c r="F1216" s="46" t="s">
        <v>1135</v>
      </c>
      <c r="G1216" s="46" t="s">
        <v>313</v>
      </c>
      <c r="H1216" s="38">
        <f t="shared" si="132"/>
        <v>11</v>
      </c>
      <c r="I1216" s="38">
        <f t="shared" si="133"/>
        <v>2</v>
      </c>
      <c r="J1216" s="38">
        <f t="shared" si="134"/>
        <v>1</v>
      </c>
      <c r="K1216" s="46" t="s">
        <v>2279</v>
      </c>
      <c r="L1216" s="38" t="str">
        <f t="shared" si="128"/>
        <v>kn-1-2-jlr-loc1</v>
      </c>
      <c r="M1216" s="38">
        <v>1</v>
      </c>
      <c r="N1216" s="39">
        <v>1</v>
      </c>
    </row>
    <row r="1217" spans="1:14" ht="16.5" x14ac:dyDescent="0.2">
      <c r="A1217" s="65" t="str">
        <f t="shared" si="135"/>
        <v>kn-1</v>
      </c>
      <c r="B1217" s="65">
        <v>2</v>
      </c>
      <c r="C1217" s="40">
        <f t="shared" si="136"/>
        <v>20102</v>
      </c>
      <c r="D1217" s="81">
        <v>1</v>
      </c>
      <c r="E1217" s="27">
        <v>1</v>
      </c>
      <c r="F1217" s="28" t="s">
        <v>292</v>
      </c>
      <c r="G1217" s="28" t="s">
        <v>295</v>
      </c>
      <c r="H1217" s="27">
        <f t="shared" si="132"/>
        <v>11</v>
      </c>
      <c r="I1217" s="27">
        <f t="shared" si="133"/>
        <v>2</v>
      </c>
      <c r="J1217" s="27">
        <f t="shared" si="134"/>
        <v>1</v>
      </c>
      <c r="K1217" s="28" t="s">
        <v>786</v>
      </c>
      <c r="L1217" s="27" t="str">
        <f t="shared" si="128"/>
        <v>kn-1-2-shl-loc1</v>
      </c>
      <c r="M1217" s="27">
        <v>1</v>
      </c>
      <c r="N1217" s="41">
        <v>1</v>
      </c>
    </row>
    <row r="1218" spans="1:14" ht="16.5" x14ac:dyDescent="0.2">
      <c r="A1218" s="65" t="str">
        <f t="shared" si="135"/>
        <v>kn-1</v>
      </c>
      <c r="B1218" s="65">
        <v>2</v>
      </c>
      <c r="C1218" s="40">
        <f t="shared" si="136"/>
        <v>20102</v>
      </c>
      <c r="D1218" s="81">
        <v>1</v>
      </c>
      <c r="E1218" s="27">
        <v>2</v>
      </c>
      <c r="F1218" s="28" t="s">
        <v>291</v>
      </c>
      <c r="G1218" s="28" t="s">
        <v>314</v>
      </c>
      <c r="H1218" s="27">
        <f t="shared" si="132"/>
        <v>11</v>
      </c>
      <c r="I1218" s="27">
        <f t="shared" si="133"/>
        <v>2</v>
      </c>
      <c r="J1218" s="27">
        <f t="shared" si="134"/>
        <v>1</v>
      </c>
      <c r="K1218" s="62" t="s">
        <v>2284</v>
      </c>
      <c r="L1218" s="59" t="str">
        <f t="shared" si="128"/>
        <v>kn-1-2-jlr-loc2</v>
      </c>
      <c r="M1218" s="27">
        <v>1</v>
      </c>
      <c r="N1218" s="41">
        <v>1</v>
      </c>
    </row>
    <row r="1219" spans="1:14" ht="16.5" x14ac:dyDescent="0.2">
      <c r="A1219" s="65" t="str">
        <f t="shared" si="135"/>
        <v>kn-1</v>
      </c>
      <c r="B1219" s="65">
        <v>2</v>
      </c>
      <c r="C1219" s="40">
        <f t="shared" si="136"/>
        <v>20102</v>
      </c>
      <c r="D1219" s="81">
        <v>1</v>
      </c>
      <c r="E1219" s="27">
        <v>2</v>
      </c>
      <c r="F1219" s="28" t="s">
        <v>292</v>
      </c>
      <c r="G1219" s="28" t="s">
        <v>1131</v>
      </c>
      <c r="H1219" s="27">
        <f t="shared" si="132"/>
        <v>11</v>
      </c>
      <c r="I1219" s="27">
        <f t="shared" si="133"/>
        <v>2</v>
      </c>
      <c r="J1219" s="27">
        <f t="shared" si="134"/>
        <v>1</v>
      </c>
      <c r="K1219" s="62" t="s">
        <v>2278</v>
      </c>
      <c r="L1219" s="59" t="str">
        <f t="shared" si="128"/>
        <v>kn-1-2-shl-loc2</v>
      </c>
      <c r="M1219" s="27">
        <v>1</v>
      </c>
      <c r="N1219" s="41">
        <v>1</v>
      </c>
    </row>
    <row r="1220" spans="1:14" ht="16.5" x14ac:dyDescent="0.2">
      <c r="A1220" s="65" t="str">
        <f t="shared" si="135"/>
        <v>kn-1</v>
      </c>
      <c r="B1220" s="65">
        <v>2</v>
      </c>
      <c r="C1220" s="40">
        <f t="shared" si="136"/>
        <v>20102</v>
      </c>
      <c r="D1220" s="81">
        <v>1</v>
      </c>
      <c r="E1220" s="27">
        <v>3</v>
      </c>
      <c r="F1220" s="28" t="s">
        <v>291</v>
      </c>
      <c r="G1220" s="28" t="s">
        <v>293</v>
      </c>
      <c r="H1220" s="27">
        <f t="shared" si="132"/>
        <v>11</v>
      </c>
      <c r="I1220" s="27">
        <f t="shared" si="133"/>
        <v>2</v>
      </c>
      <c r="J1220" s="27">
        <f t="shared" si="134"/>
        <v>1</v>
      </c>
      <c r="K1220" s="62" t="s">
        <v>999</v>
      </c>
      <c r="L1220" s="62" t="str">
        <f t="shared" si="128"/>
        <v>kn-1-2-jlr-loc3</v>
      </c>
      <c r="M1220" s="27">
        <v>1</v>
      </c>
      <c r="N1220" s="41">
        <v>1</v>
      </c>
    </row>
    <row r="1221" spans="1:14" ht="17.25" thickBot="1" x14ac:dyDescent="0.25">
      <c r="A1221" s="65" t="str">
        <f t="shared" si="135"/>
        <v>kn-1</v>
      </c>
      <c r="B1221" s="65">
        <v>2</v>
      </c>
      <c r="C1221" s="42">
        <f t="shared" si="136"/>
        <v>20102</v>
      </c>
      <c r="D1221" s="82">
        <v>1</v>
      </c>
      <c r="E1221" s="43">
        <v>3</v>
      </c>
      <c r="F1221" s="44" t="s">
        <v>292</v>
      </c>
      <c r="G1221" s="44" t="s">
        <v>294</v>
      </c>
      <c r="H1221" s="43">
        <f t="shared" si="132"/>
        <v>11</v>
      </c>
      <c r="I1221" s="43">
        <f t="shared" si="133"/>
        <v>2</v>
      </c>
      <c r="J1221" s="43">
        <f t="shared" si="134"/>
        <v>1</v>
      </c>
      <c r="K1221" s="44" t="s">
        <v>2282</v>
      </c>
      <c r="L1221" s="44" t="str">
        <f t="shared" si="128"/>
        <v>kn-1-2-shl-loc3</v>
      </c>
      <c r="M1221" s="43">
        <v>1</v>
      </c>
      <c r="N1221" s="45">
        <v>1</v>
      </c>
    </row>
    <row r="1222" spans="1:14" ht="16.5" x14ac:dyDescent="0.2">
      <c r="A1222" s="65" t="str">
        <f t="shared" si="135"/>
        <v>kn-1</v>
      </c>
      <c r="B1222" s="65">
        <v>3</v>
      </c>
      <c r="C1222" s="37">
        <f t="shared" si="136"/>
        <v>20103</v>
      </c>
      <c r="D1222" s="80">
        <v>1</v>
      </c>
      <c r="E1222" s="38">
        <v>1</v>
      </c>
      <c r="F1222" s="46" t="s">
        <v>291</v>
      </c>
      <c r="G1222" s="46" t="s">
        <v>313</v>
      </c>
      <c r="H1222" s="38">
        <f t="shared" si="132"/>
        <v>12</v>
      </c>
      <c r="I1222" s="38">
        <f t="shared" si="133"/>
        <v>2</v>
      </c>
      <c r="J1222" s="38">
        <f t="shared" si="134"/>
        <v>1</v>
      </c>
      <c r="K1222" s="46" t="s">
        <v>572</v>
      </c>
      <c r="L1222" s="38" t="str">
        <f t="shared" si="128"/>
        <v>kn-1-3-jlr-loc1</v>
      </c>
      <c r="M1222" s="38">
        <v>1</v>
      </c>
      <c r="N1222" s="39">
        <v>1</v>
      </c>
    </row>
    <row r="1223" spans="1:14" ht="16.5" x14ac:dyDescent="0.2">
      <c r="A1223" s="65" t="str">
        <f t="shared" si="135"/>
        <v>kn-1</v>
      </c>
      <c r="B1223" s="65">
        <v>3</v>
      </c>
      <c r="C1223" s="40">
        <f t="shared" si="136"/>
        <v>20103</v>
      </c>
      <c r="D1223" s="81">
        <v>1</v>
      </c>
      <c r="E1223" s="27">
        <v>1</v>
      </c>
      <c r="F1223" s="28" t="s">
        <v>292</v>
      </c>
      <c r="G1223" s="28" t="s">
        <v>295</v>
      </c>
      <c r="H1223" s="27">
        <f t="shared" si="132"/>
        <v>12</v>
      </c>
      <c r="I1223" s="27">
        <f t="shared" si="133"/>
        <v>2</v>
      </c>
      <c r="J1223" s="27">
        <f t="shared" si="134"/>
        <v>1</v>
      </c>
      <c r="K1223" s="28" t="s">
        <v>2274</v>
      </c>
      <c r="L1223" s="27" t="str">
        <f t="shared" si="128"/>
        <v>kn-1-3-shl-loc1</v>
      </c>
      <c r="M1223" s="27">
        <v>1</v>
      </c>
      <c r="N1223" s="41">
        <v>1</v>
      </c>
    </row>
    <row r="1224" spans="1:14" ht="16.5" x14ac:dyDescent="0.2">
      <c r="A1224" s="65" t="str">
        <f t="shared" si="135"/>
        <v>kn-1</v>
      </c>
      <c r="B1224" s="65">
        <v>3</v>
      </c>
      <c r="C1224" s="40">
        <f t="shared" si="136"/>
        <v>20103</v>
      </c>
      <c r="D1224" s="81">
        <v>1</v>
      </c>
      <c r="E1224" s="27">
        <v>2</v>
      </c>
      <c r="F1224" s="28" t="s">
        <v>291</v>
      </c>
      <c r="G1224" s="28" t="s">
        <v>314</v>
      </c>
      <c r="H1224" s="27">
        <f t="shared" si="132"/>
        <v>12</v>
      </c>
      <c r="I1224" s="27">
        <f t="shared" si="133"/>
        <v>2</v>
      </c>
      <c r="J1224" s="27">
        <f t="shared" si="134"/>
        <v>1</v>
      </c>
      <c r="K1224" s="62" t="s">
        <v>1365</v>
      </c>
      <c r="L1224" s="59" t="str">
        <f t="shared" si="128"/>
        <v>kn-1-3-jlr-loc2</v>
      </c>
      <c r="M1224" s="27">
        <v>1</v>
      </c>
      <c r="N1224" s="41">
        <v>1</v>
      </c>
    </row>
    <row r="1225" spans="1:14" ht="16.5" x14ac:dyDescent="0.2">
      <c r="A1225" s="65" t="str">
        <f t="shared" si="135"/>
        <v>kn-1</v>
      </c>
      <c r="B1225" s="65">
        <v>3</v>
      </c>
      <c r="C1225" s="40">
        <f t="shared" si="136"/>
        <v>20103</v>
      </c>
      <c r="D1225" s="81">
        <v>1</v>
      </c>
      <c r="E1225" s="27">
        <v>2</v>
      </c>
      <c r="F1225" s="28" t="s">
        <v>292</v>
      </c>
      <c r="G1225" s="28" t="s">
        <v>299</v>
      </c>
      <c r="H1225" s="27">
        <f t="shared" si="132"/>
        <v>12</v>
      </c>
      <c r="I1225" s="27">
        <f t="shared" si="133"/>
        <v>2</v>
      </c>
      <c r="J1225" s="27">
        <f t="shared" si="134"/>
        <v>1</v>
      </c>
      <c r="K1225" s="62" t="s">
        <v>2276</v>
      </c>
      <c r="L1225" s="59" t="str">
        <f t="shared" si="128"/>
        <v>kn-1-3-shl-loc2</v>
      </c>
      <c r="M1225" s="27">
        <v>1</v>
      </c>
      <c r="N1225" s="41">
        <v>1</v>
      </c>
    </row>
    <row r="1226" spans="1:14" ht="16.5" x14ac:dyDescent="0.2">
      <c r="A1226" s="65" t="str">
        <f t="shared" si="135"/>
        <v>kn-1</v>
      </c>
      <c r="B1226" s="65">
        <v>3</v>
      </c>
      <c r="C1226" s="40">
        <f t="shared" si="136"/>
        <v>20103</v>
      </c>
      <c r="D1226" s="81">
        <v>1</v>
      </c>
      <c r="E1226" s="27">
        <v>3</v>
      </c>
      <c r="F1226" s="28" t="s">
        <v>1135</v>
      </c>
      <c r="G1226" s="28" t="s">
        <v>293</v>
      </c>
      <c r="H1226" s="27">
        <f t="shared" si="132"/>
        <v>12</v>
      </c>
      <c r="I1226" s="27">
        <f t="shared" si="133"/>
        <v>2</v>
      </c>
      <c r="J1226" s="27">
        <f t="shared" si="134"/>
        <v>1</v>
      </c>
      <c r="K1226" s="62" t="s">
        <v>646</v>
      </c>
      <c r="L1226" s="62" t="str">
        <f t="shared" si="128"/>
        <v>kn-1-3-jlr-loc3</v>
      </c>
      <c r="M1226" s="27">
        <v>1</v>
      </c>
      <c r="N1226" s="41">
        <v>1</v>
      </c>
    </row>
    <row r="1227" spans="1:14" ht="17.25" thickBot="1" x14ac:dyDescent="0.25">
      <c r="A1227" s="65" t="str">
        <f t="shared" si="135"/>
        <v>kn-1</v>
      </c>
      <c r="B1227" s="65">
        <v>3</v>
      </c>
      <c r="C1227" s="42">
        <f t="shared" si="136"/>
        <v>20103</v>
      </c>
      <c r="D1227" s="82">
        <v>1</v>
      </c>
      <c r="E1227" s="43">
        <v>3</v>
      </c>
      <c r="F1227" s="44" t="s">
        <v>292</v>
      </c>
      <c r="G1227" s="44" t="s">
        <v>294</v>
      </c>
      <c r="H1227" s="43">
        <f t="shared" si="132"/>
        <v>12</v>
      </c>
      <c r="I1227" s="43">
        <f t="shared" si="133"/>
        <v>2</v>
      </c>
      <c r="J1227" s="43">
        <f t="shared" si="134"/>
        <v>1</v>
      </c>
      <c r="K1227" s="44" t="s">
        <v>2278</v>
      </c>
      <c r="L1227" s="44" t="str">
        <f t="shared" si="128"/>
        <v>kn-1-3-shl-loc3</v>
      </c>
      <c r="M1227" s="43">
        <v>1</v>
      </c>
      <c r="N1227" s="45">
        <v>1</v>
      </c>
    </row>
    <row r="1228" spans="1:14" ht="16.5" x14ac:dyDescent="0.2">
      <c r="A1228" s="65" t="str">
        <f t="shared" si="135"/>
        <v>kn-1</v>
      </c>
      <c r="B1228" s="65">
        <v>4</v>
      </c>
      <c r="C1228" s="37">
        <f t="shared" si="136"/>
        <v>20104</v>
      </c>
      <c r="D1228" s="80">
        <v>1</v>
      </c>
      <c r="E1228" s="38">
        <v>1</v>
      </c>
      <c r="F1228" s="46" t="s">
        <v>291</v>
      </c>
      <c r="G1228" s="46" t="s">
        <v>313</v>
      </c>
      <c r="H1228" s="38">
        <f t="shared" si="132"/>
        <v>12</v>
      </c>
      <c r="I1228" s="38">
        <f t="shared" si="133"/>
        <v>2</v>
      </c>
      <c r="J1228" s="38">
        <f t="shared" ref="J1228:J1291" si="137">INDEX($AM$4:$AM$204,INDEX($AQ$4:$AQ$19,D1228)+B1228)</f>
        <v>1</v>
      </c>
      <c r="K1228" s="46" t="s">
        <v>2279</v>
      </c>
      <c r="L1228" s="38" t="str">
        <f t="shared" si="128"/>
        <v>kn-1-4-jlr-loc1</v>
      </c>
      <c r="M1228" s="38">
        <v>1</v>
      </c>
      <c r="N1228" s="39">
        <v>1</v>
      </c>
    </row>
    <row r="1229" spans="1:14" ht="16.5" x14ac:dyDescent="0.2">
      <c r="A1229" s="65" t="str">
        <f t="shared" si="135"/>
        <v>kn-1</v>
      </c>
      <c r="B1229" s="65">
        <v>4</v>
      </c>
      <c r="C1229" s="40">
        <f t="shared" si="136"/>
        <v>20104</v>
      </c>
      <c r="D1229" s="81">
        <v>1</v>
      </c>
      <c r="E1229" s="27">
        <v>1</v>
      </c>
      <c r="F1229" s="28" t="s">
        <v>292</v>
      </c>
      <c r="G1229" s="28" t="s">
        <v>295</v>
      </c>
      <c r="H1229" s="27">
        <f t="shared" si="132"/>
        <v>12</v>
      </c>
      <c r="I1229" s="27">
        <f t="shared" si="133"/>
        <v>2</v>
      </c>
      <c r="J1229" s="27">
        <f t="shared" si="137"/>
        <v>1</v>
      </c>
      <c r="K1229" s="28" t="s">
        <v>786</v>
      </c>
      <c r="L1229" s="27" t="str">
        <f t="shared" si="128"/>
        <v>kn-1-4-shl-loc1</v>
      </c>
      <c r="M1229" s="27">
        <v>1</v>
      </c>
      <c r="N1229" s="41">
        <v>1</v>
      </c>
    </row>
    <row r="1230" spans="1:14" ht="16.5" x14ac:dyDescent="0.2">
      <c r="A1230" s="65" t="str">
        <f t="shared" si="135"/>
        <v>kn-1</v>
      </c>
      <c r="B1230" s="65">
        <v>4</v>
      </c>
      <c r="C1230" s="40">
        <f t="shared" si="136"/>
        <v>20104</v>
      </c>
      <c r="D1230" s="81">
        <v>1</v>
      </c>
      <c r="E1230" s="27">
        <v>2</v>
      </c>
      <c r="F1230" s="28" t="s">
        <v>291</v>
      </c>
      <c r="G1230" s="28" t="s">
        <v>314</v>
      </c>
      <c r="H1230" s="27">
        <f t="shared" si="132"/>
        <v>12</v>
      </c>
      <c r="I1230" s="27">
        <f t="shared" si="133"/>
        <v>2</v>
      </c>
      <c r="J1230" s="27">
        <f t="shared" si="137"/>
        <v>1</v>
      </c>
      <c r="K1230" s="62" t="s">
        <v>2284</v>
      </c>
      <c r="L1230" s="59" t="str">
        <f t="shared" si="128"/>
        <v>kn-1-4-jlr-loc2</v>
      </c>
      <c r="M1230" s="27">
        <v>1</v>
      </c>
      <c r="N1230" s="41">
        <v>1</v>
      </c>
    </row>
    <row r="1231" spans="1:14" ht="16.5" x14ac:dyDescent="0.2">
      <c r="A1231" s="65" t="str">
        <f t="shared" si="135"/>
        <v>kn-1</v>
      </c>
      <c r="B1231" s="65">
        <v>4</v>
      </c>
      <c r="C1231" s="40">
        <f t="shared" si="136"/>
        <v>20104</v>
      </c>
      <c r="D1231" s="81">
        <v>1</v>
      </c>
      <c r="E1231" s="27">
        <v>2</v>
      </c>
      <c r="F1231" s="28" t="s">
        <v>1138</v>
      </c>
      <c r="G1231" s="28" t="s">
        <v>299</v>
      </c>
      <c r="H1231" s="27">
        <f t="shared" si="132"/>
        <v>12</v>
      </c>
      <c r="I1231" s="27">
        <f t="shared" si="133"/>
        <v>2</v>
      </c>
      <c r="J1231" s="27">
        <f t="shared" si="137"/>
        <v>1</v>
      </c>
      <c r="K1231" s="62" t="s">
        <v>2278</v>
      </c>
      <c r="L1231" s="59" t="str">
        <f t="shared" si="128"/>
        <v>kn-1-4-shl-loc2</v>
      </c>
      <c r="M1231" s="27">
        <v>1</v>
      </c>
      <c r="N1231" s="41">
        <v>1</v>
      </c>
    </row>
    <row r="1232" spans="1:14" ht="16.5" x14ac:dyDescent="0.2">
      <c r="A1232" s="65" t="str">
        <f t="shared" si="135"/>
        <v>kn-1</v>
      </c>
      <c r="B1232" s="65">
        <v>4</v>
      </c>
      <c r="C1232" s="40">
        <f t="shared" si="136"/>
        <v>20104</v>
      </c>
      <c r="D1232" s="81">
        <v>1</v>
      </c>
      <c r="E1232" s="27">
        <v>3</v>
      </c>
      <c r="F1232" s="28" t="s">
        <v>291</v>
      </c>
      <c r="G1232" s="28" t="s">
        <v>293</v>
      </c>
      <c r="H1232" s="27">
        <f t="shared" si="132"/>
        <v>12</v>
      </c>
      <c r="I1232" s="27">
        <f t="shared" si="133"/>
        <v>2</v>
      </c>
      <c r="J1232" s="27">
        <f t="shared" si="137"/>
        <v>1</v>
      </c>
      <c r="K1232" s="62" t="s">
        <v>999</v>
      </c>
      <c r="L1232" s="62" t="str">
        <f t="shared" si="128"/>
        <v>kn-1-4-jlr-loc3</v>
      </c>
      <c r="M1232" s="27">
        <v>1</v>
      </c>
      <c r="N1232" s="41">
        <v>1</v>
      </c>
    </row>
    <row r="1233" spans="1:14" ht="17.25" thickBot="1" x14ac:dyDescent="0.25">
      <c r="A1233" s="65" t="str">
        <f t="shared" si="135"/>
        <v>kn-1</v>
      </c>
      <c r="B1233" s="65">
        <v>4</v>
      </c>
      <c r="C1233" s="42">
        <f t="shared" si="136"/>
        <v>20104</v>
      </c>
      <c r="D1233" s="82">
        <v>1</v>
      </c>
      <c r="E1233" s="43">
        <v>3</v>
      </c>
      <c r="F1233" s="44" t="s">
        <v>1133</v>
      </c>
      <c r="G1233" s="44" t="s">
        <v>1165</v>
      </c>
      <c r="H1233" s="43">
        <f t="shared" si="132"/>
        <v>12</v>
      </c>
      <c r="I1233" s="43">
        <f t="shared" si="133"/>
        <v>2</v>
      </c>
      <c r="J1233" s="27">
        <f t="shared" si="137"/>
        <v>1</v>
      </c>
      <c r="K1233" s="44" t="s">
        <v>2282</v>
      </c>
      <c r="L1233" s="44" t="str">
        <f t="shared" si="128"/>
        <v>kn-1-4-shl-loc3</v>
      </c>
      <c r="M1233" s="43">
        <v>1</v>
      </c>
      <c r="N1233" s="45">
        <v>1</v>
      </c>
    </row>
    <row r="1234" spans="1:14" ht="16.5" x14ac:dyDescent="0.2">
      <c r="A1234" s="65" t="str">
        <f t="shared" si="135"/>
        <v>kn-1</v>
      </c>
      <c r="B1234" s="65">
        <v>5</v>
      </c>
      <c r="C1234" s="37">
        <f t="shared" si="136"/>
        <v>20105</v>
      </c>
      <c r="D1234" s="80">
        <v>1</v>
      </c>
      <c r="E1234" s="38">
        <v>1</v>
      </c>
      <c r="F1234" s="46" t="s">
        <v>291</v>
      </c>
      <c r="G1234" s="46" t="s">
        <v>313</v>
      </c>
      <c r="H1234" s="38">
        <f t="shared" si="132"/>
        <v>13</v>
      </c>
      <c r="I1234" s="38">
        <f t="shared" si="133"/>
        <v>2</v>
      </c>
      <c r="J1234" s="38">
        <f t="shared" si="137"/>
        <v>1</v>
      </c>
      <c r="K1234" s="46" t="s">
        <v>572</v>
      </c>
      <c r="L1234" s="38" t="str">
        <f t="shared" si="128"/>
        <v>kn-1-5-jlr-loc1</v>
      </c>
      <c r="M1234" s="38">
        <v>1</v>
      </c>
      <c r="N1234" s="39">
        <v>1</v>
      </c>
    </row>
    <row r="1235" spans="1:14" ht="16.5" x14ac:dyDescent="0.2">
      <c r="A1235" s="65" t="str">
        <f t="shared" si="135"/>
        <v>kn-1</v>
      </c>
      <c r="B1235" s="65">
        <v>5</v>
      </c>
      <c r="C1235" s="40">
        <f t="shared" si="136"/>
        <v>20105</v>
      </c>
      <c r="D1235" s="81">
        <v>1</v>
      </c>
      <c r="E1235" s="27">
        <v>1</v>
      </c>
      <c r="F1235" s="28" t="s">
        <v>292</v>
      </c>
      <c r="G1235" s="28" t="s">
        <v>295</v>
      </c>
      <c r="H1235" s="27">
        <f t="shared" si="132"/>
        <v>13</v>
      </c>
      <c r="I1235" s="27">
        <f t="shared" si="133"/>
        <v>2</v>
      </c>
      <c r="J1235" s="27">
        <f t="shared" si="137"/>
        <v>1</v>
      </c>
      <c r="K1235" s="28" t="s">
        <v>2274</v>
      </c>
      <c r="L1235" s="27" t="str">
        <f t="shared" si="128"/>
        <v>kn-1-5-shl-loc1</v>
      </c>
      <c r="M1235" s="27">
        <v>1</v>
      </c>
      <c r="N1235" s="41">
        <v>1</v>
      </c>
    </row>
    <row r="1236" spans="1:14" ht="16.5" x14ac:dyDescent="0.2">
      <c r="A1236" s="65" t="str">
        <f t="shared" si="135"/>
        <v>kn-1</v>
      </c>
      <c r="B1236" s="65">
        <v>5</v>
      </c>
      <c r="C1236" s="40">
        <f t="shared" si="136"/>
        <v>20105</v>
      </c>
      <c r="D1236" s="81">
        <v>1</v>
      </c>
      <c r="E1236" s="27">
        <v>2</v>
      </c>
      <c r="F1236" s="28" t="s">
        <v>291</v>
      </c>
      <c r="G1236" s="28" t="s">
        <v>314</v>
      </c>
      <c r="H1236" s="27">
        <f t="shared" si="132"/>
        <v>13</v>
      </c>
      <c r="I1236" s="27">
        <f t="shared" si="133"/>
        <v>2</v>
      </c>
      <c r="J1236" s="27">
        <f t="shared" si="137"/>
        <v>1</v>
      </c>
      <c r="K1236" s="62" t="s">
        <v>1365</v>
      </c>
      <c r="L1236" s="59" t="str">
        <f t="shared" si="128"/>
        <v>kn-1-5-jlr-loc2</v>
      </c>
      <c r="M1236" s="27">
        <v>1</v>
      </c>
      <c r="N1236" s="41">
        <v>1</v>
      </c>
    </row>
    <row r="1237" spans="1:14" ht="16.5" x14ac:dyDescent="0.2">
      <c r="A1237" s="65" t="str">
        <f t="shared" si="135"/>
        <v>kn-1</v>
      </c>
      <c r="B1237" s="65">
        <v>5</v>
      </c>
      <c r="C1237" s="40">
        <f t="shared" si="136"/>
        <v>20105</v>
      </c>
      <c r="D1237" s="81">
        <v>1</v>
      </c>
      <c r="E1237" s="27">
        <v>2</v>
      </c>
      <c r="F1237" s="28" t="s">
        <v>1138</v>
      </c>
      <c r="G1237" s="28" t="s">
        <v>299</v>
      </c>
      <c r="H1237" s="27">
        <f t="shared" si="132"/>
        <v>13</v>
      </c>
      <c r="I1237" s="27">
        <f t="shared" si="133"/>
        <v>2</v>
      </c>
      <c r="J1237" s="27">
        <f t="shared" si="137"/>
        <v>1</v>
      </c>
      <c r="K1237" s="62" t="s">
        <v>2276</v>
      </c>
      <c r="L1237" s="59" t="str">
        <f t="shared" si="128"/>
        <v>kn-1-5-shl-loc2</v>
      </c>
      <c r="M1237" s="27">
        <v>1</v>
      </c>
      <c r="N1237" s="41">
        <v>1</v>
      </c>
    </row>
    <row r="1238" spans="1:14" ht="16.5" x14ac:dyDescent="0.2">
      <c r="A1238" s="65" t="str">
        <f t="shared" si="135"/>
        <v>kn-1</v>
      </c>
      <c r="B1238" s="65">
        <v>5</v>
      </c>
      <c r="C1238" s="40">
        <f t="shared" si="136"/>
        <v>20105</v>
      </c>
      <c r="D1238" s="81">
        <v>1</v>
      </c>
      <c r="E1238" s="27">
        <v>3</v>
      </c>
      <c r="F1238" s="28" t="s">
        <v>291</v>
      </c>
      <c r="G1238" s="28" t="s">
        <v>293</v>
      </c>
      <c r="H1238" s="27">
        <f t="shared" si="132"/>
        <v>13</v>
      </c>
      <c r="I1238" s="27">
        <f t="shared" si="133"/>
        <v>2</v>
      </c>
      <c r="J1238" s="27">
        <f t="shared" si="137"/>
        <v>1</v>
      </c>
      <c r="K1238" s="62" t="s">
        <v>646</v>
      </c>
      <c r="L1238" s="62" t="str">
        <f t="shared" si="128"/>
        <v>kn-1-5-jlr-loc3</v>
      </c>
      <c r="M1238" s="27">
        <v>1</v>
      </c>
      <c r="N1238" s="41">
        <v>1</v>
      </c>
    </row>
    <row r="1239" spans="1:14" ht="17.25" thickBot="1" x14ac:dyDescent="0.25">
      <c r="A1239" s="65" t="str">
        <f t="shared" si="135"/>
        <v>kn-1</v>
      </c>
      <c r="B1239" s="65">
        <v>5</v>
      </c>
      <c r="C1239" s="42">
        <f t="shared" si="136"/>
        <v>20105</v>
      </c>
      <c r="D1239" s="82">
        <v>1</v>
      </c>
      <c r="E1239" s="43">
        <v>3</v>
      </c>
      <c r="F1239" s="44" t="s">
        <v>292</v>
      </c>
      <c r="G1239" s="44" t="s">
        <v>294</v>
      </c>
      <c r="H1239" s="43">
        <f t="shared" si="132"/>
        <v>13</v>
      </c>
      <c r="I1239" s="43">
        <f t="shared" si="133"/>
        <v>2</v>
      </c>
      <c r="J1239" s="43">
        <f t="shared" si="137"/>
        <v>1</v>
      </c>
      <c r="K1239" s="44" t="s">
        <v>2278</v>
      </c>
      <c r="L1239" s="44" t="str">
        <f t="shared" si="128"/>
        <v>kn-1-5-shl-loc3</v>
      </c>
      <c r="M1239" s="43">
        <v>1</v>
      </c>
      <c r="N1239" s="45">
        <v>1</v>
      </c>
    </row>
    <row r="1240" spans="1:14" ht="16.5" x14ac:dyDescent="0.2">
      <c r="A1240" s="65" t="str">
        <f t="shared" si="135"/>
        <v>kn-1</v>
      </c>
      <c r="B1240" s="65">
        <v>6</v>
      </c>
      <c r="C1240" s="37">
        <f t="shared" si="136"/>
        <v>20106</v>
      </c>
      <c r="D1240" s="80">
        <v>1</v>
      </c>
      <c r="E1240" s="38">
        <v>1</v>
      </c>
      <c r="F1240" s="46" t="s">
        <v>291</v>
      </c>
      <c r="G1240" s="46" t="s">
        <v>313</v>
      </c>
      <c r="H1240" s="38">
        <f t="shared" si="132"/>
        <v>13</v>
      </c>
      <c r="I1240" s="38">
        <f t="shared" si="133"/>
        <v>2</v>
      </c>
      <c r="J1240" s="38">
        <f t="shared" si="137"/>
        <v>1</v>
      </c>
      <c r="K1240" s="46" t="s">
        <v>2279</v>
      </c>
      <c r="L1240" s="38" t="str">
        <f t="shared" si="128"/>
        <v>kn-1-6-jlr-loc1</v>
      </c>
      <c r="M1240" s="38">
        <v>1</v>
      </c>
      <c r="N1240" s="39">
        <v>1</v>
      </c>
    </row>
    <row r="1241" spans="1:14" ht="16.5" x14ac:dyDescent="0.2">
      <c r="A1241" s="65" t="str">
        <f t="shared" si="135"/>
        <v>kn-1</v>
      </c>
      <c r="B1241" s="65">
        <v>6</v>
      </c>
      <c r="C1241" s="40">
        <f t="shared" si="136"/>
        <v>20106</v>
      </c>
      <c r="D1241" s="81">
        <v>1</v>
      </c>
      <c r="E1241" s="27">
        <v>1</v>
      </c>
      <c r="F1241" s="28" t="s">
        <v>292</v>
      </c>
      <c r="G1241" s="28" t="s">
        <v>295</v>
      </c>
      <c r="H1241" s="27">
        <f t="shared" si="132"/>
        <v>13</v>
      </c>
      <c r="I1241" s="27">
        <f t="shared" si="133"/>
        <v>2</v>
      </c>
      <c r="J1241" s="27">
        <f t="shared" si="137"/>
        <v>1</v>
      </c>
      <c r="K1241" s="28" t="s">
        <v>786</v>
      </c>
      <c r="L1241" s="27" t="str">
        <f t="shared" si="128"/>
        <v>kn-1-6-shl-loc1</v>
      </c>
      <c r="M1241" s="27">
        <v>1</v>
      </c>
      <c r="N1241" s="41">
        <v>1</v>
      </c>
    </row>
    <row r="1242" spans="1:14" ht="16.5" x14ac:dyDescent="0.2">
      <c r="A1242" s="65" t="str">
        <f t="shared" si="135"/>
        <v>kn-1</v>
      </c>
      <c r="B1242" s="65">
        <v>6</v>
      </c>
      <c r="C1242" s="40">
        <f t="shared" si="136"/>
        <v>20106</v>
      </c>
      <c r="D1242" s="81">
        <v>1</v>
      </c>
      <c r="E1242" s="27">
        <v>2</v>
      </c>
      <c r="F1242" s="28" t="s">
        <v>291</v>
      </c>
      <c r="G1242" s="28" t="s">
        <v>314</v>
      </c>
      <c r="H1242" s="27">
        <f t="shared" si="132"/>
        <v>13</v>
      </c>
      <c r="I1242" s="27">
        <f t="shared" si="133"/>
        <v>2</v>
      </c>
      <c r="J1242" s="27">
        <f t="shared" si="137"/>
        <v>1</v>
      </c>
      <c r="K1242" s="62" t="s">
        <v>2284</v>
      </c>
      <c r="L1242" s="59" t="str">
        <f t="shared" si="128"/>
        <v>kn-1-6-jlr-loc2</v>
      </c>
      <c r="M1242" s="27">
        <v>1</v>
      </c>
      <c r="N1242" s="41">
        <v>1</v>
      </c>
    </row>
    <row r="1243" spans="1:14" ht="16.5" x14ac:dyDescent="0.2">
      <c r="A1243" s="65" t="str">
        <f t="shared" si="135"/>
        <v>kn-1</v>
      </c>
      <c r="B1243" s="65">
        <v>6</v>
      </c>
      <c r="C1243" s="40">
        <f t="shared" si="136"/>
        <v>20106</v>
      </c>
      <c r="D1243" s="81">
        <v>1</v>
      </c>
      <c r="E1243" s="27">
        <v>2</v>
      </c>
      <c r="F1243" s="28" t="s">
        <v>292</v>
      </c>
      <c r="G1243" s="28" t="s">
        <v>299</v>
      </c>
      <c r="H1243" s="27">
        <f t="shared" si="132"/>
        <v>13</v>
      </c>
      <c r="I1243" s="27">
        <f t="shared" si="133"/>
        <v>2</v>
      </c>
      <c r="J1243" s="27">
        <f t="shared" si="137"/>
        <v>1</v>
      </c>
      <c r="K1243" s="62" t="s">
        <v>2278</v>
      </c>
      <c r="L1243" s="59" t="str">
        <f t="shared" si="128"/>
        <v>kn-1-6-shl-loc2</v>
      </c>
      <c r="M1243" s="27">
        <v>1</v>
      </c>
      <c r="N1243" s="41">
        <v>1</v>
      </c>
    </row>
    <row r="1244" spans="1:14" ht="16.5" x14ac:dyDescent="0.2">
      <c r="A1244" s="65" t="str">
        <f t="shared" si="135"/>
        <v>kn-1</v>
      </c>
      <c r="B1244" s="65">
        <v>6</v>
      </c>
      <c r="C1244" s="40">
        <f t="shared" si="136"/>
        <v>20106</v>
      </c>
      <c r="D1244" s="81">
        <v>1</v>
      </c>
      <c r="E1244" s="27">
        <v>3</v>
      </c>
      <c r="F1244" s="28" t="s">
        <v>291</v>
      </c>
      <c r="G1244" s="28" t="s">
        <v>293</v>
      </c>
      <c r="H1244" s="27">
        <f t="shared" si="132"/>
        <v>13</v>
      </c>
      <c r="I1244" s="27">
        <f t="shared" si="133"/>
        <v>2</v>
      </c>
      <c r="J1244" s="27">
        <f t="shared" si="137"/>
        <v>1</v>
      </c>
      <c r="K1244" s="62" t="s">
        <v>999</v>
      </c>
      <c r="L1244" s="62" t="str">
        <f t="shared" si="128"/>
        <v>kn-1-6-jlr-loc3</v>
      </c>
      <c r="M1244" s="27">
        <v>1</v>
      </c>
      <c r="N1244" s="41">
        <v>1</v>
      </c>
    </row>
    <row r="1245" spans="1:14" ht="17.25" thickBot="1" x14ac:dyDescent="0.25">
      <c r="A1245" s="65" t="str">
        <f t="shared" si="135"/>
        <v>kn-1</v>
      </c>
      <c r="B1245" s="65">
        <v>6</v>
      </c>
      <c r="C1245" s="42">
        <f t="shared" si="136"/>
        <v>20106</v>
      </c>
      <c r="D1245" s="82">
        <v>1</v>
      </c>
      <c r="E1245" s="43">
        <v>3</v>
      </c>
      <c r="F1245" s="44" t="s">
        <v>1138</v>
      </c>
      <c r="G1245" s="44" t="s">
        <v>294</v>
      </c>
      <c r="H1245" s="43">
        <f t="shared" si="132"/>
        <v>13</v>
      </c>
      <c r="I1245" s="43">
        <f t="shared" si="133"/>
        <v>2</v>
      </c>
      <c r="J1245" s="43">
        <f t="shared" si="137"/>
        <v>1</v>
      </c>
      <c r="K1245" s="44" t="s">
        <v>2282</v>
      </c>
      <c r="L1245" s="44" t="str">
        <f t="shared" ref="L1245:L1308" si="138">A1245&amp;"-"&amp;B1245&amp;"-"&amp;F1245&amp;"-"&amp;"loc"&amp;E1245</f>
        <v>kn-1-6-shl-loc3</v>
      </c>
      <c r="M1245" s="43">
        <v>1</v>
      </c>
      <c r="N1245" s="45">
        <v>1</v>
      </c>
    </row>
    <row r="1246" spans="1:14" ht="16.5" x14ac:dyDescent="0.2">
      <c r="A1246" s="65" t="str">
        <f t="shared" si="135"/>
        <v>kn-1</v>
      </c>
      <c r="B1246" s="65">
        <v>7</v>
      </c>
      <c r="C1246" s="37">
        <f t="shared" si="136"/>
        <v>20107</v>
      </c>
      <c r="D1246" s="80">
        <v>1</v>
      </c>
      <c r="E1246" s="38">
        <v>1</v>
      </c>
      <c r="F1246" s="46" t="s">
        <v>291</v>
      </c>
      <c r="G1246" s="46" t="s">
        <v>1136</v>
      </c>
      <c r="H1246" s="38">
        <f t="shared" si="132"/>
        <v>14</v>
      </c>
      <c r="I1246" s="38">
        <f t="shared" si="133"/>
        <v>2</v>
      </c>
      <c r="J1246" s="38">
        <f t="shared" si="137"/>
        <v>1</v>
      </c>
      <c r="K1246" s="46" t="s">
        <v>572</v>
      </c>
      <c r="L1246" s="38" t="str">
        <f t="shared" si="138"/>
        <v>kn-1-7-jlr-loc1</v>
      </c>
      <c r="M1246" s="38">
        <v>1</v>
      </c>
      <c r="N1246" s="39">
        <v>1</v>
      </c>
    </row>
    <row r="1247" spans="1:14" ht="16.5" x14ac:dyDescent="0.2">
      <c r="A1247" s="65" t="str">
        <f t="shared" si="135"/>
        <v>kn-1</v>
      </c>
      <c r="B1247" s="65">
        <v>7</v>
      </c>
      <c r="C1247" s="40">
        <f t="shared" si="136"/>
        <v>20107</v>
      </c>
      <c r="D1247" s="81">
        <v>1</v>
      </c>
      <c r="E1247" s="27">
        <v>1</v>
      </c>
      <c r="F1247" s="28" t="s">
        <v>292</v>
      </c>
      <c r="G1247" s="28" t="s">
        <v>295</v>
      </c>
      <c r="H1247" s="27">
        <f t="shared" si="132"/>
        <v>14</v>
      </c>
      <c r="I1247" s="27">
        <f t="shared" si="133"/>
        <v>2</v>
      </c>
      <c r="J1247" s="27">
        <f t="shared" si="137"/>
        <v>1</v>
      </c>
      <c r="K1247" s="28" t="s">
        <v>2274</v>
      </c>
      <c r="L1247" s="27" t="str">
        <f t="shared" si="138"/>
        <v>kn-1-7-shl-loc1</v>
      </c>
      <c r="M1247" s="27">
        <v>1</v>
      </c>
      <c r="N1247" s="41">
        <v>1</v>
      </c>
    </row>
    <row r="1248" spans="1:14" ht="16.5" x14ac:dyDescent="0.2">
      <c r="A1248" s="65" t="str">
        <f t="shared" si="135"/>
        <v>kn-1</v>
      </c>
      <c r="B1248" s="65">
        <v>7</v>
      </c>
      <c r="C1248" s="40">
        <f t="shared" si="136"/>
        <v>20107</v>
      </c>
      <c r="D1248" s="81">
        <v>1</v>
      </c>
      <c r="E1248" s="27">
        <v>2</v>
      </c>
      <c r="F1248" s="28" t="s">
        <v>291</v>
      </c>
      <c r="G1248" s="28" t="s">
        <v>314</v>
      </c>
      <c r="H1248" s="27">
        <f t="shared" si="132"/>
        <v>14</v>
      </c>
      <c r="I1248" s="27">
        <f t="shared" si="133"/>
        <v>2</v>
      </c>
      <c r="J1248" s="27">
        <f t="shared" si="137"/>
        <v>1</v>
      </c>
      <c r="K1248" s="62" t="s">
        <v>1365</v>
      </c>
      <c r="L1248" s="59" t="str">
        <f t="shared" si="138"/>
        <v>kn-1-7-jlr-loc2</v>
      </c>
      <c r="M1248" s="27">
        <v>1</v>
      </c>
      <c r="N1248" s="41">
        <v>1</v>
      </c>
    </row>
    <row r="1249" spans="1:36" ht="16.5" x14ac:dyDescent="0.2">
      <c r="A1249" s="65" t="str">
        <f t="shared" si="135"/>
        <v>kn-1</v>
      </c>
      <c r="B1249" s="65">
        <v>7</v>
      </c>
      <c r="C1249" s="40">
        <f t="shared" si="136"/>
        <v>20107</v>
      </c>
      <c r="D1249" s="81">
        <v>1</v>
      </c>
      <c r="E1249" s="27">
        <v>2</v>
      </c>
      <c r="F1249" s="28" t="s">
        <v>292</v>
      </c>
      <c r="G1249" s="28" t="s">
        <v>299</v>
      </c>
      <c r="H1249" s="27">
        <f t="shared" si="132"/>
        <v>14</v>
      </c>
      <c r="I1249" s="27">
        <f t="shared" si="133"/>
        <v>2</v>
      </c>
      <c r="J1249" s="27">
        <f t="shared" si="137"/>
        <v>1</v>
      </c>
      <c r="K1249" s="62" t="s">
        <v>2276</v>
      </c>
      <c r="L1249" s="59" t="str">
        <f t="shared" si="138"/>
        <v>kn-1-7-shl-loc2</v>
      </c>
      <c r="M1249" s="27">
        <v>1</v>
      </c>
      <c r="N1249" s="41">
        <v>1</v>
      </c>
    </row>
    <row r="1250" spans="1:36" ht="16.5" x14ac:dyDescent="0.2">
      <c r="A1250" s="65" t="str">
        <f t="shared" si="135"/>
        <v>kn-1</v>
      </c>
      <c r="B1250" s="65">
        <v>7</v>
      </c>
      <c r="C1250" s="40">
        <f t="shared" si="136"/>
        <v>20107</v>
      </c>
      <c r="D1250" s="81">
        <v>1</v>
      </c>
      <c r="E1250" s="27">
        <v>3</v>
      </c>
      <c r="F1250" s="28" t="s">
        <v>291</v>
      </c>
      <c r="G1250" s="28" t="s">
        <v>1144</v>
      </c>
      <c r="H1250" s="27">
        <f t="shared" si="132"/>
        <v>14</v>
      </c>
      <c r="I1250" s="27">
        <f t="shared" si="133"/>
        <v>2</v>
      </c>
      <c r="J1250" s="27">
        <f t="shared" si="137"/>
        <v>1</v>
      </c>
      <c r="K1250" s="62" t="s">
        <v>646</v>
      </c>
      <c r="L1250" s="62" t="str">
        <f t="shared" si="138"/>
        <v>kn-1-7-jlr-loc3</v>
      </c>
      <c r="M1250" s="27">
        <v>1</v>
      </c>
      <c r="N1250" s="41">
        <v>1</v>
      </c>
    </row>
    <row r="1251" spans="1:36" ht="17.25" thickBot="1" x14ac:dyDescent="0.25">
      <c r="A1251" s="65" t="str">
        <f t="shared" si="135"/>
        <v>kn-1</v>
      </c>
      <c r="B1251" s="65">
        <v>7</v>
      </c>
      <c r="C1251" s="42">
        <f t="shared" si="136"/>
        <v>20107</v>
      </c>
      <c r="D1251" s="82">
        <v>1</v>
      </c>
      <c r="E1251" s="43">
        <v>3</v>
      </c>
      <c r="F1251" s="44" t="s">
        <v>292</v>
      </c>
      <c r="G1251" s="44" t="s">
        <v>294</v>
      </c>
      <c r="H1251" s="43">
        <f t="shared" si="132"/>
        <v>14</v>
      </c>
      <c r="I1251" s="43">
        <f t="shared" si="133"/>
        <v>2</v>
      </c>
      <c r="J1251" s="43">
        <f t="shared" si="137"/>
        <v>1</v>
      </c>
      <c r="K1251" s="44" t="s">
        <v>2278</v>
      </c>
      <c r="L1251" s="44" t="str">
        <f t="shared" si="138"/>
        <v>kn-1-7-shl-loc3</v>
      </c>
      <c r="M1251" s="43">
        <v>1</v>
      </c>
      <c r="N1251" s="45">
        <v>1</v>
      </c>
    </row>
    <row r="1252" spans="1:36" ht="16.5" x14ac:dyDescent="0.2">
      <c r="A1252" s="65" t="str">
        <f t="shared" si="135"/>
        <v>kn-1</v>
      </c>
      <c r="B1252" s="65">
        <v>8</v>
      </c>
      <c r="C1252" s="37">
        <f t="shared" si="136"/>
        <v>20108</v>
      </c>
      <c r="D1252" s="80">
        <v>1</v>
      </c>
      <c r="E1252" s="38">
        <v>1</v>
      </c>
      <c r="F1252" s="46" t="s">
        <v>291</v>
      </c>
      <c r="G1252" s="46" t="s">
        <v>313</v>
      </c>
      <c r="H1252" s="38">
        <f t="shared" si="132"/>
        <v>14</v>
      </c>
      <c r="I1252" s="38">
        <f t="shared" si="133"/>
        <v>2</v>
      </c>
      <c r="J1252" s="38">
        <f t="shared" si="137"/>
        <v>1</v>
      </c>
      <c r="K1252" s="46" t="s">
        <v>2279</v>
      </c>
      <c r="L1252" s="38" t="str">
        <f t="shared" si="138"/>
        <v>kn-1-8-jlr-loc1</v>
      </c>
      <c r="M1252" s="38">
        <v>1</v>
      </c>
      <c r="N1252" s="39">
        <v>1</v>
      </c>
    </row>
    <row r="1253" spans="1:36" ht="16.5" x14ac:dyDescent="0.2">
      <c r="A1253" s="65" t="str">
        <f t="shared" si="135"/>
        <v>kn-1</v>
      </c>
      <c r="B1253" s="65">
        <v>8</v>
      </c>
      <c r="C1253" s="40">
        <f t="shared" si="136"/>
        <v>20108</v>
      </c>
      <c r="D1253" s="81">
        <v>1</v>
      </c>
      <c r="E1253" s="27">
        <v>1</v>
      </c>
      <c r="F1253" s="28" t="s">
        <v>292</v>
      </c>
      <c r="G1253" s="28" t="s">
        <v>295</v>
      </c>
      <c r="H1253" s="27">
        <f t="shared" si="132"/>
        <v>14</v>
      </c>
      <c r="I1253" s="27">
        <f t="shared" si="133"/>
        <v>2</v>
      </c>
      <c r="J1253" s="27">
        <f t="shared" si="137"/>
        <v>1</v>
      </c>
      <c r="K1253" s="28" t="s">
        <v>786</v>
      </c>
      <c r="L1253" s="27" t="str">
        <f t="shared" si="138"/>
        <v>kn-1-8-shl-loc1</v>
      </c>
      <c r="M1253" s="27">
        <v>1</v>
      </c>
      <c r="N1253" s="41">
        <v>1</v>
      </c>
    </row>
    <row r="1254" spans="1:36" ht="16.5" x14ac:dyDescent="0.2">
      <c r="A1254" s="65" t="str">
        <f t="shared" si="135"/>
        <v>kn-1</v>
      </c>
      <c r="B1254" s="65">
        <v>8</v>
      </c>
      <c r="C1254" s="40">
        <f t="shared" si="136"/>
        <v>20108</v>
      </c>
      <c r="D1254" s="81">
        <v>1</v>
      </c>
      <c r="E1254" s="27">
        <v>2</v>
      </c>
      <c r="F1254" s="28" t="s">
        <v>1127</v>
      </c>
      <c r="G1254" s="28" t="s">
        <v>1130</v>
      </c>
      <c r="H1254" s="27">
        <f t="shared" si="132"/>
        <v>14</v>
      </c>
      <c r="I1254" s="27">
        <f t="shared" si="133"/>
        <v>2</v>
      </c>
      <c r="J1254" s="27">
        <f t="shared" si="137"/>
        <v>1</v>
      </c>
      <c r="K1254" s="62" t="s">
        <v>2284</v>
      </c>
      <c r="L1254" s="59" t="str">
        <f t="shared" si="138"/>
        <v>kn-1-8-jlr-loc2</v>
      </c>
      <c r="M1254" s="27">
        <v>1</v>
      </c>
      <c r="N1254" s="41">
        <v>1</v>
      </c>
    </row>
    <row r="1255" spans="1:36" ht="16.5" x14ac:dyDescent="0.2">
      <c r="A1255" s="65" t="str">
        <f t="shared" si="135"/>
        <v>kn-1</v>
      </c>
      <c r="B1255" s="65">
        <v>8</v>
      </c>
      <c r="C1255" s="40">
        <f t="shared" si="136"/>
        <v>20108</v>
      </c>
      <c r="D1255" s="81">
        <v>1</v>
      </c>
      <c r="E1255" s="27">
        <v>2</v>
      </c>
      <c r="F1255" s="28" t="s">
        <v>292</v>
      </c>
      <c r="G1255" s="28" t="s">
        <v>299</v>
      </c>
      <c r="H1255" s="27">
        <f t="shared" si="132"/>
        <v>14</v>
      </c>
      <c r="I1255" s="27">
        <f t="shared" si="133"/>
        <v>2</v>
      </c>
      <c r="J1255" s="27">
        <f t="shared" si="137"/>
        <v>1</v>
      </c>
      <c r="K1255" s="62" t="s">
        <v>2278</v>
      </c>
      <c r="L1255" s="59" t="str">
        <f t="shared" si="138"/>
        <v>kn-1-8-shl-loc2</v>
      </c>
      <c r="M1255" s="27">
        <v>1</v>
      </c>
      <c r="N1255" s="41">
        <v>1</v>
      </c>
    </row>
    <row r="1256" spans="1:36" ht="16.5" x14ac:dyDescent="0.2">
      <c r="A1256" s="65" t="str">
        <f t="shared" si="135"/>
        <v>kn-1</v>
      </c>
      <c r="B1256" s="65">
        <v>8</v>
      </c>
      <c r="C1256" s="40">
        <f t="shared" si="136"/>
        <v>20108</v>
      </c>
      <c r="D1256" s="81">
        <v>1</v>
      </c>
      <c r="E1256" s="27">
        <v>3</v>
      </c>
      <c r="F1256" s="28" t="s">
        <v>1140</v>
      </c>
      <c r="G1256" s="28" t="s">
        <v>293</v>
      </c>
      <c r="H1256" s="27">
        <f t="shared" si="132"/>
        <v>14</v>
      </c>
      <c r="I1256" s="27">
        <f t="shared" si="133"/>
        <v>2</v>
      </c>
      <c r="J1256" s="27">
        <f t="shared" si="137"/>
        <v>1</v>
      </c>
      <c r="K1256" s="62" t="s">
        <v>999</v>
      </c>
      <c r="L1256" s="62" t="str">
        <f t="shared" si="138"/>
        <v>kn-1-8-jlr-loc3</v>
      </c>
      <c r="M1256" s="27">
        <v>1</v>
      </c>
      <c r="N1256" s="41">
        <v>1</v>
      </c>
    </row>
    <row r="1257" spans="1:36" ht="17.25" thickBot="1" x14ac:dyDescent="0.25">
      <c r="A1257" s="65" t="str">
        <f t="shared" si="135"/>
        <v>kn-1</v>
      </c>
      <c r="B1257" s="65">
        <v>8</v>
      </c>
      <c r="C1257" s="42">
        <f t="shared" si="136"/>
        <v>20108</v>
      </c>
      <c r="D1257" s="82">
        <v>1</v>
      </c>
      <c r="E1257" s="43">
        <v>3</v>
      </c>
      <c r="F1257" s="44" t="s">
        <v>1128</v>
      </c>
      <c r="G1257" s="44" t="s">
        <v>294</v>
      </c>
      <c r="H1257" s="43">
        <f t="shared" si="132"/>
        <v>14</v>
      </c>
      <c r="I1257" s="43">
        <f t="shared" si="133"/>
        <v>2</v>
      </c>
      <c r="J1257" s="43">
        <f t="shared" si="137"/>
        <v>1</v>
      </c>
      <c r="K1257" s="44" t="s">
        <v>2282</v>
      </c>
      <c r="L1257" s="44" t="str">
        <f t="shared" si="138"/>
        <v>kn-1-8-shl-loc3</v>
      </c>
      <c r="M1257" s="43">
        <v>1</v>
      </c>
      <c r="N1257" s="45">
        <v>1</v>
      </c>
    </row>
    <row r="1258" spans="1:36" s="17" customFormat="1" ht="16.5" x14ac:dyDescent="0.2">
      <c r="A1258" s="65" t="str">
        <f t="shared" si="135"/>
        <v>kn-1</v>
      </c>
      <c r="B1258" s="65">
        <v>9</v>
      </c>
      <c r="C1258" s="37">
        <f t="shared" si="136"/>
        <v>20109</v>
      </c>
      <c r="D1258" s="80">
        <v>1</v>
      </c>
      <c r="E1258" s="38">
        <v>1</v>
      </c>
      <c r="F1258" s="46" t="s">
        <v>291</v>
      </c>
      <c r="G1258" s="46" t="s">
        <v>313</v>
      </c>
      <c r="H1258" s="38">
        <f t="shared" si="132"/>
        <v>15</v>
      </c>
      <c r="I1258" s="38">
        <f t="shared" si="133"/>
        <v>3</v>
      </c>
      <c r="J1258" s="38">
        <f t="shared" si="137"/>
        <v>1</v>
      </c>
      <c r="K1258" s="46" t="s">
        <v>572</v>
      </c>
      <c r="L1258" s="38" t="str">
        <f t="shared" si="138"/>
        <v>kn-1-9-jlr-loc1</v>
      </c>
      <c r="M1258" s="38">
        <v>1</v>
      </c>
      <c r="N1258" s="39">
        <v>1</v>
      </c>
      <c r="T1258" s="50"/>
      <c r="U1258" s="50"/>
      <c r="V1258" s="50"/>
      <c r="AI1258" s="50"/>
      <c r="AJ1258" s="50"/>
    </row>
    <row r="1259" spans="1:36" s="17" customFormat="1" ht="16.5" x14ac:dyDescent="0.2">
      <c r="A1259" s="65" t="str">
        <f t="shared" si="135"/>
        <v>kn-1</v>
      </c>
      <c r="B1259" s="65">
        <v>9</v>
      </c>
      <c r="C1259" s="40">
        <f t="shared" si="136"/>
        <v>20109</v>
      </c>
      <c r="D1259" s="81">
        <v>1</v>
      </c>
      <c r="E1259" s="27">
        <v>1</v>
      </c>
      <c r="F1259" s="28" t="s">
        <v>292</v>
      </c>
      <c r="G1259" s="28" t="s">
        <v>295</v>
      </c>
      <c r="H1259" s="27">
        <f t="shared" si="132"/>
        <v>15</v>
      </c>
      <c r="I1259" s="27">
        <f t="shared" si="133"/>
        <v>3</v>
      </c>
      <c r="J1259" s="27">
        <f t="shared" si="137"/>
        <v>1</v>
      </c>
      <c r="K1259" s="28" t="s">
        <v>2274</v>
      </c>
      <c r="L1259" s="27" t="str">
        <f t="shared" si="138"/>
        <v>kn-1-9-shl-loc1</v>
      </c>
      <c r="M1259" s="27">
        <v>1</v>
      </c>
      <c r="N1259" s="41">
        <v>1</v>
      </c>
      <c r="T1259" s="50"/>
      <c r="U1259" s="50"/>
      <c r="V1259" s="50"/>
      <c r="AI1259" s="50"/>
      <c r="AJ1259" s="50"/>
    </row>
    <row r="1260" spans="1:36" s="17" customFormat="1" ht="16.5" x14ac:dyDescent="0.2">
      <c r="A1260" s="65" t="str">
        <f t="shared" si="135"/>
        <v>kn-1</v>
      </c>
      <c r="B1260" s="65">
        <v>9</v>
      </c>
      <c r="C1260" s="40">
        <f t="shared" si="136"/>
        <v>20109</v>
      </c>
      <c r="D1260" s="81">
        <v>1</v>
      </c>
      <c r="E1260" s="27">
        <v>2</v>
      </c>
      <c r="F1260" s="28" t="s">
        <v>291</v>
      </c>
      <c r="G1260" s="28" t="s">
        <v>314</v>
      </c>
      <c r="H1260" s="27">
        <f t="shared" si="132"/>
        <v>15</v>
      </c>
      <c r="I1260" s="27">
        <f t="shared" si="133"/>
        <v>3</v>
      </c>
      <c r="J1260" s="27">
        <f t="shared" si="137"/>
        <v>1</v>
      </c>
      <c r="K1260" s="62" t="s">
        <v>1365</v>
      </c>
      <c r="L1260" s="59" t="str">
        <f t="shared" si="138"/>
        <v>kn-1-9-jlr-loc2</v>
      </c>
      <c r="M1260" s="27">
        <v>1</v>
      </c>
      <c r="N1260" s="41">
        <v>1</v>
      </c>
      <c r="T1260" s="50"/>
      <c r="U1260" s="50"/>
      <c r="V1260" s="50"/>
      <c r="AI1260" s="50"/>
      <c r="AJ1260" s="50"/>
    </row>
    <row r="1261" spans="1:36" s="17" customFormat="1" ht="16.5" x14ac:dyDescent="0.2">
      <c r="A1261" s="65" t="str">
        <f t="shared" si="135"/>
        <v>kn-1</v>
      </c>
      <c r="B1261" s="65">
        <v>9</v>
      </c>
      <c r="C1261" s="40">
        <f t="shared" si="136"/>
        <v>20109</v>
      </c>
      <c r="D1261" s="81">
        <v>1</v>
      </c>
      <c r="E1261" s="27">
        <v>2</v>
      </c>
      <c r="F1261" s="28" t="s">
        <v>292</v>
      </c>
      <c r="G1261" s="28" t="s">
        <v>1146</v>
      </c>
      <c r="H1261" s="27">
        <f t="shared" si="132"/>
        <v>15</v>
      </c>
      <c r="I1261" s="27">
        <f t="shared" si="133"/>
        <v>3</v>
      </c>
      <c r="J1261" s="27">
        <f t="shared" si="137"/>
        <v>1</v>
      </c>
      <c r="K1261" s="62" t="s">
        <v>2276</v>
      </c>
      <c r="L1261" s="59" t="str">
        <f t="shared" si="138"/>
        <v>kn-1-9-shl-loc2</v>
      </c>
      <c r="M1261" s="27">
        <v>1</v>
      </c>
      <c r="N1261" s="41">
        <v>1</v>
      </c>
      <c r="T1261" s="50"/>
      <c r="U1261" s="50"/>
      <c r="V1261" s="50"/>
      <c r="AI1261" s="50"/>
      <c r="AJ1261" s="50"/>
    </row>
    <row r="1262" spans="1:36" s="17" customFormat="1" ht="16.5" x14ac:dyDescent="0.2">
      <c r="A1262" s="65" t="str">
        <f t="shared" si="135"/>
        <v>kn-1</v>
      </c>
      <c r="B1262" s="65">
        <v>9</v>
      </c>
      <c r="C1262" s="40">
        <f t="shared" si="136"/>
        <v>20109</v>
      </c>
      <c r="D1262" s="81">
        <v>1</v>
      </c>
      <c r="E1262" s="27">
        <v>3</v>
      </c>
      <c r="F1262" s="28" t="s">
        <v>291</v>
      </c>
      <c r="G1262" s="28" t="s">
        <v>293</v>
      </c>
      <c r="H1262" s="27">
        <f t="shared" si="132"/>
        <v>15</v>
      </c>
      <c r="I1262" s="27">
        <f t="shared" si="133"/>
        <v>3</v>
      </c>
      <c r="J1262" s="27">
        <f t="shared" si="137"/>
        <v>1</v>
      </c>
      <c r="K1262" s="62" t="s">
        <v>646</v>
      </c>
      <c r="L1262" s="62" t="str">
        <f t="shared" si="138"/>
        <v>kn-1-9-jlr-loc3</v>
      </c>
      <c r="M1262" s="27">
        <v>1</v>
      </c>
      <c r="N1262" s="41">
        <v>1</v>
      </c>
      <c r="T1262" s="50"/>
      <c r="U1262" s="50"/>
      <c r="V1262" s="50"/>
      <c r="AI1262" s="50"/>
      <c r="AJ1262" s="50"/>
    </row>
    <row r="1263" spans="1:36" s="17" customFormat="1" ht="17.25" thickBot="1" x14ac:dyDescent="0.25">
      <c r="A1263" s="65" t="str">
        <f t="shared" si="135"/>
        <v>kn-1</v>
      </c>
      <c r="B1263" s="65">
        <v>9</v>
      </c>
      <c r="C1263" s="42">
        <f t="shared" si="136"/>
        <v>20109</v>
      </c>
      <c r="D1263" s="82">
        <v>1</v>
      </c>
      <c r="E1263" s="43">
        <v>3</v>
      </c>
      <c r="F1263" s="44" t="s">
        <v>1128</v>
      </c>
      <c r="G1263" s="44" t="s">
        <v>294</v>
      </c>
      <c r="H1263" s="43">
        <f t="shared" si="132"/>
        <v>15</v>
      </c>
      <c r="I1263" s="43">
        <f t="shared" si="133"/>
        <v>3</v>
      </c>
      <c r="J1263" s="43">
        <f t="shared" si="137"/>
        <v>1</v>
      </c>
      <c r="K1263" s="44" t="s">
        <v>2278</v>
      </c>
      <c r="L1263" s="44" t="str">
        <f t="shared" si="138"/>
        <v>kn-1-9-shl-loc3</v>
      </c>
      <c r="M1263" s="43">
        <v>1</v>
      </c>
      <c r="N1263" s="45">
        <v>1</v>
      </c>
      <c r="T1263" s="50"/>
      <c r="U1263" s="50"/>
      <c r="V1263" s="50"/>
      <c r="AI1263" s="50"/>
      <c r="AJ1263" s="50"/>
    </row>
    <row r="1264" spans="1:36" s="17" customFormat="1" ht="16.5" x14ac:dyDescent="0.2">
      <c r="A1264" s="65" t="str">
        <f t="shared" si="135"/>
        <v>kn-2</v>
      </c>
      <c r="B1264" s="65">
        <v>1</v>
      </c>
      <c r="C1264" s="37">
        <f t="shared" si="136"/>
        <v>20201</v>
      </c>
      <c r="D1264" s="80">
        <v>2</v>
      </c>
      <c r="E1264" s="38">
        <v>1</v>
      </c>
      <c r="F1264" s="46" t="s">
        <v>1127</v>
      </c>
      <c r="G1264" s="46" t="s">
        <v>313</v>
      </c>
      <c r="H1264" s="38">
        <f t="shared" si="132"/>
        <v>15</v>
      </c>
      <c r="I1264" s="38">
        <f t="shared" si="133"/>
        <v>3</v>
      </c>
      <c r="J1264" s="38">
        <f t="shared" si="137"/>
        <v>2</v>
      </c>
      <c r="K1264" s="46" t="s">
        <v>2279</v>
      </c>
      <c r="L1264" s="38" t="str">
        <f t="shared" si="138"/>
        <v>kn-2-1-jlr-loc1</v>
      </c>
      <c r="M1264" s="38">
        <v>1</v>
      </c>
      <c r="N1264" s="39">
        <v>1</v>
      </c>
      <c r="T1264" s="50"/>
      <c r="U1264" s="50"/>
      <c r="V1264" s="50"/>
      <c r="AI1264" s="50"/>
      <c r="AJ1264" s="50"/>
    </row>
    <row r="1265" spans="1:36" s="17" customFormat="1" ht="16.5" x14ac:dyDescent="0.2">
      <c r="A1265" s="65" t="str">
        <f t="shared" si="135"/>
        <v>kn-2</v>
      </c>
      <c r="B1265" s="65">
        <v>1</v>
      </c>
      <c r="C1265" s="40">
        <f t="shared" si="136"/>
        <v>20201</v>
      </c>
      <c r="D1265" s="81">
        <v>2</v>
      </c>
      <c r="E1265" s="27">
        <v>1</v>
      </c>
      <c r="F1265" s="28" t="s">
        <v>292</v>
      </c>
      <c r="G1265" s="28" t="s">
        <v>300</v>
      </c>
      <c r="H1265" s="27">
        <f t="shared" si="132"/>
        <v>15</v>
      </c>
      <c r="I1265" s="27">
        <f t="shared" si="133"/>
        <v>3</v>
      </c>
      <c r="J1265" s="27">
        <f t="shared" si="137"/>
        <v>2</v>
      </c>
      <c r="K1265" s="28" t="s">
        <v>786</v>
      </c>
      <c r="L1265" s="27" t="str">
        <f t="shared" si="138"/>
        <v>kn-2-1-shl-loc1</v>
      </c>
      <c r="M1265" s="27">
        <v>1</v>
      </c>
      <c r="N1265" s="41">
        <v>1</v>
      </c>
      <c r="T1265" s="50"/>
      <c r="U1265" s="50"/>
      <c r="V1265" s="50"/>
      <c r="AI1265" s="50"/>
      <c r="AJ1265" s="50"/>
    </row>
    <row r="1266" spans="1:36" s="17" customFormat="1" ht="16.5" x14ac:dyDescent="0.2">
      <c r="A1266" s="65" t="str">
        <f t="shared" si="135"/>
        <v>kn-2</v>
      </c>
      <c r="B1266" s="65">
        <v>1</v>
      </c>
      <c r="C1266" s="40">
        <f t="shared" si="136"/>
        <v>20201</v>
      </c>
      <c r="D1266" s="81">
        <v>2</v>
      </c>
      <c r="E1266" s="27">
        <v>2</v>
      </c>
      <c r="F1266" s="28" t="s">
        <v>291</v>
      </c>
      <c r="G1266" s="28" t="s">
        <v>314</v>
      </c>
      <c r="H1266" s="27">
        <f t="shared" si="132"/>
        <v>15</v>
      </c>
      <c r="I1266" s="27">
        <f t="shared" si="133"/>
        <v>3</v>
      </c>
      <c r="J1266" s="27">
        <f t="shared" si="137"/>
        <v>2</v>
      </c>
      <c r="K1266" s="62" t="s">
        <v>2284</v>
      </c>
      <c r="L1266" s="59" t="str">
        <f t="shared" si="138"/>
        <v>kn-2-1-jlr-loc2</v>
      </c>
      <c r="M1266" s="27">
        <v>1</v>
      </c>
      <c r="N1266" s="41">
        <v>1</v>
      </c>
      <c r="T1266" s="50"/>
      <c r="U1266" s="50"/>
      <c r="V1266" s="50"/>
      <c r="AI1266" s="50"/>
      <c r="AJ1266" s="50"/>
    </row>
    <row r="1267" spans="1:36" s="17" customFormat="1" ht="16.5" x14ac:dyDescent="0.2">
      <c r="A1267" s="65" t="str">
        <f t="shared" si="135"/>
        <v>kn-2</v>
      </c>
      <c r="B1267" s="65">
        <v>1</v>
      </c>
      <c r="C1267" s="40">
        <f t="shared" si="136"/>
        <v>20201</v>
      </c>
      <c r="D1267" s="81">
        <v>2</v>
      </c>
      <c r="E1267" s="27">
        <v>2</v>
      </c>
      <c r="F1267" s="28" t="s">
        <v>292</v>
      </c>
      <c r="G1267" s="28" t="s">
        <v>299</v>
      </c>
      <c r="H1267" s="27">
        <f t="shared" si="132"/>
        <v>15</v>
      </c>
      <c r="I1267" s="27">
        <f t="shared" si="133"/>
        <v>3</v>
      </c>
      <c r="J1267" s="27">
        <f t="shared" si="137"/>
        <v>2</v>
      </c>
      <c r="K1267" s="62" t="s">
        <v>2278</v>
      </c>
      <c r="L1267" s="59" t="str">
        <f t="shared" si="138"/>
        <v>kn-2-1-shl-loc2</v>
      </c>
      <c r="M1267" s="27">
        <v>1</v>
      </c>
      <c r="N1267" s="41">
        <v>1</v>
      </c>
      <c r="T1267" s="50"/>
      <c r="U1267" s="50"/>
      <c r="V1267" s="50"/>
      <c r="AI1267" s="50"/>
      <c r="AJ1267" s="50"/>
    </row>
    <row r="1268" spans="1:36" s="17" customFormat="1" ht="16.5" x14ac:dyDescent="0.2">
      <c r="A1268" s="65" t="str">
        <f t="shared" si="135"/>
        <v>kn-2</v>
      </c>
      <c r="B1268" s="65">
        <v>1</v>
      </c>
      <c r="C1268" s="40">
        <f t="shared" si="136"/>
        <v>20201</v>
      </c>
      <c r="D1268" s="81">
        <v>2</v>
      </c>
      <c r="E1268" s="27">
        <v>3</v>
      </c>
      <c r="F1268" s="28" t="s">
        <v>291</v>
      </c>
      <c r="G1268" s="28" t="s">
        <v>293</v>
      </c>
      <c r="H1268" s="27">
        <f t="shared" si="132"/>
        <v>15</v>
      </c>
      <c r="I1268" s="27">
        <f t="shared" si="133"/>
        <v>3</v>
      </c>
      <c r="J1268" s="27">
        <f t="shared" si="137"/>
        <v>2</v>
      </c>
      <c r="K1268" s="62" t="s">
        <v>999</v>
      </c>
      <c r="L1268" s="62" t="str">
        <f t="shared" si="138"/>
        <v>kn-2-1-jlr-loc3</v>
      </c>
      <c r="M1268" s="27">
        <v>1</v>
      </c>
      <c r="N1268" s="41">
        <v>1</v>
      </c>
      <c r="T1268" s="50"/>
      <c r="U1268" s="50"/>
      <c r="V1268" s="50"/>
      <c r="AI1268" s="50"/>
      <c r="AJ1268" s="50"/>
    </row>
    <row r="1269" spans="1:36" s="17" customFormat="1" ht="17.25" thickBot="1" x14ac:dyDescent="0.25">
      <c r="A1269" s="65" t="str">
        <f t="shared" si="135"/>
        <v>kn-2</v>
      </c>
      <c r="B1269" s="65">
        <v>1</v>
      </c>
      <c r="C1269" s="42">
        <f t="shared" si="136"/>
        <v>20201</v>
      </c>
      <c r="D1269" s="82">
        <v>2</v>
      </c>
      <c r="E1269" s="43">
        <v>3</v>
      </c>
      <c r="F1269" s="44" t="s">
        <v>292</v>
      </c>
      <c r="G1269" s="44" t="s">
        <v>294</v>
      </c>
      <c r="H1269" s="43">
        <f t="shared" si="132"/>
        <v>15</v>
      </c>
      <c r="I1269" s="43">
        <f t="shared" si="133"/>
        <v>3</v>
      </c>
      <c r="J1269" s="43">
        <f t="shared" si="137"/>
        <v>2</v>
      </c>
      <c r="K1269" s="44" t="s">
        <v>2282</v>
      </c>
      <c r="L1269" s="44" t="str">
        <f t="shared" si="138"/>
        <v>kn-2-1-shl-loc3</v>
      </c>
      <c r="M1269" s="43">
        <v>1</v>
      </c>
      <c r="N1269" s="45">
        <v>1</v>
      </c>
      <c r="T1269" s="50"/>
      <c r="U1269" s="50"/>
      <c r="V1269" s="50"/>
      <c r="AI1269" s="50"/>
      <c r="AJ1269" s="50"/>
    </row>
    <row r="1270" spans="1:36" s="17" customFormat="1" ht="16.5" x14ac:dyDescent="0.2">
      <c r="A1270" s="65" t="str">
        <f t="shared" si="135"/>
        <v>kn-2</v>
      </c>
      <c r="B1270" s="65">
        <v>2</v>
      </c>
      <c r="C1270" s="37">
        <f t="shared" si="136"/>
        <v>20202</v>
      </c>
      <c r="D1270" s="80">
        <v>2</v>
      </c>
      <c r="E1270" s="38">
        <v>1</v>
      </c>
      <c r="F1270" s="46" t="s">
        <v>291</v>
      </c>
      <c r="G1270" s="46" t="s">
        <v>313</v>
      </c>
      <c r="H1270" s="38">
        <f t="shared" si="132"/>
        <v>16</v>
      </c>
      <c r="I1270" s="38">
        <f t="shared" si="133"/>
        <v>3</v>
      </c>
      <c r="J1270" s="38">
        <f t="shared" si="137"/>
        <v>2</v>
      </c>
      <c r="K1270" s="46" t="s">
        <v>572</v>
      </c>
      <c r="L1270" s="38" t="str">
        <f t="shared" si="138"/>
        <v>kn-2-2-jlr-loc1</v>
      </c>
      <c r="M1270" s="38">
        <v>1</v>
      </c>
      <c r="N1270" s="39">
        <v>1</v>
      </c>
      <c r="T1270" s="50"/>
      <c r="U1270" s="50"/>
      <c r="V1270" s="50"/>
      <c r="AI1270" s="50"/>
      <c r="AJ1270" s="50"/>
    </row>
    <row r="1271" spans="1:36" s="17" customFormat="1" ht="16.5" x14ac:dyDescent="0.2">
      <c r="A1271" s="65" t="str">
        <f t="shared" si="135"/>
        <v>kn-2</v>
      </c>
      <c r="B1271" s="65">
        <v>2</v>
      </c>
      <c r="C1271" s="40">
        <f t="shared" si="136"/>
        <v>20202</v>
      </c>
      <c r="D1271" s="81">
        <v>2</v>
      </c>
      <c r="E1271" s="27">
        <v>1</v>
      </c>
      <c r="F1271" s="28" t="s">
        <v>292</v>
      </c>
      <c r="G1271" s="28" t="s">
        <v>300</v>
      </c>
      <c r="H1271" s="27">
        <f t="shared" si="132"/>
        <v>16</v>
      </c>
      <c r="I1271" s="27">
        <f t="shared" si="133"/>
        <v>3</v>
      </c>
      <c r="J1271" s="27">
        <f t="shared" si="137"/>
        <v>2</v>
      </c>
      <c r="K1271" s="28" t="s">
        <v>2274</v>
      </c>
      <c r="L1271" s="27" t="str">
        <f t="shared" si="138"/>
        <v>kn-2-2-shl-loc1</v>
      </c>
      <c r="M1271" s="27">
        <v>1</v>
      </c>
      <c r="N1271" s="41">
        <v>1</v>
      </c>
      <c r="T1271" s="50"/>
      <c r="U1271" s="50"/>
      <c r="V1271" s="50"/>
      <c r="AI1271" s="50"/>
      <c r="AJ1271" s="50"/>
    </row>
    <row r="1272" spans="1:36" s="17" customFormat="1" ht="16.5" x14ac:dyDescent="0.2">
      <c r="A1272" s="65" t="str">
        <f t="shared" si="135"/>
        <v>kn-2</v>
      </c>
      <c r="B1272" s="65">
        <v>2</v>
      </c>
      <c r="C1272" s="40">
        <f t="shared" si="136"/>
        <v>20202</v>
      </c>
      <c r="D1272" s="81">
        <v>2</v>
      </c>
      <c r="E1272" s="27">
        <v>2</v>
      </c>
      <c r="F1272" s="28" t="s">
        <v>291</v>
      </c>
      <c r="G1272" s="28" t="s">
        <v>314</v>
      </c>
      <c r="H1272" s="27">
        <f t="shared" si="132"/>
        <v>16</v>
      </c>
      <c r="I1272" s="27">
        <f t="shared" si="133"/>
        <v>3</v>
      </c>
      <c r="J1272" s="27">
        <f t="shared" si="137"/>
        <v>2</v>
      </c>
      <c r="K1272" s="62" t="s">
        <v>1365</v>
      </c>
      <c r="L1272" s="59" t="str">
        <f t="shared" si="138"/>
        <v>kn-2-2-jlr-loc2</v>
      </c>
      <c r="M1272" s="27">
        <v>1</v>
      </c>
      <c r="N1272" s="41">
        <v>1</v>
      </c>
      <c r="T1272" s="50"/>
      <c r="U1272" s="50"/>
      <c r="V1272" s="50"/>
      <c r="AI1272" s="50"/>
      <c r="AJ1272" s="50"/>
    </row>
    <row r="1273" spans="1:36" s="17" customFormat="1" ht="16.5" x14ac:dyDescent="0.2">
      <c r="A1273" s="65" t="str">
        <f t="shared" si="135"/>
        <v>kn-2</v>
      </c>
      <c r="B1273" s="65">
        <v>2</v>
      </c>
      <c r="C1273" s="40">
        <f t="shared" si="136"/>
        <v>20202</v>
      </c>
      <c r="D1273" s="81">
        <v>2</v>
      </c>
      <c r="E1273" s="27">
        <v>2</v>
      </c>
      <c r="F1273" s="28" t="s">
        <v>292</v>
      </c>
      <c r="G1273" s="28" t="s">
        <v>299</v>
      </c>
      <c r="H1273" s="27">
        <f t="shared" si="132"/>
        <v>16</v>
      </c>
      <c r="I1273" s="27">
        <f t="shared" si="133"/>
        <v>3</v>
      </c>
      <c r="J1273" s="27">
        <f t="shared" si="137"/>
        <v>2</v>
      </c>
      <c r="K1273" s="62" t="s">
        <v>2276</v>
      </c>
      <c r="L1273" s="59" t="str">
        <f t="shared" si="138"/>
        <v>kn-2-2-shl-loc2</v>
      </c>
      <c r="M1273" s="27">
        <v>1</v>
      </c>
      <c r="N1273" s="41">
        <v>1</v>
      </c>
      <c r="T1273" s="50"/>
      <c r="U1273" s="50"/>
      <c r="V1273" s="50"/>
      <c r="AI1273" s="50"/>
      <c r="AJ1273" s="50"/>
    </row>
    <row r="1274" spans="1:36" s="17" customFormat="1" ht="16.5" x14ac:dyDescent="0.2">
      <c r="A1274" s="65" t="str">
        <f t="shared" si="135"/>
        <v>kn-2</v>
      </c>
      <c r="B1274" s="65">
        <v>2</v>
      </c>
      <c r="C1274" s="40">
        <f t="shared" si="136"/>
        <v>20202</v>
      </c>
      <c r="D1274" s="81">
        <v>2</v>
      </c>
      <c r="E1274" s="27">
        <v>3</v>
      </c>
      <c r="F1274" s="28" t="s">
        <v>291</v>
      </c>
      <c r="G1274" s="28" t="s">
        <v>1134</v>
      </c>
      <c r="H1274" s="27">
        <f t="shared" ref="H1274:H1337" si="139">INDEX($AK$4:$AK$204,INDEX($AQ$4:$AQ$19,D1274)+B1274)</f>
        <v>16</v>
      </c>
      <c r="I1274" s="27">
        <f t="shared" ref="I1274:I1337" si="140">INDEX($AL$4:$AL$204,INDEX($AQ$4:$AQ$19,D1274)+B1274)</f>
        <v>3</v>
      </c>
      <c r="J1274" s="27">
        <f t="shared" si="137"/>
        <v>2</v>
      </c>
      <c r="K1274" s="62" t="s">
        <v>646</v>
      </c>
      <c r="L1274" s="62" t="str">
        <f t="shared" si="138"/>
        <v>kn-2-2-jlr-loc3</v>
      </c>
      <c r="M1274" s="27">
        <v>1</v>
      </c>
      <c r="N1274" s="41">
        <v>1</v>
      </c>
      <c r="T1274" s="50"/>
      <c r="U1274" s="50"/>
      <c r="V1274" s="50"/>
      <c r="AI1274" s="50"/>
      <c r="AJ1274" s="50"/>
    </row>
    <row r="1275" spans="1:36" s="17" customFormat="1" ht="17.25" thickBot="1" x14ac:dyDescent="0.25">
      <c r="A1275" s="65" t="str">
        <f t="shared" ref="A1275:A1338" si="141">"kn-"&amp;D1275</f>
        <v>kn-2</v>
      </c>
      <c r="B1275" s="65">
        <v>2</v>
      </c>
      <c r="C1275" s="42">
        <f t="shared" ref="C1275:C1338" si="142">(200+D1275)*100+B1275</f>
        <v>20202</v>
      </c>
      <c r="D1275" s="82">
        <v>2</v>
      </c>
      <c r="E1275" s="43">
        <v>3</v>
      </c>
      <c r="F1275" s="44" t="s">
        <v>292</v>
      </c>
      <c r="G1275" s="44" t="s">
        <v>294</v>
      </c>
      <c r="H1275" s="43">
        <f t="shared" si="139"/>
        <v>16</v>
      </c>
      <c r="I1275" s="43">
        <f t="shared" si="140"/>
        <v>3</v>
      </c>
      <c r="J1275" s="43">
        <f t="shared" si="137"/>
        <v>2</v>
      </c>
      <c r="K1275" s="44" t="s">
        <v>2278</v>
      </c>
      <c r="L1275" s="44" t="str">
        <f t="shared" si="138"/>
        <v>kn-2-2-shl-loc3</v>
      </c>
      <c r="M1275" s="43">
        <v>1</v>
      </c>
      <c r="N1275" s="45">
        <v>1</v>
      </c>
      <c r="T1275" s="50"/>
      <c r="U1275" s="50"/>
      <c r="V1275" s="50"/>
      <c r="AI1275" s="50"/>
      <c r="AJ1275" s="50"/>
    </row>
    <row r="1276" spans="1:36" s="17" customFormat="1" ht="16.5" x14ac:dyDescent="0.2">
      <c r="A1276" s="65" t="str">
        <f t="shared" si="141"/>
        <v>kn-2</v>
      </c>
      <c r="B1276" s="65">
        <v>3</v>
      </c>
      <c r="C1276" s="37">
        <f t="shared" si="142"/>
        <v>20203</v>
      </c>
      <c r="D1276" s="80">
        <v>2</v>
      </c>
      <c r="E1276" s="38">
        <v>1</v>
      </c>
      <c r="F1276" s="46" t="s">
        <v>291</v>
      </c>
      <c r="G1276" s="46" t="s">
        <v>1166</v>
      </c>
      <c r="H1276" s="38">
        <f t="shared" si="139"/>
        <v>17</v>
      </c>
      <c r="I1276" s="38">
        <f t="shared" si="140"/>
        <v>3</v>
      </c>
      <c r="J1276" s="38">
        <f t="shared" si="137"/>
        <v>2</v>
      </c>
      <c r="K1276" s="46" t="s">
        <v>2279</v>
      </c>
      <c r="L1276" s="38" t="str">
        <f t="shared" si="138"/>
        <v>kn-2-3-jlr-loc1</v>
      </c>
      <c r="M1276" s="38">
        <v>1</v>
      </c>
      <c r="N1276" s="39">
        <v>1</v>
      </c>
      <c r="T1276" s="50"/>
      <c r="U1276" s="50"/>
      <c r="V1276" s="50"/>
      <c r="AI1276" s="50"/>
      <c r="AJ1276" s="50"/>
    </row>
    <row r="1277" spans="1:36" s="17" customFormat="1" ht="16.5" x14ac:dyDescent="0.2">
      <c r="A1277" s="65" t="str">
        <f t="shared" si="141"/>
        <v>kn-2</v>
      </c>
      <c r="B1277" s="65">
        <v>3</v>
      </c>
      <c r="C1277" s="40">
        <f t="shared" si="142"/>
        <v>20203</v>
      </c>
      <c r="D1277" s="81">
        <v>2</v>
      </c>
      <c r="E1277" s="27">
        <v>1</v>
      </c>
      <c r="F1277" s="28" t="s">
        <v>292</v>
      </c>
      <c r="G1277" s="28" t="s">
        <v>300</v>
      </c>
      <c r="H1277" s="27">
        <f t="shared" si="139"/>
        <v>17</v>
      </c>
      <c r="I1277" s="27">
        <f t="shared" si="140"/>
        <v>3</v>
      </c>
      <c r="J1277" s="27">
        <f t="shared" si="137"/>
        <v>2</v>
      </c>
      <c r="K1277" s="28" t="s">
        <v>786</v>
      </c>
      <c r="L1277" s="27" t="str">
        <f t="shared" si="138"/>
        <v>kn-2-3-shl-loc1</v>
      </c>
      <c r="M1277" s="27">
        <v>1</v>
      </c>
      <c r="N1277" s="41">
        <v>1</v>
      </c>
      <c r="T1277" s="50"/>
      <c r="U1277" s="50"/>
      <c r="V1277" s="50"/>
      <c r="AI1277" s="50"/>
      <c r="AJ1277" s="50"/>
    </row>
    <row r="1278" spans="1:36" s="17" customFormat="1" ht="16.5" x14ac:dyDescent="0.2">
      <c r="A1278" s="65" t="str">
        <f t="shared" si="141"/>
        <v>kn-2</v>
      </c>
      <c r="B1278" s="65">
        <v>3</v>
      </c>
      <c r="C1278" s="40">
        <f t="shared" si="142"/>
        <v>20203</v>
      </c>
      <c r="D1278" s="81">
        <v>2</v>
      </c>
      <c r="E1278" s="27">
        <v>2</v>
      </c>
      <c r="F1278" s="28" t="s">
        <v>291</v>
      </c>
      <c r="G1278" s="28" t="s">
        <v>314</v>
      </c>
      <c r="H1278" s="27">
        <f t="shared" si="139"/>
        <v>17</v>
      </c>
      <c r="I1278" s="27">
        <f t="shared" si="140"/>
        <v>3</v>
      </c>
      <c r="J1278" s="27">
        <f t="shared" si="137"/>
        <v>2</v>
      </c>
      <c r="K1278" s="62" t="s">
        <v>2284</v>
      </c>
      <c r="L1278" s="59" t="str">
        <f t="shared" si="138"/>
        <v>kn-2-3-jlr-loc2</v>
      </c>
      <c r="M1278" s="27">
        <v>1</v>
      </c>
      <c r="N1278" s="41">
        <v>1</v>
      </c>
      <c r="T1278" s="50"/>
      <c r="U1278" s="50"/>
      <c r="V1278" s="50"/>
      <c r="AI1278" s="50"/>
      <c r="AJ1278" s="50"/>
    </row>
    <row r="1279" spans="1:36" s="17" customFormat="1" ht="16.5" x14ac:dyDescent="0.2">
      <c r="A1279" s="65" t="str">
        <f t="shared" si="141"/>
        <v>kn-2</v>
      </c>
      <c r="B1279" s="65">
        <v>3</v>
      </c>
      <c r="C1279" s="40">
        <f t="shared" si="142"/>
        <v>20203</v>
      </c>
      <c r="D1279" s="81">
        <v>2</v>
      </c>
      <c r="E1279" s="27">
        <v>2</v>
      </c>
      <c r="F1279" s="28" t="s">
        <v>292</v>
      </c>
      <c r="G1279" s="28" t="s">
        <v>299</v>
      </c>
      <c r="H1279" s="27">
        <f t="shared" si="139"/>
        <v>17</v>
      </c>
      <c r="I1279" s="27">
        <f t="shared" si="140"/>
        <v>3</v>
      </c>
      <c r="J1279" s="27">
        <f t="shared" si="137"/>
        <v>2</v>
      </c>
      <c r="K1279" s="62" t="s">
        <v>2278</v>
      </c>
      <c r="L1279" s="59" t="str">
        <f t="shared" si="138"/>
        <v>kn-2-3-shl-loc2</v>
      </c>
      <c r="M1279" s="27">
        <v>1</v>
      </c>
      <c r="N1279" s="41">
        <v>1</v>
      </c>
      <c r="T1279" s="50"/>
      <c r="U1279" s="50"/>
      <c r="V1279" s="50"/>
      <c r="AI1279" s="50"/>
      <c r="AJ1279" s="50"/>
    </row>
    <row r="1280" spans="1:36" s="17" customFormat="1" ht="16.5" x14ac:dyDescent="0.2">
      <c r="A1280" s="65" t="str">
        <f t="shared" si="141"/>
        <v>kn-2</v>
      </c>
      <c r="B1280" s="65">
        <v>3</v>
      </c>
      <c r="C1280" s="40">
        <f t="shared" si="142"/>
        <v>20203</v>
      </c>
      <c r="D1280" s="81">
        <v>2</v>
      </c>
      <c r="E1280" s="27">
        <v>3</v>
      </c>
      <c r="F1280" s="28" t="s">
        <v>291</v>
      </c>
      <c r="G1280" s="28" t="s">
        <v>1134</v>
      </c>
      <c r="H1280" s="27">
        <f t="shared" si="139"/>
        <v>17</v>
      </c>
      <c r="I1280" s="27">
        <f t="shared" si="140"/>
        <v>3</v>
      </c>
      <c r="J1280" s="27">
        <f t="shared" si="137"/>
        <v>2</v>
      </c>
      <c r="K1280" s="62" t="s">
        <v>999</v>
      </c>
      <c r="L1280" s="62" t="str">
        <f t="shared" si="138"/>
        <v>kn-2-3-jlr-loc3</v>
      </c>
      <c r="M1280" s="27">
        <v>1</v>
      </c>
      <c r="N1280" s="41">
        <v>1</v>
      </c>
      <c r="T1280" s="50"/>
      <c r="U1280" s="50"/>
      <c r="V1280" s="50"/>
      <c r="AI1280" s="50"/>
      <c r="AJ1280" s="50"/>
    </row>
    <row r="1281" spans="1:36" s="17" customFormat="1" ht="17.25" thickBot="1" x14ac:dyDescent="0.25">
      <c r="A1281" s="65" t="str">
        <f t="shared" si="141"/>
        <v>kn-2</v>
      </c>
      <c r="B1281" s="65">
        <v>3</v>
      </c>
      <c r="C1281" s="42">
        <f t="shared" si="142"/>
        <v>20203</v>
      </c>
      <c r="D1281" s="82">
        <v>2</v>
      </c>
      <c r="E1281" s="43">
        <v>3</v>
      </c>
      <c r="F1281" s="44" t="s">
        <v>292</v>
      </c>
      <c r="G1281" s="44" t="s">
        <v>294</v>
      </c>
      <c r="H1281" s="43">
        <f t="shared" si="139"/>
        <v>17</v>
      </c>
      <c r="I1281" s="43">
        <f t="shared" si="140"/>
        <v>3</v>
      </c>
      <c r="J1281" s="43">
        <f t="shared" si="137"/>
        <v>2</v>
      </c>
      <c r="K1281" s="44" t="s">
        <v>2282</v>
      </c>
      <c r="L1281" s="44" t="str">
        <f t="shared" si="138"/>
        <v>kn-2-3-shl-loc3</v>
      </c>
      <c r="M1281" s="43">
        <v>1</v>
      </c>
      <c r="N1281" s="45">
        <v>1</v>
      </c>
      <c r="T1281" s="50"/>
      <c r="U1281" s="50"/>
      <c r="V1281" s="50"/>
      <c r="AI1281" s="50"/>
      <c r="AJ1281" s="50"/>
    </row>
    <row r="1282" spans="1:36" s="17" customFormat="1" ht="16.5" x14ac:dyDescent="0.2">
      <c r="A1282" s="65" t="str">
        <f t="shared" si="141"/>
        <v>kn-2</v>
      </c>
      <c r="B1282" s="65">
        <v>4</v>
      </c>
      <c r="C1282" s="37">
        <f t="shared" si="142"/>
        <v>20204</v>
      </c>
      <c r="D1282" s="80">
        <v>2</v>
      </c>
      <c r="E1282" s="38">
        <v>1</v>
      </c>
      <c r="F1282" s="46" t="s">
        <v>291</v>
      </c>
      <c r="G1282" s="46" t="s">
        <v>313</v>
      </c>
      <c r="H1282" s="38">
        <f t="shared" si="139"/>
        <v>18</v>
      </c>
      <c r="I1282" s="38">
        <f t="shared" si="140"/>
        <v>3</v>
      </c>
      <c r="J1282" s="38">
        <f t="shared" si="137"/>
        <v>2</v>
      </c>
      <c r="K1282" s="46" t="s">
        <v>572</v>
      </c>
      <c r="L1282" s="38" t="str">
        <f t="shared" si="138"/>
        <v>kn-2-4-jlr-loc1</v>
      </c>
      <c r="M1282" s="38">
        <v>1</v>
      </c>
      <c r="N1282" s="39">
        <v>1</v>
      </c>
      <c r="T1282" s="50"/>
      <c r="U1282" s="50"/>
      <c r="V1282" s="50"/>
      <c r="AI1282" s="50"/>
      <c r="AJ1282" s="50"/>
    </row>
    <row r="1283" spans="1:36" s="17" customFormat="1" ht="16.5" x14ac:dyDescent="0.2">
      <c r="A1283" s="65" t="str">
        <f t="shared" si="141"/>
        <v>kn-2</v>
      </c>
      <c r="B1283" s="65">
        <v>4</v>
      </c>
      <c r="C1283" s="40">
        <f t="shared" si="142"/>
        <v>20204</v>
      </c>
      <c r="D1283" s="81">
        <v>2</v>
      </c>
      <c r="E1283" s="27">
        <v>1</v>
      </c>
      <c r="F1283" s="28" t="s">
        <v>292</v>
      </c>
      <c r="G1283" s="28" t="s">
        <v>300</v>
      </c>
      <c r="H1283" s="27">
        <f t="shared" si="139"/>
        <v>18</v>
      </c>
      <c r="I1283" s="27">
        <f t="shared" si="140"/>
        <v>3</v>
      </c>
      <c r="J1283" s="27">
        <f t="shared" si="137"/>
        <v>2</v>
      </c>
      <c r="K1283" s="28" t="s">
        <v>2274</v>
      </c>
      <c r="L1283" s="27" t="str">
        <f t="shared" si="138"/>
        <v>kn-2-4-shl-loc1</v>
      </c>
      <c r="M1283" s="27">
        <v>1</v>
      </c>
      <c r="N1283" s="41">
        <v>1</v>
      </c>
      <c r="T1283" s="50"/>
      <c r="U1283" s="50"/>
      <c r="V1283" s="50"/>
      <c r="AI1283" s="50"/>
      <c r="AJ1283" s="50"/>
    </row>
    <row r="1284" spans="1:36" s="17" customFormat="1" ht="16.5" x14ac:dyDescent="0.2">
      <c r="A1284" s="65" t="str">
        <f t="shared" si="141"/>
        <v>kn-2</v>
      </c>
      <c r="B1284" s="65">
        <v>4</v>
      </c>
      <c r="C1284" s="40">
        <f t="shared" si="142"/>
        <v>20204</v>
      </c>
      <c r="D1284" s="81">
        <v>2</v>
      </c>
      <c r="E1284" s="27">
        <v>2</v>
      </c>
      <c r="F1284" s="28" t="s">
        <v>291</v>
      </c>
      <c r="G1284" s="28" t="s">
        <v>314</v>
      </c>
      <c r="H1284" s="27">
        <f t="shared" si="139"/>
        <v>18</v>
      </c>
      <c r="I1284" s="27">
        <f t="shared" si="140"/>
        <v>3</v>
      </c>
      <c r="J1284" s="27">
        <f t="shared" si="137"/>
        <v>2</v>
      </c>
      <c r="K1284" s="62" t="s">
        <v>1365</v>
      </c>
      <c r="L1284" s="59" t="str">
        <f t="shared" si="138"/>
        <v>kn-2-4-jlr-loc2</v>
      </c>
      <c r="M1284" s="27">
        <v>1</v>
      </c>
      <c r="N1284" s="41">
        <v>1</v>
      </c>
      <c r="T1284" s="50"/>
      <c r="U1284" s="50"/>
      <c r="V1284" s="50"/>
      <c r="AI1284" s="50"/>
      <c r="AJ1284" s="50"/>
    </row>
    <row r="1285" spans="1:36" s="17" customFormat="1" ht="16.5" x14ac:dyDescent="0.2">
      <c r="A1285" s="65" t="str">
        <f t="shared" si="141"/>
        <v>kn-2</v>
      </c>
      <c r="B1285" s="65">
        <v>4</v>
      </c>
      <c r="C1285" s="40">
        <f t="shared" si="142"/>
        <v>20204</v>
      </c>
      <c r="D1285" s="81">
        <v>2</v>
      </c>
      <c r="E1285" s="27">
        <v>2</v>
      </c>
      <c r="F1285" s="28" t="s">
        <v>292</v>
      </c>
      <c r="G1285" s="28" t="s">
        <v>299</v>
      </c>
      <c r="H1285" s="27">
        <f t="shared" si="139"/>
        <v>18</v>
      </c>
      <c r="I1285" s="27">
        <f t="shared" si="140"/>
        <v>3</v>
      </c>
      <c r="J1285" s="27">
        <f t="shared" si="137"/>
        <v>2</v>
      </c>
      <c r="K1285" s="62" t="s">
        <v>2276</v>
      </c>
      <c r="L1285" s="59" t="str">
        <f t="shared" si="138"/>
        <v>kn-2-4-shl-loc2</v>
      </c>
      <c r="M1285" s="27">
        <v>1</v>
      </c>
      <c r="N1285" s="41">
        <v>1</v>
      </c>
      <c r="T1285" s="50"/>
      <c r="U1285" s="50"/>
      <c r="V1285" s="50"/>
      <c r="AI1285" s="50"/>
      <c r="AJ1285" s="50"/>
    </row>
    <row r="1286" spans="1:36" s="17" customFormat="1" ht="16.5" x14ac:dyDescent="0.2">
      <c r="A1286" s="65" t="str">
        <f t="shared" si="141"/>
        <v>kn-2</v>
      </c>
      <c r="B1286" s="65">
        <v>4</v>
      </c>
      <c r="C1286" s="40">
        <f t="shared" si="142"/>
        <v>20204</v>
      </c>
      <c r="D1286" s="81">
        <v>2</v>
      </c>
      <c r="E1286" s="27">
        <v>3</v>
      </c>
      <c r="F1286" s="28" t="s">
        <v>291</v>
      </c>
      <c r="G1286" s="28" t="s">
        <v>293</v>
      </c>
      <c r="H1286" s="27">
        <f t="shared" si="139"/>
        <v>18</v>
      </c>
      <c r="I1286" s="27">
        <f t="shared" si="140"/>
        <v>3</v>
      </c>
      <c r="J1286" s="27">
        <f t="shared" si="137"/>
        <v>2</v>
      </c>
      <c r="K1286" s="62" t="s">
        <v>646</v>
      </c>
      <c r="L1286" s="62" t="str">
        <f t="shared" si="138"/>
        <v>kn-2-4-jlr-loc3</v>
      </c>
      <c r="M1286" s="27">
        <v>1</v>
      </c>
      <c r="N1286" s="41">
        <v>1</v>
      </c>
      <c r="T1286" s="50"/>
      <c r="U1286" s="50"/>
      <c r="V1286" s="50"/>
      <c r="AI1286" s="50"/>
      <c r="AJ1286" s="50"/>
    </row>
    <row r="1287" spans="1:36" s="17" customFormat="1" ht="17.25" thickBot="1" x14ac:dyDescent="0.25">
      <c r="A1287" s="65" t="str">
        <f t="shared" si="141"/>
        <v>kn-2</v>
      </c>
      <c r="B1287" s="65">
        <v>4</v>
      </c>
      <c r="C1287" s="42">
        <f t="shared" si="142"/>
        <v>20204</v>
      </c>
      <c r="D1287" s="82">
        <v>2</v>
      </c>
      <c r="E1287" s="43">
        <v>3</v>
      </c>
      <c r="F1287" s="44" t="s">
        <v>292</v>
      </c>
      <c r="G1287" s="44" t="s">
        <v>294</v>
      </c>
      <c r="H1287" s="43">
        <f t="shared" si="139"/>
        <v>18</v>
      </c>
      <c r="I1287" s="43">
        <f t="shared" si="140"/>
        <v>3</v>
      </c>
      <c r="J1287" s="43">
        <f t="shared" si="137"/>
        <v>2</v>
      </c>
      <c r="K1287" s="44" t="s">
        <v>2278</v>
      </c>
      <c r="L1287" s="44" t="str">
        <f t="shared" si="138"/>
        <v>kn-2-4-shl-loc3</v>
      </c>
      <c r="M1287" s="43">
        <v>1</v>
      </c>
      <c r="N1287" s="45">
        <v>1</v>
      </c>
      <c r="T1287" s="50"/>
      <c r="U1287" s="50"/>
      <c r="V1287" s="50"/>
      <c r="AI1287" s="50"/>
      <c r="AJ1287" s="50"/>
    </row>
    <row r="1288" spans="1:36" s="17" customFormat="1" ht="16.5" x14ac:dyDescent="0.2">
      <c r="A1288" s="65" t="str">
        <f t="shared" si="141"/>
        <v>kn-2</v>
      </c>
      <c r="B1288" s="65">
        <v>5</v>
      </c>
      <c r="C1288" s="37">
        <f t="shared" si="142"/>
        <v>20205</v>
      </c>
      <c r="D1288" s="80">
        <v>2</v>
      </c>
      <c r="E1288" s="38">
        <v>1</v>
      </c>
      <c r="F1288" s="46" t="s">
        <v>291</v>
      </c>
      <c r="G1288" s="46" t="s">
        <v>1141</v>
      </c>
      <c r="H1288" s="38">
        <f t="shared" si="139"/>
        <v>19</v>
      </c>
      <c r="I1288" s="38">
        <f t="shared" si="140"/>
        <v>3</v>
      </c>
      <c r="J1288" s="38">
        <f t="shared" si="137"/>
        <v>2</v>
      </c>
      <c r="K1288" s="46" t="s">
        <v>2279</v>
      </c>
      <c r="L1288" s="38" t="str">
        <f t="shared" si="138"/>
        <v>kn-2-5-jlr-loc1</v>
      </c>
      <c r="M1288" s="38">
        <v>1</v>
      </c>
      <c r="N1288" s="39">
        <v>1</v>
      </c>
      <c r="T1288" s="50"/>
      <c r="U1288" s="50"/>
      <c r="V1288" s="50"/>
      <c r="AI1288" s="50"/>
      <c r="AJ1288" s="50"/>
    </row>
    <row r="1289" spans="1:36" s="17" customFormat="1" ht="16.5" x14ac:dyDescent="0.2">
      <c r="A1289" s="65" t="str">
        <f t="shared" si="141"/>
        <v>kn-2</v>
      </c>
      <c r="B1289" s="65">
        <v>5</v>
      </c>
      <c r="C1289" s="40">
        <f t="shared" si="142"/>
        <v>20205</v>
      </c>
      <c r="D1289" s="81">
        <v>2</v>
      </c>
      <c r="E1289" s="27">
        <v>1</v>
      </c>
      <c r="F1289" s="28" t="s">
        <v>292</v>
      </c>
      <c r="G1289" s="28" t="s">
        <v>300</v>
      </c>
      <c r="H1289" s="27">
        <f t="shared" si="139"/>
        <v>19</v>
      </c>
      <c r="I1289" s="27">
        <f t="shared" si="140"/>
        <v>3</v>
      </c>
      <c r="J1289" s="27">
        <f t="shared" si="137"/>
        <v>2</v>
      </c>
      <c r="K1289" s="28" t="s">
        <v>786</v>
      </c>
      <c r="L1289" s="27" t="str">
        <f t="shared" si="138"/>
        <v>kn-2-5-shl-loc1</v>
      </c>
      <c r="M1289" s="27">
        <v>1</v>
      </c>
      <c r="N1289" s="41">
        <v>1</v>
      </c>
      <c r="T1289" s="50"/>
      <c r="U1289" s="50"/>
      <c r="V1289" s="50"/>
      <c r="AI1289" s="50"/>
      <c r="AJ1289" s="50"/>
    </row>
    <row r="1290" spans="1:36" s="17" customFormat="1" ht="16.5" x14ac:dyDescent="0.2">
      <c r="A1290" s="65" t="str">
        <f t="shared" si="141"/>
        <v>kn-2</v>
      </c>
      <c r="B1290" s="65">
        <v>5</v>
      </c>
      <c r="C1290" s="40">
        <f t="shared" si="142"/>
        <v>20205</v>
      </c>
      <c r="D1290" s="81">
        <v>2</v>
      </c>
      <c r="E1290" s="27">
        <v>2</v>
      </c>
      <c r="F1290" s="28" t="s">
        <v>1127</v>
      </c>
      <c r="G1290" s="28" t="s">
        <v>314</v>
      </c>
      <c r="H1290" s="27">
        <f t="shared" si="139"/>
        <v>19</v>
      </c>
      <c r="I1290" s="27">
        <f t="shared" si="140"/>
        <v>3</v>
      </c>
      <c r="J1290" s="27">
        <f t="shared" si="137"/>
        <v>2</v>
      </c>
      <c r="K1290" s="62" t="s">
        <v>2284</v>
      </c>
      <c r="L1290" s="59" t="str">
        <f t="shared" si="138"/>
        <v>kn-2-5-jlr-loc2</v>
      </c>
      <c r="M1290" s="27">
        <v>1</v>
      </c>
      <c r="N1290" s="41">
        <v>1</v>
      </c>
      <c r="T1290" s="50"/>
      <c r="U1290" s="50"/>
      <c r="V1290" s="50"/>
      <c r="AI1290" s="50"/>
      <c r="AJ1290" s="50"/>
    </row>
    <row r="1291" spans="1:36" s="17" customFormat="1" ht="16.5" x14ac:dyDescent="0.2">
      <c r="A1291" s="65" t="str">
        <f t="shared" si="141"/>
        <v>kn-2</v>
      </c>
      <c r="B1291" s="65">
        <v>5</v>
      </c>
      <c r="C1291" s="40">
        <f t="shared" si="142"/>
        <v>20205</v>
      </c>
      <c r="D1291" s="81">
        <v>2</v>
      </c>
      <c r="E1291" s="27">
        <v>2</v>
      </c>
      <c r="F1291" s="28" t="s">
        <v>292</v>
      </c>
      <c r="G1291" s="28" t="s">
        <v>299</v>
      </c>
      <c r="H1291" s="27">
        <f t="shared" si="139"/>
        <v>19</v>
      </c>
      <c r="I1291" s="27">
        <f t="shared" si="140"/>
        <v>3</v>
      </c>
      <c r="J1291" s="27">
        <f t="shared" si="137"/>
        <v>2</v>
      </c>
      <c r="K1291" s="62" t="s">
        <v>2278</v>
      </c>
      <c r="L1291" s="59" t="str">
        <f t="shared" si="138"/>
        <v>kn-2-5-shl-loc2</v>
      </c>
      <c r="M1291" s="27">
        <v>1</v>
      </c>
      <c r="N1291" s="41">
        <v>1</v>
      </c>
      <c r="T1291" s="50"/>
      <c r="U1291" s="50"/>
      <c r="V1291" s="50"/>
      <c r="AI1291" s="50"/>
      <c r="AJ1291" s="50"/>
    </row>
    <row r="1292" spans="1:36" s="17" customFormat="1" ht="16.5" x14ac:dyDescent="0.2">
      <c r="A1292" s="65" t="str">
        <f t="shared" si="141"/>
        <v>kn-2</v>
      </c>
      <c r="B1292" s="65">
        <v>5</v>
      </c>
      <c r="C1292" s="40">
        <f t="shared" si="142"/>
        <v>20205</v>
      </c>
      <c r="D1292" s="81">
        <v>2</v>
      </c>
      <c r="E1292" s="27">
        <v>3</v>
      </c>
      <c r="F1292" s="28" t="s">
        <v>291</v>
      </c>
      <c r="G1292" s="28" t="s">
        <v>293</v>
      </c>
      <c r="H1292" s="27">
        <f t="shared" si="139"/>
        <v>19</v>
      </c>
      <c r="I1292" s="27">
        <f t="shared" si="140"/>
        <v>3</v>
      </c>
      <c r="J1292" s="27">
        <f t="shared" ref="J1292:J1355" si="143">INDEX($AM$4:$AM$204,INDEX($AQ$4:$AQ$19,D1292)+B1292)</f>
        <v>2</v>
      </c>
      <c r="K1292" s="62" t="s">
        <v>999</v>
      </c>
      <c r="L1292" s="62" t="str">
        <f t="shared" si="138"/>
        <v>kn-2-5-jlr-loc3</v>
      </c>
      <c r="M1292" s="27">
        <v>1</v>
      </c>
      <c r="N1292" s="41">
        <v>1</v>
      </c>
      <c r="T1292" s="50"/>
      <c r="U1292" s="50"/>
      <c r="V1292" s="50"/>
      <c r="AI1292" s="50"/>
      <c r="AJ1292" s="50"/>
    </row>
    <row r="1293" spans="1:36" s="17" customFormat="1" ht="17.25" thickBot="1" x14ac:dyDescent="0.25">
      <c r="A1293" s="65" t="str">
        <f t="shared" si="141"/>
        <v>kn-2</v>
      </c>
      <c r="B1293" s="65">
        <v>5</v>
      </c>
      <c r="C1293" s="42">
        <f t="shared" si="142"/>
        <v>20205</v>
      </c>
      <c r="D1293" s="82">
        <v>2</v>
      </c>
      <c r="E1293" s="43">
        <v>3</v>
      </c>
      <c r="F1293" s="44" t="s">
        <v>292</v>
      </c>
      <c r="G1293" s="44" t="s">
        <v>294</v>
      </c>
      <c r="H1293" s="43">
        <f t="shared" si="139"/>
        <v>19</v>
      </c>
      <c r="I1293" s="43">
        <f t="shared" si="140"/>
        <v>3</v>
      </c>
      <c r="J1293" s="43">
        <f t="shared" si="143"/>
        <v>2</v>
      </c>
      <c r="K1293" s="44" t="s">
        <v>2282</v>
      </c>
      <c r="L1293" s="44" t="str">
        <f t="shared" si="138"/>
        <v>kn-2-5-shl-loc3</v>
      </c>
      <c r="M1293" s="43">
        <v>1</v>
      </c>
      <c r="N1293" s="45">
        <v>1</v>
      </c>
      <c r="T1293" s="50"/>
      <c r="U1293" s="50"/>
      <c r="V1293" s="50"/>
      <c r="AI1293" s="50"/>
      <c r="AJ1293" s="50"/>
    </row>
    <row r="1294" spans="1:36" s="17" customFormat="1" ht="16.5" x14ac:dyDescent="0.2">
      <c r="A1294" s="65" t="str">
        <f t="shared" si="141"/>
        <v>kn-2</v>
      </c>
      <c r="B1294" s="65">
        <v>6</v>
      </c>
      <c r="C1294" s="37">
        <f t="shared" si="142"/>
        <v>20206</v>
      </c>
      <c r="D1294" s="80">
        <v>2</v>
      </c>
      <c r="E1294" s="38">
        <v>1</v>
      </c>
      <c r="F1294" s="46" t="s">
        <v>1127</v>
      </c>
      <c r="G1294" s="46" t="s">
        <v>313</v>
      </c>
      <c r="H1294" s="38">
        <f t="shared" si="139"/>
        <v>20</v>
      </c>
      <c r="I1294" s="38">
        <f t="shared" si="140"/>
        <v>3</v>
      </c>
      <c r="J1294" s="38">
        <f t="shared" si="143"/>
        <v>2</v>
      </c>
      <c r="K1294" s="46" t="s">
        <v>572</v>
      </c>
      <c r="L1294" s="38" t="str">
        <f t="shared" si="138"/>
        <v>kn-2-6-jlr-loc1</v>
      </c>
      <c r="M1294" s="38">
        <v>1</v>
      </c>
      <c r="N1294" s="39">
        <v>1</v>
      </c>
      <c r="T1294" s="50"/>
      <c r="U1294" s="50"/>
      <c r="V1294" s="50"/>
      <c r="AI1294" s="50"/>
      <c r="AJ1294" s="50"/>
    </row>
    <row r="1295" spans="1:36" s="17" customFormat="1" ht="16.5" x14ac:dyDescent="0.2">
      <c r="A1295" s="65" t="str">
        <f t="shared" si="141"/>
        <v>kn-2</v>
      </c>
      <c r="B1295" s="65">
        <v>6</v>
      </c>
      <c r="C1295" s="40">
        <f t="shared" si="142"/>
        <v>20206</v>
      </c>
      <c r="D1295" s="81">
        <v>2</v>
      </c>
      <c r="E1295" s="27">
        <v>1</v>
      </c>
      <c r="F1295" s="28" t="s">
        <v>292</v>
      </c>
      <c r="G1295" s="28" t="s">
        <v>300</v>
      </c>
      <c r="H1295" s="27">
        <f t="shared" si="139"/>
        <v>20</v>
      </c>
      <c r="I1295" s="27">
        <f t="shared" si="140"/>
        <v>3</v>
      </c>
      <c r="J1295" s="27">
        <f t="shared" si="143"/>
        <v>2</v>
      </c>
      <c r="K1295" s="28" t="s">
        <v>2274</v>
      </c>
      <c r="L1295" s="27" t="str">
        <f t="shared" si="138"/>
        <v>kn-2-6-shl-loc1</v>
      </c>
      <c r="M1295" s="27">
        <v>1</v>
      </c>
      <c r="N1295" s="41">
        <v>1</v>
      </c>
      <c r="T1295" s="50"/>
      <c r="U1295" s="50"/>
      <c r="V1295" s="50"/>
      <c r="AI1295" s="50"/>
      <c r="AJ1295" s="50"/>
    </row>
    <row r="1296" spans="1:36" s="17" customFormat="1" ht="16.5" x14ac:dyDescent="0.2">
      <c r="A1296" s="65" t="str">
        <f t="shared" si="141"/>
        <v>kn-2</v>
      </c>
      <c r="B1296" s="65">
        <v>6</v>
      </c>
      <c r="C1296" s="40">
        <f t="shared" si="142"/>
        <v>20206</v>
      </c>
      <c r="D1296" s="81">
        <v>2</v>
      </c>
      <c r="E1296" s="27">
        <v>2</v>
      </c>
      <c r="F1296" s="28" t="s">
        <v>291</v>
      </c>
      <c r="G1296" s="28" t="s">
        <v>314</v>
      </c>
      <c r="H1296" s="27">
        <f t="shared" si="139"/>
        <v>20</v>
      </c>
      <c r="I1296" s="27">
        <f t="shared" si="140"/>
        <v>3</v>
      </c>
      <c r="J1296" s="27">
        <f t="shared" si="143"/>
        <v>2</v>
      </c>
      <c r="K1296" s="62" t="s">
        <v>1365</v>
      </c>
      <c r="L1296" s="59" t="str">
        <f t="shared" si="138"/>
        <v>kn-2-6-jlr-loc2</v>
      </c>
      <c r="M1296" s="27">
        <v>1</v>
      </c>
      <c r="N1296" s="41">
        <v>1</v>
      </c>
      <c r="T1296" s="50"/>
      <c r="U1296" s="50"/>
      <c r="V1296" s="50"/>
      <c r="AI1296" s="50"/>
      <c r="AJ1296" s="50"/>
    </row>
    <row r="1297" spans="1:36" s="17" customFormat="1" ht="16.5" x14ac:dyDescent="0.2">
      <c r="A1297" s="65" t="str">
        <f t="shared" si="141"/>
        <v>kn-2</v>
      </c>
      <c r="B1297" s="65">
        <v>6</v>
      </c>
      <c r="C1297" s="40">
        <f t="shared" si="142"/>
        <v>20206</v>
      </c>
      <c r="D1297" s="81">
        <v>2</v>
      </c>
      <c r="E1297" s="27">
        <v>2</v>
      </c>
      <c r="F1297" s="28" t="s">
        <v>292</v>
      </c>
      <c r="G1297" s="28" t="s">
        <v>1131</v>
      </c>
      <c r="H1297" s="27">
        <f t="shared" si="139"/>
        <v>20</v>
      </c>
      <c r="I1297" s="27">
        <f t="shared" si="140"/>
        <v>3</v>
      </c>
      <c r="J1297" s="27">
        <f t="shared" si="143"/>
        <v>2</v>
      </c>
      <c r="K1297" s="62" t="s">
        <v>2276</v>
      </c>
      <c r="L1297" s="59" t="str">
        <f t="shared" si="138"/>
        <v>kn-2-6-shl-loc2</v>
      </c>
      <c r="M1297" s="27">
        <v>1</v>
      </c>
      <c r="N1297" s="41">
        <v>1</v>
      </c>
      <c r="T1297" s="50"/>
      <c r="U1297" s="50"/>
      <c r="V1297" s="50"/>
      <c r="AI1297" s="50"/>
      <c r="AJ1297" s="50"/>
    </row>
    <row r="1298" spans="1:36" s="17" customFormat="1" ht="16.5" x14ac:dyDescent="0.2">
      <c r="A1298" s="65" t="str">
        <f t="shared" si="141"/>
        <v>kn-2</v>
      </c>
      <c r="B1298" s="65">
        <v>6</v>
      </c>
      <c r="C1298" s="40">
        <f t="shared" si="142"/>
        <v>20206</v>
      </c>
      <c r="D1298" s="81">
        <v>2</v>
      </c>
      <c r="E1298" s="27">
        <v>3</v>
      </c>
      <c r="F1298" s="28" t="s">
        <v>1127</v>
      </c>
      <c r="G1298" s="28" t="s">
        <v>293</v>
      </c>
      <c r="H1298" s="27">
        <f t="shared" si="139"/>
        <v>20</v>
      </c>
      <c r="I1298" s="27">
        <f t="shared" si="140"/>
        <v>3</v>
      </c>
      <c r="J1298" s="27">
        <f t="shared" si="143"/>
        <v>2</v>
      </c>
      <c r="K1298" s="62" t="s">
        <v>646</v>
      </c>
      <c r="L1298" s="62" t="str">
        <f t="shared" si="138"/>
        <v>kn-2-6-jlr-loc3</v>
      </c>
      <c r="M1298" s="27">
        <v>1</v>
      </c>
      <c r="N1298" s="41">
        <v>1</v>
      </c>
      <c r="T1298" s="50"/>
      <c r="U1298" s="50"/>
      <c r="V1298" s="50"/>
      <c r="AI1298" s="50"/>
      <c r="AJ1298" s="50"/>
    </row>
    <row r="1299" spans="1:36" s="17" customFormat="1" ht="17.25" thickBot="1" x14ac:dyDescent="0.25">
      <c r="A1299" s="65" t="str">
        <f t="shared" si="141"/>
        <v>kn-2</v>
      </c>
      <c r="B1299" s="65">
        <v>6</v>
      </c>
      <c r="C1299" s="42">
        <f t="shared" si="142"/>
        <v>20206</v>
      </c>
      <c r="D1299" s="82">
        <v>2</v>
      </c>
      <c r="E1299" s="43">
        <v>3</v>
      </c>
      <c r="F1299" s="44" t="s">
        <v>292</v>
      </c>
      <c r="G1299" s="44" t="s">
        <v>1137</v>
      </c>
      <c r="H1299" s="43">
        <f t="shared" si="139"/>
        <v>20</v>
      </c>
      <c r="I1299" s="43">
        <f t="shared" si="140"/>
        <v>3</v>
      </c>
      <c r="J1299" s="43">
        <f t="shared" si="143"/>
        <v>2</v>
      </c>
      <c r="K1299" s="44" t="s">
        <v>2278</v>
      </c>
      <c r="L1299" s="44" t="str">
        <f t="shared" si="138"/>
        <v>kn-2-6-shl-loc3</v>
      </c>
      <c r="M1299" s="43">
        <v>1</v>
      </c>
      <c r="N1299" s="45">
        <v>1</v>
      </c>
      <c r="T1299" s="50"/>
      <c r="U1299" s="50"/>
      <c r="V1299" s="50"/>
      <c r="AI1299" s="50"/>
      <c r="AJ1299" s="50"/>
    </row>
    <row r="1300" spans="1:36" s="17" customFormat="1" ht="16.5" x14ac:dyDescent="0.2">
      <c r="A1300" s="65" t="str">
        <f t="shared" si="141"/>
        <v>kn-2</v>
      </c>
      <c r="B1300" s="65">
        <v>7</v>
      </c>
      <c r="C1300" s="37">
        <f t="shared" si="142"/>
        <v>20207</v>
      </c>
      <c r="D1300" s="80">
        <v>2</v>
      </c>
      <c r="E1300" s="38">
        <v>1</v>
      </c>
      <c r="F1300" s="46" t="s">
        <v>291</v>
      </c>
      <c r="G1300" s="46" t="s">
        <v>1136</v>
      </c>
      <c r="H1300" s="38">
        <f t="shared" si="139"/>
        <v>21</v>
      </c>
      <c r="I1300" s="38">
        <f t="shared" si="140"/>
        <v>3</v>
      </c>
      <c r="J1300" s="38">
        <f t="shared" si="143"/>
        <v>2</v>
      </c>
      <c r="K1300" s="46" t="s">
        <v>2279</v>
      </c>
      <c r="L1300" s="38" t="str">
        <f t="shared" si="138"/>
        <v>kn-2-7-jlr-loc1</v>
      </c>
      <c r="M1300" s="38">
        <v>1</v>
      </c>
      <c r="N1300" s="39">
        <v>1</v>
      </c>
      <c r="T1300" s="50"/>
      <c r="U1300" s="50"/>
      <c r="V1300" s="50"/>
      <c r="AI1300" s="50"/>
      <c r="AJ1300" s="50"/>
    </row>
    <row r="1301" spans="1:36" s="17" customFormat="1" ht="16.5" x14ac:dyDescent="0.2">
      <c r="A1301" s="65" t="str">
        <f t="shared" si="141"/>
        <v>kn-2</v>
      </c>
      <c r="B1301" s="65">
        <v>7</v>
      </c>
      <c r="C1301" s="40">
        <f t="shared" si="142"/>
        <v>20207</v>
      </c>
      <c r="D1301" s="81">
        <v>2</v>
      </c>
      <c r="E1301" s="27">
        <v>1</v>
      </c>
      <c r="F1301" s="28" t="s">
        <v>292</v>
      </c>
      <c r="G1301" s="28" t="s">
        <v>300</v>
      </c>
      <c r="H1301" s="27">
        <f t="shared" si="139"/>
        <v>21</v>
      </c>
      <c r="I1301" s="27">
        <f t="shared" si="140"/>
        <v>3</v>
      </c>
      <c r="J1301" s="27">
        <f t="shared" si="143"/>
        <v>2</v>
      </c>
      <c r="K1301" s="28" t="s">
        <v>786</v>
      </c>
      <c r="L1301" s="27" t="str">
        <f t="shared" si="138"/>
        <v>kn-2-7-shl-loc1</v>
      </c>
      <c r="M1301" s="27">
        <v>1</v>
      </c>
      <c r="N1301" s="41">
        <v>1</v>
      </c>
      <c r="T1301" s="50"/>
      <c r="U1301" s="50"/>
      <c r="V1301" s="50"/>
      <c r="AI1301" s="50"/>
      <c r="AJ1301" s="50"/>
    </row>
    <row r="1302" spans="1:36" s="17" customFormat="1" ht="16.5" x14ac:dyDescent="0.2">
      <c r="A1302" s="65" t="str">
        <f t="shared" si="141"/>
        <v>kn-2</v>
      </c>
      <c r="B1302" s="65">
        <v>7</v>
      </c>
      <c r="C1302" s="40">
        <f t="shared" si="142"/>
        <v>20207</v>
      </c>
      <c r="D1302" s="81">
        <v>2</v>
      </c>
      <c r="E1302" s="27">
        <v>2</v>
      </c>
      <c r="F1302" s="28" t="s">
        <v>291</v>
      </c>
      <c r="G1302" s="28" t="s">
        <v>314</v>
      </c>
      <c r="H1302" s="27">
        <f t="shared" si="139"/>
        <v>21</v>
      </c>
      <c r="I1302" s="27">
        <f t="shared" si="140"/>
        <v>3</v>
      </c>
      <c r="J1302" s="27">
        <f t="shared" si="143"/>
        <v>2</v>
      </c>
      <c r="K1302" s="62" t="s">
        <v>2284</v>
      </c>
      <c r="L1302" s="59" t="str">
        <f t="shared" si="138"/>
        <v>kn-2-7-jlr-loc2</v>
      </c>
      <c r="M1302" s="27">
        <v>1</v>
      </c>
      <c r="N1302" s="41">
        <v>1</v>
      </c>
      <c r="T1302" s="50"/>
      <c r="U1302" s="50"/>
      <c r="V1302" s="50"/>
      <c r="AI1302" s="50"/>
      <c r="AJ1302" s="50"/>
    </row>
    <row r="1303" spans="1:36" s="17" customFormat="1" ht="16.5" x14ac:dyDescent="0.2">
      <c r="A1303" s="65" t="str">
        <f t="shared" si="141"/>
        <v>kn-2</v>
      </c>
      <c r="B1303" s="65">
        <v>7</v>
      </c>
      <c r="C1303" s="40">
        <f t="shared" si="142"/>
        <v>20207</v>
      </c>
      <c r="D1303" s="81">
        <v>2</v>
      </c>
      <c r="E1303" s="27">
        <v>2</v>
      </c>
      <c r="F1303" s="28" t="s">
        <v>292</v>
      </c>
      <c r="G1303" s="28" t="s">
        <v>299</v>
      </c>
      <c r="H1303" s="27">
        <f t="shared" si="139"/>
        <v>21</v>
      </c>
      <c r="I1303" s="27">
        <f t="shared" si="140"/>
        <v>3</v>
      </c>
      <c r="J1303" s="27">
        <f t="shared" si="143"/>
        <v>2</v>
      </c>
      <c r="K1303" s="62" t="s">
        <v>2278</v>
      </c>
      <c r="L1303" s="59" t="str">
        <f t="shared" si="138"/>
        <v>kn-2-7-shl-loc2</v>
      </c>
      <c r="M1303" s="27">
        <v>1</v>
      </c>
      <c r="N1303" s="41">
        <v>1</v>
      </c>
      <c r="T1303" s="50"/>
      <c r="U1303" s="50"/>
      <c r="V1303" s="50"/>
      <c r="AI1303" s="50"/>
      <c r="AJ1303" s="50"/>
    </row>
    <row r="1304" spans="1:36" s="17" customFormat="1" ht="16.5" x14ac:dyDescent="0.2">
      <c r="A1304" s="65" t="str">
        <f t="shared" si="141"/>
        <v>kn-2</v>
      </c>
      <c r="B1304" s="65">
        <v>7</v>
      </c>
      <c r="C1304" s="40">
        <f t="shared" si="142"/>
        <v>20207</v>
      </c>
      <c r="D1304" s="81">
        <v>2</v>
      </c>
      <c r="E1304" s="27">
        <v>3</v>
      </c>
      <c r="F1304" s="28" t="s">
        <v>291</v>
      </c>
      <c r="G1304" s="28" t="s">
        <v>293</v>
      </c>
      <c r="H1304" s="27">
        <f t="shared" si="139"/>
        <v>21</v>
      </c>
      <c r="I1304" s="27">
        <f t="shared" si="140"/>
        <v>3</v>
      </c>
      <c r="J1304" s="27">
        <f t="shared" si="143"/>
        <v>2</v>
      </c>
      <c r="K1304" s="62" t="s">
        <v>999</v>
      </c>
      <c r="L1304" s="62" t="str">
        <f t="shared" si="138"/>
        <v>kn-2-7-jlr-loc3</v>
      </c>
      <c r="M1304" s="27">
        <v>1</v>
      </c>
      <c r="N1304" s="41">
        <v>1</v>
      </c>
      <c r="T1304" s="50"/>
      <c r="U1304" s="50"/>
      <c r="V1304" s="50"/>
      <c r="AI1304" s="50"/>
      <c r="AJ1304" s="50"/>
    </row>
    <row r="1305" spans="1:36" s="17" customFormat="1" ht="17.25" thickBot="1" x14ac:dyDescent="0.25">
      <c r="A1305" s="65" t="str">
        <f t="shared" si="141"/>
        <v>kn-2</v>
      </c>
      <c r="B1305" s="65">
        <v>7</v>
      </c>
      <c r="C1305" s="42">
        <f t="shared" si="142"/>
        <v>20207</v>
      </c>
      <c r="D1305" s="82">
        <v>2</v>
      </c>
      <c r="E1305" s="43">
        <v>3</v>
      </c>
      <c r="F1305" s="44" t="s">
        <v>1133</v>
      </c>
      <c r="G1305" s="44" t="s">
        <v>294</v>
      </c>
      <c r="H1305" s="43">
        <f t="shared" si="139"/>
        <v>21</v>
      </c>
      <c r="I1305" s="43">
        <f t="shared" si="140"/>
        <v>3</v>
      </c>
      <c r="J1305" s="43">
        <f t="shared" si="143"/>
        <v>2</v>
      </c>
      <c r="K1305" s="44" t="s">
        <v>2282</v>
      </c>
      <c r="L1305" s="44" t="str">
        <f t="shared" si="138"/>
        <v>kn-2-7-shl-loc3</v>
      </c>
      <c r="M1305" s="43">
        <v>1</v>
      </c>
      <c r="N1305" s="45">
        <v>1</v>
      </c>
      <c r="T1305" s="50"/>
      <c r="U1305" s="50"/>
      <c r="V1305" s="50"/>
      <c r="AI1305" s="50"/>
      <c r="AJ1305" s="50"/>
    </row>
    <row r="1306" spans="1:36" s="17" customFormat="1" ht="16.5" x14ac:dyDescent="0.2">
      <c r="A1306" s="65" t="str">
        <f t="shared" si="141"/>
        <v>kn-2</v>
      </c>
      <c r="B1306" s="65">
        <v>8</v>
      </c>
      <c r="C1306" s="37">
        <f t="shared" si="142"/>
        <v>20208</v>
      </c>
      <c r="D1306" s="80">
        <v>2</v>
      </c>
      <c r="E1306" s="38">
        <v>1</v>
      </c>
      <c r="F1306" s="46" t="s">
        <v>291</v>
      </c>
      <c r="G1306" s="46" t="s">
        <v>1136</v>
      </c>
      <c r="H1306" s="38">
        <f t="shared" si="139"/>
        <v>22</v>
      </c>
      <c r="I1306" s="38">
        <f t="shared" si="140"/>
        <v>3</v>
      </c>
      <c r="J1306" s="38">
        <f t="shared" si="143"/>
        <v>2</v>
      </c>
      <c r="K1306" s="46" t="s">
        <v>572</v>
      </c>
      <c r="L1306" s="38" t="str">
        <f t="shared" si="138"/>
        <v>kn-2-8-jlr-loc1</v>
      </c>
      <c r="M1306" s="38">
        <v>1</v>
      </c>
      <c r="N1306" s="39">
        <v>1</v>
      </c>
      <c r="T1306" s="50"/>
      <c r="U1306" s="50"/>
      <c r="V1306" s="50"/>
      <c r="AI1306" s="50"/>
      <c r="AJ1306" s="50"/>
    </row>
    <row r="1307" spans="1:36" s="17" customFormat="1" ht="16.5" x14ac:dyDescent="0.2">
      <c r="A1307" s="65" t="str">
        <f t="shared" si="141"/>
        <v>kn-2</v>
      </c>
      <c r="B1307" s="65">
        <v>8</v>
      </c>
      <c r="C1307" s="40">
        <f t="shared" si="142"/>
        <v>20208</v>
      </c>
      <c r="D1307" s="81">
        <v>2</v>
      </c>
      <c r="E1307" s="27">
        <v>1</v>
      </c>
      <c r="F1307" s="28" t="s">
        <v>292</v>
      </c>
      <c r="G1307" s="28" t="s">
        <v>1147</v>
      </c>
      <c r="H1307" s="27">
        <f t="shared" si="139"/>
        <v>22</v>
      </c>
      <c r="I1307" s="27">
        <f t="shared" si="140"/>
        <v>3</v>
      </c>
      <c r="J1307" s="27">
        <f t="shared" si="143"/>
        <v>2</v>
      </c>
      <c r="K1307" s="28" t="s">
        <v>2274</v>
      </c>
      <c r="L1307" s="27" t="str">
        <f t="shared" si="138"/>
        <v>kn-2-8-shl-loc1</v>
      </c>
      <c r="M1307" s="27">
        <v>1</v>
      </c>
      <c r="N1307" s="41">
        <v>1</v>
      </c>
      <c r="T1307" s="50"/>
      <c r="U1307" s="50"/>
      <c r="V1307" s="50"/>
      <c r="AI1307" s="50"/>
      <c r="AJ1307" s="50"/>
    </row>
    <row r="1308" spans="1:36" s="17" customFormat="1" ht="16.5" x14ac:dyDescent="0.2">
      <c r="A1308" s="65" t="str">
        <f t="shared" si="141"/>
        <v>kn-2</v>
      </c>
      <c r="B1308" s="65">
        <v>8</v>
      </c>
      <c r="C1308" s="40">
        <f t="shared" si="142"/>
        <v>20208</v>
      </c>
      <c r="D1308" s="81">
        <v>2</v>
      </c>
      <c r="E1308" s="27">
        <v>2</v>
      </c>
      <c r="F1308" s="28" t="s">
        <v>291</v>
      </c>
      <c r="G1308" s="28" t="s">
        <v>314</v>
      </c>
      <c r="H1308" s="27">
        <f t="shared" si="139"/>
        <v>22</v>
      </c>
      <c r="I1308" s="27">
        <f t="shared" si="140"/>
        <v>3</v>
      </c>
      <c r="J1308" s="27">
        <f t="shared" si="143"/>
        <v>2</v>
      </c>
      <c r="K1308" s="62" t="s">
        <v>1365</v>
      </c>
      <c r="L1308" s="59" t="str">
        <f t="shared" si="138"/>
        <v>kn-2-8-jlr-loc2</v>
      </c>
      <c r="M1308" s="27">
        <v>1</v>
      </c>
      <c r="N1308" s="41">
        <v>1</v>
      </c>
      <c r="T1308" s="50"/>
      <c r="U1308" s="50"/>
      <c r="V1308" s="50"/>
      <c r="AI1308" s="50"/>
      <c r="AJ1308" s="50"/>
    </row>
    <row r="1309" spans="1:36" s="17" customFormat="1" ht="16.5" x14ac:dyDescent="0.2">
      <c r="A1309" s="65" t="str">
        <f t="shared" si="141"/>
        <v>kn-2</v>
      </c>
      <c r="B1309" s="65">
        <v>8</v>
      </c>
      <c r="C1309" s="40">
        <f t="shared" si="142"/>
        <v>20208</v>
      </c>
      <c r="D1309" s="81">
        <v>2</v>
      </c>
      <c r="E1309" s="27">
        <v>2</v>
      </c>
      <c r="F1309" s="28" t="s">
        <v>292</v>
      </c>
      <c r="G1309" s="28" t="s">
        <v>299</v>
      </c>
      <c r="H1309" s="27">
        <f t="shared" si="139"/>
        <v>22</v>
      </c>
      <c r="I1309" s="27">
        <f t="shared" si="140"/>
        <v>3</v>
      </c>
      <c r="J1309" s="27">
        <f t="shared" si="143"/>
        <v>2</v>
      </c>
      <c r="K1309" s="62" t="s">
        <v>2276</v>
      </c>
      <c r="L1309" s="59" t="str">
        <f t="shared" ref="L1309:L1372" si="144">A1309&amp;"-"&amp;B1309&amp;"-"&amp;F1309&amp;"-"&amp;"loc"&amp;E1309</f>
        <v>kn-2-8-shl-loc2</v>
      </c>
      <c r="M1309" s="27">
        <v>1</v>
      </c>
      <c r="N1309" s="41">
        <v>1</v>
      </c>
      <c r="T1309" s="50"/>
      <c r="U1309" s="50"/>
      <c r="V1309" s="50"/>
      <c r="AI1309" s="50"/>
      <c r="AJ1309" s="50"/>
    </row>
    <row r="1310" spans="1:36" s="17" customFormat="1" ht="16.5" x14ac:dyDescent="0.2">
      <c r="A1310" s="65" t="str">
        <f t="shared" si="141"/>
        <v>kn-2</v>
      </c>
      <c r="B1310" s="65">
        <v>8</v>
      </c>
      <c r="C1310" s="40">
        <f t="shared" si="142"/>
        <v>20208</v>
      </c>
      <c r="D1310" s="81">
        <v>2</v>
      </c>
      <c r="E1310" s="27">
        <v>3</v>
      </c>
      <c r="F1310" s="28" t="s">
        <v>291</v>
      </c>
      <c r="G1310" s="28" t="s">
        <v>293</v>
      </c>
      <c r="H1310" s="27">
        <f t="shared" si="139"/>
        <v>22</v>
      </c>
      <c r="I1310" s="27">
        <f t="shared" si="140"/>
        <v>3</v>
      </c>
      <c r="J1310" s="27">
        <f t="shared" si="143"/>
        <v>2</v>
      </c>
      <c r="K1310" s="62" t="s">
        <v>646</v>
      </c>
      <c r="L1310" s="62" t="str">
        <f t="shared" si="144"/>
        <v>kn-2-8-jlr-loc3</v>
      </c>
      <c r="M1310" s="27">
        <v>1</v>
      </c>
      <c r="N1310" s="41">
        <v>1</v>
      </c>
      <c r="T1310" s="50"/>
      <c r="U1310" s="50"/>
      <c r="V1310" s="50"/>
      <c r="AI1310" s="50"/>
      <c r="AJ1310" s="50"/>
    </row>
    <row r="1311" spans="1:36" s="17" customFormat="1" ht="17.25" thickBot="1" x14ac:dyDescent="0.25">
      <c r="A1311" s="65" t="str">
        <f t="shared" si="141"/>
        <v>kn-2</v>
      </c>
      <c r="B1311" s="65">
        <v>8</v>
      </c>
      <c r="C1311" s="42">
        <f t="shared" si="142"/>
        <v>20208</v>
      </c>
      <c r="D1311" s="82">
        <v>2</v>
      </c>
      <c r="E1311" s="43">
        <v>3</v>
      </c>
      <c r="F1311" s="44" t="s">
        <v>292</v>
      </c>
      <c r="G1311" s="44" t="s">
        <v>294</v>
      </c>
      <c r="H1311" s="43">
        <f t="shared" si="139"/>
        <v>22</v>
      </c>
      <c r="I1311" s="43">
        <f t="shared" si="140"/>
        <v>3</v>
      </c>
      <c r="J1311" s="43">
        <f t="shared" si="143"/>
        <v>2</v>
      </c>
      <c r="K1311" s="44" t="s">
        <v>2278</v>
      </c>
      <c r="L1311" s="44" t="str">
        <f t="shared" si="144"/>
        <v>kn-2-8-shl-loc3</v>
      </c>
      <c r="M1311" s="43">
        <v>1</v>
      </c>
      <c r="N1311" s="45">
        <v>1</v>
      </c>
      <c r="T1311" s="50"/>
      <c r="U1311" s="50"/>
      <c r="V1311" s="50"/>
      <c r="AI1311" s="50"/>
      <c r="AJ1311" s="50"/>
    </row>
    <row r="1312" spans="1:36" ht="16.5" x14ac:dyDescent="0.2">
      <c r="A1312" s="65" t="str">
        <f t="shared" si="141"/>
        <v>kn-2</v>
      </c>
      <c r="B1312" s="65">
        <v>9</v>
      </c>
      <c r="C1312" s="37">
        <f t="shared" si="142"/>
        <v>20209</v>
      </c>
      <c r="D1312" s="80">
        <v>2</v>
      </c>
      <c r="E1312" s="38">
        <v>1</v>
      </c>
      <c r="F1312" s="46" t="s">
        <v>291</v>
      </c>
      <c r="G1312" s="46" t="s">
        <v>313</v>
      </c>
      <c r="H1312" s="38">
        <f t="shared" si="139"/>
        <v>23</v>
      </c>
      <c r="I1312" s="38">
        <f t="shared" si="140"/>
        <v>3</v>
      </c>
      <c r="J1312" s="38">
        <f t="shared" si="143"/>
        <v>2</v>
      </c>
      <c r="K1312" s="46" t="s">
        <v>2279</v>
      </c>
      <c r="L1312" s="38" t="str">
        <f t="shared" si="144"/>
        <v>kn-2-9-jlr-loc1</v>
      </c>
      <c r="M1312" s="38">
        <v>1</v>
      </c>
      <c r="N1312" s="39">
        <v>1</v>
      </c>
    </row>
    <row r="1313" spans="1:14" ht="16.5" x14ac:dyDescent="0.2">
      <c r="A1313" s="65" t="str">
        <f t="shared" si="141"/>
        <v>kn-2</v>
      </c>
      <c r="B1313" s="65">
        <v>9</v>
      </c>
      <c r="C1313" s="40">
        <f t="shared" si="142"/>
        <v>20209</v>
      </c>
      <c r="D1313" s="81">
        <v>2</v>
      </c>
      <c r="E1313" s="27">
        <v>1</v>
      </c>
      <c r="F1313" s="28" t="s">
        <v>292</v>
      </c>
      <c r="G1313" s="28" t="s">
        <v>300</v>
      </c>
      <c r="H1313" s="27">
        <f t="shared" si="139"/>
        <v>23</v>
      </c>
      <c r="I1313" s="27">
        <f t="shared" si="140"/>
        <v>3</v>
      </c>
      <c r="J1313" s="27">
        <f t="shared" si="143"/>
        <v>2</v>
      </c>
      <c r="K1313" s="28" t="s">
        <v>786</v>
      </c>
      <c r="L1313" s="27" t="str">
        <f t="shared" si="144"/>
        <v>kn-2-9-shl-loc1</v>
      </c>
      <c r="M1313" s="27">
        <v>1</v>
      </c>
      <c r="N1313" s="41">
        <v>1</v>
      </c>
    </row>
    <row r="1314" spans="1:14" ht="16.5" x14ac:dyDescent="0.2">
      <c r="A1314" s="65" t="str">
        <f t="shared" si="141"/>
        <v>kn-2</v>
      </c>
      <c r="B1314" s="65">
        <v>9</v>
      </c>
      <c r="C1314" s="40">
        <f t="shared" si="142"/>
        <v>20209</v>
      </c>
      <c r="D1314" s="81">
        <v>2</v>
      </c>
      <c r="E1314" s="27">
        <v>2</v>
      </c>
      <c r="F1314" s="28" t="s">
        <v>291</v>
      </c>
      <c r="G1314" s="28" t="s">
        <v>314</v>
      </c>
      <c r="H1314" s="27">
        <f t="shared" si="139"/>
        <v>23</v>
      </c>
      <c r="I1314" s="27">
        <f t="shared" si="140"/>
        <v>3</v>
      </c>
      <c r="J1314" s="27">
        <f t="shared" si="143"/>
        <v>2</v>
      </c>
      <c r="K1314" s="62" t="s">
        <v>2284</v>
      </c>
      <c r="L1314" s="59" t="str">
        <f t="shared" si="144"/>
        <v>kn-2-9-jlr-loc2</v>
      </c>
      <c r="M1314" s="27">
        <v>1</v>
      </c>
      <c r="N1314" s="41">
        <v>1</v>
      </c>
    </row>
    <row r="1315" spans="1:14" ht="16.5" x14ac:dyDescent="0.2">
      <c r="A1315" s="65" t="str">
        <f t="shared" si="141"/>
        <v>kn-2</v>
      </c>
      <c r="B1315" s="65">
        <v>9</v>
      </c>
      <c r="C1315" s="40">
        <f t="shared" si="142"/>
        <v>20209</v>
      </c>
      <c r="D1315" s="81">
        <v>2</v>
      </c>
      <c r="E1315" s="27">
        <v>2</v>
      </c>
      <c r="F1315" s="28" t="s">
        <v>292</v>
      </c>
      <c r="G1315" s="28" t="s">
        <v>299</v>
      </c>
      <c r="H1315" s="27">
        <f t="shared" si="139"/>
        <v>23</v>
      </c>
      <c r="I1315" s="27">
        <f t="shared" si="140"/>
        <v>3</v>
      </c>
      <c r="J1315" s="27">
        <f t="shared" si="143"/>
        <v>2</v>
      </c>
      <c r="K1315" s="62" t="s">
        <v>2278</v>
      </c>
      <c r="L1315" s="59" t="str">
        <f t="shared" si="144"/>
        <v>kn-2-9-shl-loc2</v>
      </c>
      <c r="M1315" s="27">
        <v>1</v>
      </c>
      <c r="N1315" s="41">
        <v>1</v>
      </c>
    </row>
    <row r="1316" spans="1:14" ht="16.5" x14ac:dyDescent="0.2">
      <c r="A1316" s="65" t="str">
        <f t="shared" si="141"/>
        <v>kn-2</v>
      </c>
      <c r="B1316" s="65">
        <v>9</v>
      </c>
      <c r="C1316" s="40">
        <f t="shared" si="142"/>
        <v>20209</v>
      </c>
      <c r="D1316" s="81">
        <v>2</v>
      </c>
      <c r="E1316" s="27">
        <v>3</v>
      </c>
      <c r="F1316" s="28" t="s">
        <v>291</v>
      </c>
      <c r="G1316" s="28" t="s">
        <v>1155</v>
      </c>
      <c r="H1316" s="27">
        <f t="shared" si="139"/>
        <v>23</v>
      </c>
      <c r="I1316" s="27">
        <f t="shared" si="140"/>
        <v>3</v>
      </c>
      <c r="J1316" s="27">
        <f t="shared" si="143"/>
        <v>2</v>
      </c>
      <c r="K1316" s="62" t="s">
        <v>999</v>
      </c>
      <c r="L1316" s="62" t="str">
        <f t="shared" si="144"/>
        <v>kn-2-9-jlr-loc3</v>
      </c>
      <c r="M1316" s="27">
        <v>1</v>
      </c>
      <c r="N1316" s="41">
        <v>1</v>
      </c>
    </row>
    <row r="1317" spans="1:14" ht="17.25" thickBot="1" x14ac:dyDescent="0.25">
      <c r="A1317" s="65" t="str">
        <f t="shared" si="141"/>
        <v>kn-2</v>
      </c>
      <c r="B1317" s="65">
        <v>9</v>
      </c>
      <c r="C1317" s="42">
        <f t="shared" si="142"/>
        <v>20209</v>
      </c>
      <c r="D1317" s="82">
        <v>2</v>
      </c>
      <c r="E1317" s="43">
        <v>3</v>
      </c>
      <c r="F1317" s="44" t="s">
        <v>1133</v>
      </c>
      <c r="G1317" s="44" t="s">
        <v>294</v>
      </c>
      <c r="H1317" s="43">
        <f t="shared" si="139"/>
        <v>23</v>
      </c>
      <c r="I1317" s="43">
        <f t="shared" si="140"/>
        <v>3</v>
      </c>
      <c r="J1317" s="43">
        <f t="shared" si="143"/>
        <v>2</v>
      </c>
      <c r="K1317" s="44" t="s">
        <v>2282</v>
      </c>
      <c r="L1317" s="44" t="str">
        <f t="shared" si="144"/>
        <v>kn-2-9-shl-loc3</v>
      </c>
      <c r="M1317" s="43">
        <v>1</v>
      </c>
      <c r="N1317" s="45">
        <v>1</v>
      </c>
    </row>
    <row r="1318" spans="1:14" ht="16.5" x14ac:dyDescent="0.2">
      <c r="A1318" s="65" t="str">
        <f t="shared" si="141"/>
        <v>kn-3</v>
      </c>
      <c r="B1318" s="65">
        <v>1</v>
      </c>
      <c r="C1318" s="37">
        <f t="shared" si="142"/>
        <v>20301</v>
      </c>
      <c r="D1318" s="80">
        <v>3</v>
      </c>
      <c r="E1318" s="38">
        <v>1</v>
      </c>
      <c r="F1318" s="46" t="s">
        <v>291</v>
      </c>
      <c r="G1318" s="46" t="s">
        <v>313</v>
      </c>
      <c r="H1318" s="38">
        <f t="shared" si="139"/>
        <v>25</v>
      </c>
      <c r="I1318" s="38">
        <f t="shared" si="140"/>
        <v>3</v>
      </c>
      <c r="J1318" s="38">
        <f t="shared" si="143"/>
        <v>2</v>
      </c>
      <c r="K1318" s="46" t="s">
        <v>572</v>
      </c>
      <c r="L1318" s="38" t="str">
        <f t="shared" si="144"/>
        <v>kn-3-1-jlr-loc1</v>
      </c>
      <c r="M1318" s="38">
        <v>1</v>
      </c>
      <c r="N1318" s="39">
        <v>1</v>
      </c>
    </row>
    <row r="1319" spans="1:14" ht="16.5" x14ac:dyDescent="0.2">
      <c r="A1319" s="65" t="str">
        <f t="shared" si="141"/>
        <v>kn-3</v>
      </c>
      <c r="B1319" s="65">
        <v>1</v>
      </c>
      <c r="C1319" s="40">
        <f t="shared" si="142"/>
        <v>20301</v>
      </c>
      <c r="D1319" s="81">
        <v>3</v>
      </c>
      <c r="E1319" s="27">
        <v>1</v>
      </c>
      <c r="F1319" s="28" t="s">
        <v>292</v>
      </c>
      <c r="G1319" s="28" t="s">
        <v>300</v>
      </c>
      <c r="H1319" s="27">
        <f t="shared" si="139"/>
        <v>25</v>
      </c>
      <c r="I1319" s="27">
        <f t="shared" si="140"/>
        <v>3</v>
      </c>
      <c r="J1319" s="27">
        <f t="shared" si="143"/>
        <v>2</v>
      </c>
      <c r="K1319" s="28" t="s">
        <v>2274</v>
      </c>
      <c r="L1319" s="27" t="str">
        <f t="shared" si="144"/>
        <v>kn-3-1-shl-loc1</v>
      </c>
      <c r="M1319" s="27">
        <v>1</v>
      </c>
      <c r="N1319" s="41">
        <v>1</v>
      </c>
    </row>
    <row r="1320" spans="1:14" ht="16.5" x14ac:dyDescent="0.2">
      <c r="A1320" s="65" t="str">
        <f t="shared" si="141"/>
        <v>kn-3</v>
      </c>
      <c r="B1320" s="65">
        <v>1</v>
      </c>
      <c r="C1320" s="40">
        <f t="shared" si="142"/>
        <v>20301</v>
      </c>
      <c r="D1320" s="81">
        <v>3</v>
      </c>
      <c r="E1320" s="27">
        <v>2</v>
      </c>
      <c r="F1320" s="28" t="s">
        <v>291</v>
      </c>
      <c r="G1320" s="28" t="s">
        <v>1157</v>
      </c>
      <c r="H1320" s="27">
        <f t="shared" si="139"/>
        <v>25</v>
      </c>
      <c r="I1320" s="27">
        <f t="shared" si="140"/>
        <v>3</v>
      </c>
      <c r="J1320" s="27">
        <f t="shared" si="143"/>
        <v>2</v>
      </c>
      <c r="K1320" s="62" t="s">
        <v>1365</v>
      </c>
      <c r="L1320" s="59" t="str">
        <f t="shared" si="144"/>
        <v>kn-3-1-jlr-loc2</v>
      </c>
      <c r="M1320" s="27">
        <v>1</v>
      </c>
      <c r="N1320" s="41">
        <v>1</v>
      </c>
    </row>
    <row r="1321" spans="1:14" ht="16.5" x14ac:dyDescent="0.2">
      <c r="A1321" s="65" t="str">
        <f t="shared" si="141"/>
        <v>kn-3</v>
      </c>
      <c r="B1321" s="65">
        <v>1</v>
      </c>
      <c r="C1321" s="40">
        <f t="shared" si="142"/>
        <v>20301</v>
      </c>
      <c r="D1321" s="81">
        <v>3</v>
      </c>
      <c r="E1321" s="27">
        <v>2</v>
      </c>
      <c r="F1321" s="28" t="s">
        <v>292</v>
      </c>
      <c r="G1321" s="28" t="s">
        <v>1131</v>
      </c>
      <c r="H1321" s="27">
        <f t="shared" si="139"/>
        <v>25</v>
      </c>
      <c r="I1321" s="27">
        <f t="shared" si="140"/>
        <v>3</v>
      </c>
      <c r="J1321" s="27">
        <f t="shared" si="143"/>
        <v>2</v>
      </c>
      <c r="K1321" s="62" t="s">
        <v>2276</v>
      </c>
      <c r="L1321" s="59" t="str">
        <f t="shared" si="144"/>
        <v>kn-3-1-shl-loc2</v>
      </c>
      <c r="M1321" s="27">
        <v>1</v>
      </c>
      <c r="N1321" s="41">
        <v>1</v>
      </c>
    </row>
    <row r="1322" spans="1:14" ht="16.5" x14ac:dyDescent="0.2">
      <c r="A1322" s="65" t="str">
        <f t="shared" si="141"/>
        <v>kn-3</v>
      </c>
      <c r="B1322" s="65">
        <v>1</v>
      </c>
      <c r="C1322" s="40">
        <f t="shared" si="142"/>
        <v>20301</v>
      </c>
      <c r="D1322" s="81">
        <v>3</v>
      </c>
      <c r="E1322" s="27">
        <v>3</v>
      </c>
      <c r="F1322" s="28" t="s">
        <v>291</v>
      </c>
      <c r="G1322" s="28" t="s">
        <v>571</v>
      </c>
      <c r="H1322" s="27">
        <f t="shared" si="139"/>
        <v>25</v>
      </c>
      <c r="I1322" s="27">
        <f t="shared" si="140"/>
        <v>3</v>
      </c>
      <c r="J1322" s="27">
        <f t="shared" si="143"/>
        <v>2</v>
      </c>
      <c r="K1322" s="62" t="s">
        <v>646</v>
      </c>
      <c r="L1322" s="62" t="str">
        <f t="shared" si="144"/>
        <v>kn-3-1-jlr-loc3</v>
      </c>
      <c r="M1322" s="27">
        <v>1</v>
      </c>
      <c r="N1322" s="41">
        <v>1</v>
      </c>
    </row>
    <row r="1323" spans="1:14" ht="17.25" thickBot="1" x14ac:dyDescent="0.25">
      <c r="A1323" s="65" t="str">
        <f t="shared" si="141"/>
        <v>kn-3</v>
      </c>
      <c r="B1323" s="65">
        <v>1</v>
      </c>
      <c r="C1323" s="42">
        <f t="shared" si="142"/>
        <v>20301</v>
      </c>
      <c r="D1323" s="82">
        <v>3</v>
      </c>
      <c r="E1323" s="43">
        <v>3</v>
      </c>
      <c r="F1323" s="44" t="s">
        <v>292</v>
      </c>
      <c r="G1323" s="44" t="s">
        <v>570</v>
      </c>
      <c r="H1323" s="43">
        <f t="shared" si="139"/>
        <v>25</v>
      </c>
      <c r="I1323" s="43">
        <f t="shared" si="140"/>
        <v>3</v>
      </c>
      <c r="J1323" s="43">
        <f t="shared" si="143"/>
        <v>2</v>
      </c>
      <c r="K1323" s="44" t="s">
        <v>2278</v>
      </c>
      <c r="L1323" s="44" t="str">
        <f t="shared" si="144"/>
        <v>kn-3-1-shl-loc3</v>
      </c>
      <c r="M1323" s="43">
        <v>1</v>
      </c>
      <c r="N1323" s="45">
        <v>1</v>
      </c>
    </row>
    <row r="1324" spans="1:14" ht="16.5" x14ac:dyDescent="0.2">
      <c r="A1324" s="65" t="str">
        <f t="shared" si="141"/>
        <v>kn-3</v>
      </c>
      <c r="B1324" s="65">
        <v>2</v>
      </c>
      <c r="C1324" s="37">
        <f t="shared" si="142"/>
        <v>20302</v>
      </c>
      <c r="D1324" s="80">
        <v>3</v>
      </c>
      <c r="E1324" s="38">
        <v>1</v>
      </c>
      <c r="F1324" s="46" t="s">
        <v>291</v>
      </c>
      <c r="G1324" s="46" t="s">
        <v>313</v>
      </c>
      <c r="H1324" s="38">
        <f t="shared" si="139"/>
        <v>26</v>
      </c>
      <c r="I1324" s="38">
        <f t="shared" si="140"/>
        <v>3</v>
      </c>
      <c r="J1324" s="38">
        <f t="shared" si="143"/>
        <v>2</v>
      </c>
      <c r="K1324" s="46" t="s">
        <v>2279</v>
      </c>
      <c r="L1324" s="38" t="str">
        <f t="shared" si="144"/>
        <v>kn-3-2-jlr-loc1</v>
      </c>
      <c r="M1324" s="38">
        <v>1</v>
      </c>
      <c r="N1324" s="39">
        <v>1</v>
      </c>
    </row>
    <row r="1325" spans="1:14" ht="16.5" x14ac:dyDescent="0.2">
      <c r="A1325" s="65" t="str">
        <f t="shared" si="141"/>
        <v>kn-3</v>
      </c>
      <c r="B1325" s="65">
        <v>2</v>
      </c>
      <c r="C1325" s="40">
        <f t="shared" si="142"/>
        <v>20302</v>
      </c>
      <c r="D1325" s="81">
        <v>3</v>
      </c>
      <c r="E1325" s="27">
        <v>1</v>
      </c>
      <c r="F1325" s="28" t="s">
        <v>292</v>
      </c>
      <c r="G1325" s="28" t="s">
        <v>1167</v>
      </c>
      <c r="H1325" s="27">
        <f t="shared" si="139"/>
        <v>26</v>
      </c>
      <c r="I1325" s="27">
        <f t="shared" si="140"/>
        <v>3</v>
      </c>
      <c r="J1325" s="27">
        <f t="shared" si="143"/>
        <v>2</v>
      </c>
      <c r="K1325" s="28" t="s">
        <v>786</v>
      </c>
      <c r="L1325" s="27" t="str">
        <f t="shared" si="144"/>
        <v>kn-3-2-shl-loc1</v>
      </c>
      <c r="M1325" s="27">
        <v>1</v>
      </c>
      <c r="N1325" s="41">
        <v>1</v>
      </c>
    </row>
    <row r="1326" spans="1:14" ht="16.5" x14ac:dyDescent="0.2">
      <c r="A1326" s="65" t="str">
        <f t="shared" si="141"/>
        <v>kn-3</v>
      </c>
      <c r="B1326" s="65">
        <v>2</v>
      </c>
      <c r="C1326" s="40">
        <f t="shared" si="142"/>
        <v>20302</v>
      </c>
      <c r="D1326" s="81">
        <v>3</v>
      </c>
      <c r="E1326" s="27">
        <v>2</v>
      </c>
      <c r="F1326" s="28" t="s">
        <v>291</v>
      </c>
      <c r="G1326" s="28" t="s">
        <v>314</v>
      </c>
      <c r="H1326" s="27">
        <f t="shared" si="139"/>
        <v>26</v>
      </c>
      <c r="I1326" s="27">
        <f t="shared" si="140"/>
        <v>3</v>
      </c>
      <c r="J1326" s="27">
        <f t="shared" si="143"/>
        <v>2</v>
      </c>
      <c r="K1326" s="62" t="s">
        <v>2284</v>
      </c>
      <c r="L1326" s="59" t="str">
        <f t="shared" si="144"/>
        <v>kn-3-2-jlr-loc2</v>
      </c>
      <c r="M1326" s="27">
        <v>1</v>
      </c>
      <c r="N1326" s="41">
        <v>1</v>
      </c>
    </row>
    <row r="1327" spans="1:14" ht="16.5" x14ac:dyDescent="0.2">
      <c r="A1327" s="65" t="str">
        <f t="shared" si="141"/>
        <v>kn-3</v>
      </c>
      <c r="B1327" s="65">
        <v>2</v>
      </c>
      <c r="C1327" s="40">
        <f t="shared" si="142"/>
        <v>20302</v>
      </c>
      <c r="D1327" s="81">
        <v>3</v>
      </c>
      <c r="E1327" s="27">
        <v>2</v>
      </c>
      <c r="F1327" s="28" t="s">
        <v>292</v>
      </c>
      <c r="G1327" s="28" t="s">
        <v>299</v>
      </c>
      <c r="H1327" s="27">
        <f t="shared" si="139"/>
        <v>26</v>
      </c>
      <c r="I1327" s="27">
        <f t="shared" si="140"/>
        <v>3</v>
      </c>
      <c r="J1327" s="27">
        <f t="shared" si="143"/>
        <v>2</v>
      </c>
      <c r="K1327" s="62" t="s">
        <v>2278</v>
      </c>
      <c r="L1327" s="59" t="str">
        <f t="shared" si="144"/>
        <v>kn-3-2-shl-loc2</v>
      </c>
      <c r="M1327" s="27">
        <v>1</v>
      </c>
      <c r="N1327" s="41">
        <v>1</v>
      </c>
    </row>
    <row r="1328" spans="1:14" ht="16.5" x14ac:dyDescent="0.2">
      <c r="A1328" s="65" t="str">
        <f t="shared" si="141"/>
        <v>kn-3</v>
      </c>
      <c r="B1328" s="65">
        <v>2</v>
      </c>
      <c r="C1328" s="40">
        <f t="shared" si="142"/>
        <v>20302</v>
      </c>
      <c r="D1328" s="81">
        <v>3</v>
      </c>
      <c r="E1328" s="27">
        <v>3</v>
      </c>
      <c r="F1328" s="28" t="s">
        <v>291</v>
      </c>
      <c r="G1328" s="28" t="s">
        <v>571</v>
      </c>
      <c r="H1328" s="27">
        <f t="shared" si="139"/>
        <v>26</v>
      </c>
      <c r="I1328" s="27">
        <f t="shared" si="140"/>
        <v>3</v>
      </c>
      <c r="J1328" s="27">
        <f t="shared" si="143"/>
        <v>2</v>
      </c>
      <c r="K1328" s="62" t="s">
        <v>999</v>
      </c>
      <c r="L1328" s="62" t="str">
        <f t="shared" si="144"/>
        <v>kn-3-2-jlr-loc3</v>
      </c>
      <c r="M1328" s="27">
        <v>1</v>
      </c>
      <c r="N1328" s="41">
        <v>1</v>
      </c>
    </row>
    <row r="1329" spans="1:14" ht="17.25" thickBot="1" x14ac:dyDescent="0.25">
      <c r="A1329" s="65" t="str">
        <f t="shared" si="141"/>
        <v>kn-3</v>
      </c>
      <c r="B1329" s="65">
        <v>2</v>
      </c>
      <c r="C1329" s="42">
        <f t="shared" si="142"/>
        <v>20302</v>
      </c>
      <c r="D1329" s="82">
        <v>3</v>
      </c>
      <c r="E1329" s="43">
        <v>3</v>
      </c>
      <c r="F1329" s="44" t="s">
        <v>292</v>
      </c>
      <c r="G1329" s="44" t="s">
        <v>570</v>
      </c>
      <c r="H1329" s="43">
        <f t="shared" si="139"/>
        <v>26</v>
      </c>
      <c r="I1329" s="43">
        <f t="shared" si="140"/>
        <v>3</v>
      </c>
      <c r="J1329" s="43">
        <f t="shared" si="143"/>
        <v>2</v>
      </c>
      <c r="K1329" s="44" t="s">
        <v>2282</v>
      </c>
      <c r="L1329" s="44" t="str">
        <f t="shared" si="144"/>
        <v>kn-3-2-shl-loc3</v>
      </c>
      <c r="M1329" s="43">
        <v>1</v>
      </c>
      <c r="N1329" s="45">
        <v>1</v>
      </c>
    </row>
    <row r="1330" spans="1:14" ht="16.5" x14ac:dyDescent="0.2">
      <c r="A1330" s="65" t="str">
        <f t="shared" si="141"/>
        <v>kn-3</v>
      </c>
      <c r="B1330" s="65">
        <v>3</v>
      </c>
      <c r="C1330" s="37">
        <f t="shared" si="142"/>
        <v>20303</v>
      </c>
      <c r="D1330" s="80">
        <v>3</v>
      </c>
      <c r="E1330" s="38">
        <v>1</v>
      </c>
      <c r="F1330" s="46" t="s">
        <v>1135</v>
      </c>
      <c r="G1330" s="46" t="s">
        <v>1136</v>
      </c>
      <c r="H1330" s="38">
        <f t="shared" si="139"/>
        <v>27</v>
      </c>
      <c r="I1330" s="38">
        <f t="shared" si="140"/>
        <v>3</v>
      </c>
      <c r="J1330" s="38">
        <f t="shared" si="143"/>
        <v>2</v>
      </c>
      <c r="K1330" s="46" t="s">
        <v>572</v>
      </c>
      <c r="L1330" s="38" t="str">
        <f t="shared" si="144"/>
        <v>kn-3-3-jlr-loc1</v>
      </c>
      <c r="M1330" s="38">
        <v>1</v>
      </c>
      <c r="N1330" s="39">
        <v>1</v>
      </c>
    </row>
    <row r="1331" spans="1:14" ht="16.5" x14ac:dyDescent="0.2">
      <c r="A1331" s="65" t="str">
        <f t="shared" si="141"/>
        <v>kn-3</v>
      </c>
      <c r="B1331" s="65">
        <v>3</v>
      </c>
      <c r="C1331" s="40">
        <f t="shared" si="142"/>
        <v>20303</v>
      </c>
      <c r="D1331" s="81">
        <v>3</v>
      </c>
      <c r="E1331" s="27">
        <v>1</v>
      </c>
      <c r="F1331" s="28" t="s">
        <v>292</v>
      </c>
      <c r="G1331" s="28" t="s">
        <v>300</v>
      </c>
      <c r="H1331" s="27">
        <f t="shared" si="139"/>
        <v>27</v>
      </c>
      <c r="I1331" s="27">
        <f t="shared" si="140"/>
        <v>3</v>
      </c>
      <c r="J1331" s="27">
        <f t="shared" si="143"/>
        <v>2</v>
      </c>
      <c r="K1331" s="28" t="s">
        <v>2274</v>
      </c>
      <c r="L1331" s="27" t="str">
        <f t="shared" si="144"/>
        <v>kn-3-3-shl-loc1</v>
      </c>
      <c r="M1331" s="27">
        <v>1</v>
      </c>
      <c r="N1331" s="41">
        <v>1</v>
      </c>
    </row>
    <row r="1332" spans="1:14" ht="16.5" x14ac:dyDescent="0.2">
      <c r="A1332" s="65" t="str">
        <f t="shared" si="141"/>
        <v>kn-3</v>
      </c>
      <c r="B1332" s="65">
        <v>3</v>
      </c>
      <c r="C1332" s="40">
        <f t="shared" si="142"/>
        <v>20303</v>
      </c>
      <c r="D1332" s="81">
        <v>3</v>
      </c>
      <c r="E1332" s="27">
        <v>2</v>
      </c>
      <c r="F1332" s="28" t="s">
        <v>291</v>
      </c>
      <c r="G1332" s="28" t="s">
        <v>314</v>
      </c>
      <c r="H1332" s="27">
        <f t="shared" si="139"/>
        <v>27</v>
      </c>
      <c r="I1332" s="27">
        <f t="shared" si="140"/>
        <v>3</v>
      </c>
      <c r="J1332" s="27">
        <f t="shared" si="143"/>
        <v>2</v>
      </c>
      <c r="K1332" s="62" t="s">
        <v>1365</v>
      </c>
      <c r="L1332" s="59" t="str">
        <f t="shared" si="144"/>
        <v>kn-3-3-jlr-loc2</v>
      </c>
      <c r="M1332" s="27">
        <v>1</v>
      </c>
      <c r="N1332" s="41">
        <v>1</v>
      </c>
    </row>
    <row r="1333" spans="1:14" ht="16.5" x14ac:dyDescent="0.2">
      <c r="A1333" s="65" t="str">
        <f t="shared" si="141"/>
        <v>kn-3</v>
      </c>
      <c r="B1333" s="65">
        <v>3</v>
      </c>
      <c r="C1333" s="40">
        <f t="shared" si="142"/>
        <v>20303</v>
      </c>
      <c r="D1333" s="81">
        <v>3</v>
      </c>
      <c r="E1333" s="27">
        <v>2</v>
      </c>
      <c r="F1333" s="28" t="s">
        <v>292</v>
      </c>
      <c r="G1333" s="28" t="s">
        <v>299</v>
      </c>
      <c r="H1333" s="27">
        <f t="shared" si="139"/>
        <v>27</v>
      </c>
      <c r="I1333" s="27">
        <f t="shared" si="140"/>
        <v>3</v>
      </c>
      <c r="J1333" s="27">
        <f t="shared" si="143"/>
        <v>2</v>
      </c>
      <c r="K1333" s="62" t="s">
        <v>2276</v>
      </c>
      <c r="L1333" s="59" t="str">
        <f t="shared" si="144"/>
        <v>kn-3-3-shl-loc2</v>
      </c>
      <c r="M1333" s="27">
        <v>1</v>
      </c>
      <c r="N1333" s="41">
        <v>1</v>
      </c>
    </row>
    <row r="1334" spans="1:14" ht="16.5" x14ac:dyDescent="0.2">
      <c r="A1334" s="65" t="str">
        <f t="shared" si="141"/>
        <v>kn-3</v>
      </c>
      <c r="B1334" s="65">
        <v>3</v>
      </c>
      <c r="C1334" s="40">
        <f t="shared" si="142"/>
        <v>20303</v>
      </c>
      <c r="D1334" s="81">
        <v>3</v>
      </c>
      <c r="E1334" s="27">
        <v>3</v>
      </c>
      <c r="F1334" s="28" t="s">
        <v>291</v>
      </c>
      <c r="G1334" s="28" t="s">
        <v>571</v>
      </c>
      <c r="H1334" s="27">
        <f t="shared" si="139"/>
        <v>27</v>
      </c>
      <c r="I1334" s="27">
        <f t="shared" si="140"/>
        <v>3</v>
      </c>
      <c r="J1334" s="27">
        <f t="shared" si="143"/>
        <v>2</v>
      </c>
      <c r="K1334" s="62" t="s">
        <v>646</v>
      </c>
      <c r="L1334" s="62" t="str">
        <f t="shared" si="144"/>
        <v>kn-3-3-jlr-loc3</v>
      </c>
      <c r="M1334" s="27">
        <v>1</v>
      </c>
      <c r="N1334" s="41">
        <v>1</v>
      </c>
    </row>
    <row r="1335" spans="1:14" ht="17.25" thickBot="1" x14ac:dyDescent="0.25">
      <c r="A1335" s="65" t="str">
        <f t="shared" si="141"/>
        <v>kn-3</v>
      </c>
      <c r="B1335" s="65">
        <v>3</v>
      </c>
      <c r="C1335" s="42">
        <f t="shared" si="142"/>
        <v>20303</v>
      </c>
      <c r="D1335" s="82">
        <v>3</v>
      </c>
      <c r="E1335" s="43">
        <v>3</v>
      </c>
      <c r="F1335" s="44" t="s">
        <v>292</v>
      </c>
      <c r="G1335" s="44" t="s">
        <v>570</v>
      </c>
      <c r="H1335" s="43">
        <f t="shared" si="139"/>
        <v>27</v>
      </c>
      <c r="I1335" s="43">
        <f t="shared" si="140"/>
        <v>3</v>
      </c>
      <c r="J1335" s="43">
        <f t="shared" si="143"/>
        <v>2</v>
      </c>
      <c r="K1335" s="44" t="s">
        <v>2278</v>
      </c>
      <c r="L1335" s="44" t="str">
        <f t="shared" si="144"/>
        <v>kn-3-3-shl-loc3</v>
      </c>
      <c r="M1335" s="43">
        <v>1</v>
      </c>
      <c r="N1335" s="45">
        <v>1</v>
      </c>
    </row>
    <row r="1336" spans="1:14" ht="16.5" x14ac:dyDescent="0.2">
      <c r="A1336" s="65" t="str">
        <f t="shared" si="141"/>
        <v>kn-3</v>
      </c>
      <c r="B1336" s="65">
        <v>4</v>
      </c>
      <c r="C1336" s="37">
        <f t="shared" si="142"/>
        <v>20304</v>
      </c>
      <c r="D1336" s="80">
        <v>3</v>
      </c>
      <c r="E1336" s="38">
        <v>1</v>
      </c>
      <c r="F1336" s="46" t="s">
        <v>291</v>
      </c>
      <c r="G1336" s="46" t="s">
        <v>313</v>
      </c>
      <c r="H1336" s="38">
        <f t="shared" si="139"/>
        <v>28</v>
      </c>
      <c r="I1336" s="38">
        <f t="shared" si="140"/>
        <v>3</v>
      </c>
      <c r="J1336" s="38">
        <f t="shared" si="143"/>
        <v>2</v>
      </c>
      <c r="K1336" s="46" t="s">
        <v>2279</v>
      </c>
      <c r="L1336" s="38" t="str">
        <f t="shared" si="144"/>
        <v>kn-3-4-jlr-loc1</v>
      </c>
      <c r="M1336" s="38">
        <v>1</v>
      </c>
      <c r="N1336" s="39">
        <v>1</v>
      </c>
    </row>
    <row r="1337" spans="1:14" ht="16.5" x14ac:dyDescent="0.2">
      <c r="A1337" s="65" t="str">
        <f t="shared" si="141"/>
        <v>kn-3</v>
      </c>
      <c r="B1337" s="65">
        <v>4</v>
      </c>
      <c r="C1337" s="40">
        <f t="shared" si="142"/>
        <v>20304</v>
      </c>
      <c r="D1337" s="81">
        <v>3</v>
      </c>
      <c r="E1337" s="27">
        <v>1</v>
      </c>
      <c r="F1337" s="28" t="s">
        <v>292</v>
      </c>
      <c r="G1337" s="28" t="s">
        <v>300</v>
      </c>
      <c r="H1337" s="27">
        <f t="shared" si="139"/>
        <v>28</v>
      </c>
      <c r="I1337" s="27">
        <f t="shared" si="140"/>
        <v>3</v>
      </c>
      <c r="J1337" s="27">
        <f t="shared" si="143"/>
        <v>2</v>
      </c>
      <c r="K1337" s="28" t="s">
        <v>786</v>
      </c>
      <c r="L1337" s="27" t="str">
        <f t="shared" si="144"/>
        <v>kn-3-4-shl-loc1</v>
      </c>
      <c r="M1337" s="27">
        <v>1</v>
      </c>
      <c r="N1337" s="41">
        <v>1</v>
      </c>
    </row>
    <row r="1338" spans="1:14" ht="16.5" x14ac:dyDescent="0.2">
      <c r="A1338" s="65" t="str">
        <f t="shared" si="141"/>
        <v>kn-3</v>
      </c>
      <c r="B1338" s="65">
        <v>4</v>
      </c>
      <c r="C1338" s="40">
        <f t="shared" si="142"/>
        <v>20304</v>
      </c>
      <c r="D1338" s="81">
        <v>3</v>
      </c>
      <c r="E1338" s="27">
        <v>2</v>
      </c>
      <c r="F1338" s="28" t="s">
        <v>291</v>
      </c>
      <c r="G1338" s="28" t="s">
        <v>314</v>
      </c>
      <c r="H1338" s="27">
        <f t="shared" ref="H1338:H1401" si="145">INDEX($AK$4:$AK$204,INDEX($AQ$4:$AQ$19,D1338)+B1338)</f>
        <v>28</v>
      </c>
      <c r="I1338" s="27">
        <f t="shared" ref="I1338:I1401" si="146">INDEX($AL$4:$AL$204,INDEX($AQ$4:$AQ$19,D1338)+B1338)</f>
        <v>3</v>
      </c>
      <c r="J1338" s="27">
        <f t="shared" si="143"/>
        <v>2</v>
      </c>
      <c r="K1338" s="62" t="s">
        <v>2284</v>
      </c>
      <c r="L1338" s="59" t="str">
        <f t="shared" si="144"/>
        <v>kn-3-4-jlr-loc2</v>
      </c>
      <c r="M1338" s="27">
        <v>1</v>
      </c>
      <c r="N1338" s="41">
        <v>1</v>
      </c>
    </row>
    <row r="1339" spans="1:14" ht="16.5" x14ac:dyDescent="0.2">
      <c r="A1339" s="65" t="str">
        <f t="shared" ref="A1339:A1402" si="147">"kn-"&amp;D1339</f>
        <v>kn-3</v>
      </c>
      <c r="B1339" s="65">
        <v>4</v>
      </c>
      <c r="C1339" s="40">
        <f t="shared" ref="C1339:C1402" si="148">(200+D1339)*100+B1339</f>
        <v>20304</v>
      </c>
      <c r="D1339" s="81">
        <v>3</v>
      </c>
      <c r="E1339" s="27">
        <v>2</v>
      </c>
      <c r="F1339" s="28" t="s">
        <v>1138</v>
      </c>
      <c r="G1339" s="28" t="s">
        <v>299</v>
      </c>
      <c r="H1339" s="27">
        <f t="shared" si="145"/>
        <v>28</v>
      </c>
      <c r="I1339" s="27">
        <f t="shared" si="146"/>
        <v>3</v>
      </c>
      <c r="J1339" s="27">
        <f t="shared" si="143"/>
        <v>2</v>
      </c>
      <c r="K1339" s="62" t="s">
        <v>2278</v>
      </c>
      <c r="L1339" s="59" t="str">
        <f t="shared" si="144"/>
        <v>kn-3-4-shl-loc2</v>
      </c>
      <c r="M1339" s="27">
        <v>1</v>
      </c>
      <c r="N1339" s="41">
        <v>1</v>
      </c>
    </row>
    <row r="1340" spans="1:14" ht="16.5" x14ac:dyDescent="0.2">
      <c r="A1340" s="65" t="str">
        <f t="shared" si="147"/>
        <v>kn-3</v>
      </c>
      <c r="B1340" s="65">
        <v>4</v>
      </c>
      <c r="C1340" s="40">
        <f t="shared" si="148"/>
        <v>20304</v>
      </c>
      <c r="D1340" s="81">
        <v>3</v>
      </c>
      <c r="E1340" s="27">
        <v>3</v>
      </c>
      <c r="F1340" s="28" t="s">
        <v>291</v>
      </c>
      <c r="G1340" s="28" t="s">
        <v>571</v>
      </c>
      <c r="H1340" s="27">
        <f t="shared" si="145"/>
        <v>28</v>
      </c>
      <c r="I1340" s="27">
        <f t="shared" si="146"/>
        <v>3</v>
      </c>
      <c r="J1340" s="27">
        <f t="shared" si="143"/>
        <v>2</v>
      </c>
      <c r="K1340" s="62" t="s">
        <v>999</v>
      </c>
      <c r="L1340" s="62" t="str">
        <f t="shared" si="144"/>
        <v>kn-3-4-jlr-loc3</v>
      </c>
      <c r="M1340" s="27">
        <v>1</v>
      </c>
      <c r="N1340" s="41">
        <v>1</v>
      </c>
    </row>
    <row r="1341" spans="1:14" ht="17.25" thickBot="1" x14ac:dyDescent="0.25">
      <c r="A1341" s="65" t="str">
        <f t="shared" si="147"/>
        <v>kn-3</v>
      </c>
      <c r="B1341" s="65">
        <v>4</v>
      </c>
      <c r="C1341" s="42">
        <f t="shared" si="148"/>
        <v>20304</v>
      </c>
      <c r="D1341" s="82">
        <v>3</v>
      </c>
      <c r="E1341" s="43">
        <v>3</v>
      </c>
      <c r="F1341" s="44" t="s">
        <v>292</v>
      </c>
      <c r="G1341" s="44" t="s">
        <v>570</v>
      </c>
      <c r="H1341" s="43">
        <f t="shared" si="145"/>
        <v>28</v>
      </c>
      <c r="I1341" s="43">
        <f t="shared" si="146"/>
        <v>3</v>
      </c>
      <c r="J1341" s="43">
        <f t="shared" si="143"/>
        <v>2</v>
      </c>
      <c r="K1341" s="44" t="s">
        <v>2282</v>
      </c>
      <c r="L1341" s="44" t="str">
        <f t="shared" si="144"/>
        <v>kn-3-4-shl-loc3</v>
      </c>
      <c r="M1341" s="43">
        <v>1</v>
      </c>
      <c r="N1341" s="45">
        <v>1</v>
      </c>
    </row>
    <row r="1342" spans="1:14" ht="16.5" x14ac:dyDescent="0.2">
      <c r="A1342" s="65" t="str">
        <f t="shared" si="147"/>
        <v>kn-3</v>
      </c>
      <c r="B1342" s="65">
        <v>5</v>
      </c>
      <c r="C1342" s="37">
        <f t="shared" si="148"/>
        <v>20305</v>
      </c>
      <c r="D1342" s="80">
        <v>3</v>
      </c>
      <c r="E1342" s="38">
        <v>1</v>
      </c>
      <c r="F1342" s="46" t="s">
        <v>291</v>
      </c>
      <c r="G1342" s="46" t="s">
        <v>1136</v>
      </c>
      <c r="H1342" s="38">
        <f t="shared" si="145"/>
        <v>29</v>
      </c>
      <c r="I1342" s="38">
        <f t="shared" si="146"/>
        <v>3</v>
      </c>
      <c r="J1342" s="38">
        <f t="shared" si="143"/>
        <v>2</v>
      </c>
      <c r="K1342" s="46" t="s">
        <v>572</v>
      </c>
      <c r="L1342" s="38" t="str">
        <f t="shared" si="144"/>
        <v>kn-3-5-jlr-loc1</v>
      </c>
      <c r="M1342" s="38">
        <v>1</v>
      </c>
      <c r="N1342" s="39">
        <v>1</v>
      </c>
    </row>
    <row r="1343" spans="1:14" ht="16.5" x14ac:dyDescent="0.2">
      <c r="A1343" s="65" t="str">
        <f t="shared" si="147"/>
        <v>kn-3</v>
      </c>
      <c r="B1343" s="65">
        <v>5</v>
      </c>
      <c r="C1343" s="40">
        <f t="shared" si="148"/>
        <v>20305</v>
      </c>
      <c r="D1343" s="81">
        <v>3</v>
      </c>
      <c r="E1343" s="27">
        <v>1</v>
      </c>
      <c r="F1343" s="28" t="s">
        <v>292</v>
      </c>
      <c r="G1343" s="28" t="s">
        <v>300</v>
      </c>
      <c r="H1343" s="27">
        <f t="shared" si="145"/>
        <v>29</v>
      </c>
      <c r="I1343" s="27">
        <f t="shared" si="146"/>
        <v>3</v>
      </c>
      <c r="J1343" s="27">
        <f t="shared" si="143"/>
        <v>2</v>
      </c>
      <c r="K1343" s="28" t="s">
        <v>2274</v>
      </c>
      <c r="L1343" s="27" t="str">
        <f t="shared" si="144"/>
        <v>kn-3-5-shl-loc1</v>
      </c>
      <c r="M1343" s="27">
        <v>1</v>
      </c>
      <c r="N1343" s="41">
        <v>1</v>
      </c>
    </row>
    <row r="1344" spans="1:14" ht="16.5" x14ac:dyDescent="0.2">
      <c r="A1344" s="65" t="str">
        <f t="shared" si="147"/>
        <v>kn-3</v>
      </c>
      <c r="B1344" s="65">
        <v>5</v>
      </c>
      <c r="C1344" s="40">
        <f t="shared" si="148"/>
        <v>20305</v>
      </c>
      <c r="D1344" s="81">
        <v>3</v>
      </c>
      <c r="E1344" s="27">
        <v>2</v>
      </c>
      <c r="F1344" s="28" t="s">
        <v>291</v>
      </c>
      <c r="G1344" s="28" t="s">
        <v>314</v>
      </c>
      <c r="H1344" s="27">
        <f t="shared" si="145"/>
        <v>29</v>
      </c>
      <c r="I1344" s="27">
        <f t="shared" si="146"/>
        <v>3</v>
      </c>
      <c r="J1344" s="27">
        <f t="shared" si="143"/>
        <v>2</v>
      </c>
      <c r="K1344" s="62" t="s">
        <v>1365</v>
      </c>
      <c r="L1344" s="59" t="str">
        <f t="shared" si="144"/>
        <v>kn-3-5-jlr-loc2</v>
      </c>
      <c r="M1344" s="27">
        <v>1</v>
      </c>
      <c r="N1344" s="41">
        <v>1</v>
      </c>
    </row>
    <row r="1345" spans="1:14" ht="16.5" x14ac:dyDescent="0.2">
      <c r="A1345" s="65" t="str">
        <f t="shared" si="147"/>
        <v>kn-3</v>
      </c>
      <c r="B1345" s="65">
        <v>5</v>
      </c>
      <c r="C1345" s="40">
        <f t="shared" si="148"/>
        <v>20305</v>
      </c>
      <c r="D1345" s="81">
        <v>3</v>
      </c>
      <c r="E1345" s="27">
        <v>2</v>
      </c>
      <c r="F1345" s="28" t="s">
        <v>292</v>
      </c>
      <c r="G1345" s="28" t="s">
        <v>299</v>
      </c>
      <c r="H1345" s="27">
        <f t="shared" si="145"/>
        <v>29</v>
      </c>
      <c r="I1345" s="27">
        <f t="shared" si="146"/>
        <v>3</v>
      </c>
      <c r="J1345" s="27">
        <f t="shared" si="143"/>
        <v>2</v>
      </c>
      <c r="K1345" s="62" t="s">
        <v>2276</v>
      </c>
      <c r="L1345" s="59" t="str">
        <f t="shared" si="144"/>
        <v>kn-3-5-shl-loc2</v>
      </c>
      <c r="M1345" s="27">
        <v>1</v>
      </c>
      <c r="N1345" s="41">
        <v>1</v>
      </c>
    </row>
    <row r="1346" spans="1:14" ht="16.5" x14ac:dyDescent="0.2">
      <c r="A1346" s="65" t="str">
        <f t="shared" si="147"/>
        <v>kn-3</v>
      </c>
      <c r="B1346" s="65">
        <v>5</v>
      </c>
      <c r="C1346" s="40">
        <f t="shared" si="148"/>
        <v>20305</v>
      </c>
      <c r="D1346" s="81">
        <v>3</v>
      </c>
      <c r="E1346" s="27">
        <v>3</v>
      </c>
      <c r="F1346" s="28" t="s">
        <v>291</v>
      </c>
      <c r="G1346" s="28" t="s">
        <v>571</v>
      </c>
      <c r="H1346" s="27">
        <f t="shared" si="145"/>
        <v>29</v>
      </c>
      <c r="I1346" s="27">
        <f t="shared" si="146"/>
        <v>3</v>
      </c>
      <c r="J1346" s="27">
        <f t="shared" si="143"/>
        <v>2</v>
      </c>
      <c r="K1346" s="62" t="s">
        <v>646</v>
      </c>
      <c r="L1346" s="62" t="str">
        <f t="shared" si="144"/>
        <v>kn-3-5-jlr-loc3</v>
      </c>
      <c r="M1346" s="27">
        <v>1</v>
      </c>
      <c r="N1346" s="41">
        <v>1</v>
      </c>
    </row>
    <row r="1347" spans="1:14" ht="17.25" thickBot="1" x14ac:dyDescent="0.25">
      <c r="A1347" s="65" t="str">
        <f t="shared" si="147"/>
        <v>kn-3</v>
      </c>
      <c r="B1347" s="65">
        <v>5</v>
      </c>
      <c r="C1347" s="42">
        <f t="shared" si="148"/>
        <v>20305</v>
      </c>
      <c r="D1347" s="82">
        <v>3</v>
      </c>
      <c r="E1347" s="43">
        <v>3</v>
      </c>
      <c r="F1347" s="44" t="s">
        <v>292</v>
      </c>
      <c r="G1347" s="44" t="s">
        <v>570</v>
      </c>
      <c r="H1347" s="43">
        <f t="shared" si="145"/>
        <v>29</v>
      </c>
      <c r="I1347" s="43">
        <f t="shared" si="146"/>
        <v>3</v>
      </c>
      <c r="J1347" s="43">
        <f t="shared" si="143"/>
        <v>2</v>
      </c>
      <c r="K1347" s="44" t="s">
        <v>2278</v>
      </c>
      <c r="L1347" s="44" t="str">
        <f t="shared" si="144"/>
        <v>kn-3-5-shl-loc3</v>
      </c>
      <c r="M1347" s="43">
        <v>1</v>
      </c>
      <c r="N1347" s="45">
        <v>1</v>
      </c>
    </row>
    <row r="1348" spans="1:14" ht="16.5" x14ac:dyDescent="0.2">
      <c r="A1348" s="65" t="str">
        <f t="shared" si="147"/>
        <v>kn-3</v>
      </c>
      <c r="B1348" s="65">
        <v>6</v>
      </c>
      <c r="C1348" s="37">
        <f t="shared" si="148"/>
        <v>20306</v>
      </c>
      <c r="D1348" s="80">
        <v>3</v>
      </c>
      <c r="E1348" s="38">
        <v>1</v>
      </c>
      <c r="F1348" s="46" t="s">
        <v>291</v>
      </c>
      <c r="G1348" s="46" t="s">
        <v>313</v>
      </c>
      <c r="H1348" s="38">
        <f t="shared" si="145"/>
        <v>30</v>
      </c>
      <c r="I1348" s="38">
        <f t="shared" si="146"/>
        <v>4</v>
      </c>
      <c r="J1348" s="38">
        <f t="shared" si="143"/>
        <v>2</v>
      </c>
      <c r="K1348" s="46" t="s">
        <v>2279</v>
      </c>
      <c r="L1348" s="38" t="str">
        <f t="shared" si="144"/>
        <v>kn-3-6-jlr-loc1</v>
      </c>
      <c r="M1348" s="38">
        <v>1</v>
      </c>
      <c r="N1348" s="39">
        <v>1</v>
      </c>
    </row>
    <row r="1349" spans="1:14" ht="16.5" x14ac:dyDescent="0.2">
      <c r="A1349" s="65" t="str">
        <f t="shared" si="147"/>
        <v>kn-3</v>
      </c>
      <c r="B1349" s="65">
        <v>6</v>
      </c>
      <c r="C1349" s="40">
        <f t="shared" si="148"/>
        <v>20306</v>
      </c>
      <c r="D1349" s="81">
        <v>3</v>
      </c>
      <c r="E1349" s="27">
        <v>1</v>
      </c>
      <c r="F1349" s="28" t="s">
        <v>292</v>
      </c>
      <c r="G1349" s="28" t="s">
        <v>300</v>
      </c>
      <c r="H1349" s="27">
        <f t="shared" si="145"/>
        <v>30</v>
      </c>
      <c r="I1349" s="27">
        <f t="shared" si="146"/>
        <v>4</v>
      </c>
      <c r="J1349" s="27">
        <f t="shared" si="143"/>
        <v>2</v>
      </c>
      <c r="K1349" s="28" t="s">
        <v>786</v>
      </c>
      <c r="L1349" s="27" t="str">
        <f t="shared" si="144"/>
        <v>kn-3-6-shl-loc1</v>
      </c>
      <c r="M1349" s="27">
        <v>1</v>
      </c>
      <c r="N1349" s="41">
        <v>1</v>
      </c>
    </row>
    <row r="1350" spans="1:14" ht="16.5" x14ac:dyDescent="0.2">
      <c r="A1350" s="65" t="str">
        <f t="shared" si="147"/>
        <v>kn-3</v>
      </c>
      <c r="B1350" s="65">
        <v>6</v>
      </c>
      <c r="C1350" s="40">
        <f t="shared" si="148"/>
        <v>20306</v>
      </c>
      <c r="D1350" s="81">
        <v>3</v>
      </c>
      <c r="E1350" s="27">
        <v>2</v>
      </c>
      <c r="F1350" s="28" t="s">
        <v>291</v>
      </c>
      <c r="G1350" s="28" t="s">
        <v>314</v>
      </c>
      <c r="H1350" s="27">
        <f t="shared" si="145"/>
        <v>30</v>
      </c>
      <c r="I1350" s="27">
        <f t="shared" si="146"/>
        <v>4</v>
      </c>
      <c r="J1350" s="27">
        <f t="shared" si="143"/>
        <v>2</v>
      </c>
      <c r="K1350" s="62" t="s">
        <v>2284</v>
      </c>
      <c r="L1350" s="59" t="str">
        <f t="shared" si="144"/>
        <v>kn-3-6-jlr-loc2</v>
      </c>
      <c r="M1350" s="27">
        <v>1</v>
      </c>
      <c r="N1350" s="41">
        <v>1</v>
      </c>
    </row>
    <row r="1351" spans="1:14" ht="16.5" x14ac:dyDescent="0.2">
      <c r="A1351" s="65" t="str">
        <f t="shared" si="147"/>
        <v>kn-3</v>
      </c>
      <c r="B1351" s="65">
        <v>6</v>
      </c>
      <c r="C1351" s="40">
        <f t="shared" si="148"/>
        <v>20306</v>
      </c>
      <c r="D1351" s="81">
        <v>3</v>
      </c>
      <c r="E1351" s="27">
        <v>2</v>
      </c>
      <c r="F1351" s="28" t="s">
        <v>292</v>
      </c>
      <c r="G1351" s="28" t="s">
        <v>299</v>
      </c>
      <c r="H1351" s="27">
        <f t="shared" si="145"/>
        <v>30</v>
      </c>
      <c r="I1351" s="27">
        <f t="shared" si="146"/>
        <v>4</v>
      </c>
      <c r="J1351" s="27">
        <f t="shared" si="143"/>
        <v>2</v>
      </c>
      <c r="K1351" s="62" t="s">
        <v>2278</v>
      </c>
      <c r="L1351" s="59" t="str">
        <f t="shared" si="144"/>
        <v>kn-3-6-shl-loc2</v>
      </c>
      <c r="M1351" s="27">
        <v>1</v>
      </c>
      <c r="N1351" s="41">
        <v>1</v>
      </c>
    </row>
    <row r="1352" spans="1:14" ht="16.5" x14ac:dyDescent="0.2">
      <c r="A1352" s="65" t="str">
        <f t="shared" si="147"/>
        <v>kn-3</v>
      </c>
      <c r="B1352" s="65">
        <v>6</v>
      </c>
      <c r="C1352" s="40">
        <f t="shared" si="148"/>
        <v>20306</v>
      </c>
      <c r="D1352" s="81">
        <v>3</v>
      </c>
      <c r="E1352" s="27">
        <v>3</v>
      </c>
      <c r="F1352" s="28" t="s">
        <v>291</v>
      </c>
      <c r="G1352" s="28" t="s">
        <v>571</v>
      </c>
      <c r="H1352" s="27">
        <f t="shared" si="145"/>
        <v>30</v>
      </c>
      <c r="I1352" s="27">
        <f t="shared" si="146"/>
        <v>4</v>
      </c>
      <c r="J1352" s="27">
        <f t="shared" si="143"/>
        <v>2</v>
      </c>
      <c r="K1352" s="62" t="s">
        <v>999</v>
      </c>
      <c r="L1352" s="62" t="str">
        <f t="shared" si="144"/>
        <v>kn-3-6-jlr-loc3</v>
      </c>
      <c r="M1352" s="27">
        <v>1</v>
      </c>
      <c r="N1352" s="41">
        <v>1</v>
      </c>
    </row>
    <row r="1353" spans="1:14" ht="17.25" thickBot="1" x14ac:dyDescent="0.25">
      <c r="A1353" s="65" t="str">
        <f t="shared" si="147"/>
        <v>kn-3</v>
      </c>
      <c r="B1353" s="65">
        <v>6</v>
      </c>
      <c r="C1353" s="42">
        <f t="shared" si="148"/>
        <v>20306</v>
      </c>
      <c r="D1353" s="82">
        <v>3</v>
      </c>
      <c r="E1353" s="43">
        <v>3</v>
      </c>
      <c r="F1353" s="44" t="s">
        <v>292</v>
      </c>
      <c r="G1353" s="44" t="s">
        <v>570</v>
      </c>
      <c r="H1353" s="43">
        <f t="shared" si="145"/>
        <v>30</v>
      </c>
      <c r="I1353" s="43">
        <f t="shared" si="146"/>
        <v>4</v>
      </c>
      <c r="J1353" s="43">
        <f t="shared" si="143"/>
        <v>2</v>
      </c>
      <c r="K1353" s="44" t="s">
        <v>2282</v>
      </c>
      <c r="L1353" s="44" t="str">
        <f t="shared" si="144"/>
        <v>kn-3-6-shl-loc3</v>
      </c>
      <c r="M1353" s="43">
        <v>1</v>
      </c>
      <c r="N1353" s="45">
        <v>1</v>
      </c>
    </row>
    <row r="1354" spans="1:14" ht="16.5" x14ac:dyDescent="0.2">
      <c r="A1354" s="65" t="str">
        <f t="shared" si="147"/>
        <v>kn-3</v>
      </c>
      <c r="B1354" s="65">
        <v>7</v>
      </c>
      <c r="C1354" s="37">
        <f t="shared" si="148"/>
        <v>20307</v>
      </c>
      <c r="D1354" s="80">
        <v>3</v>
      </c>
      <c r="E1354" s="38">
        <v>1</v>
      </c>
      <c r="F1354" s="46" t="s">
        <v>291</v>
      </c>
      <c r="G1354" s="46" t="s">
        <v>313</v>
      </c>
      <c r="H1354" s="38">
        <f t="shared" si="145"/>
        <v>31</v>
      </c>
      <c r="I1354" s="38">
        <f t="shared" si="146"/>
        <v>4</v>
      </c>
      <c r="J1354" s="38">
        <f t="shared" si="143"/>
        <v>2</v>
      </c>
      <c r="K1354" s="46" t="s">
        <v>572</v>
      </c>
      <c r="L1354" s="38" t="str">
        <f t="shared" si="144"/>
        <v>kn-3-7-jlr-loc1</v>
      </c>
      <c r="M1354" s="38">
        <v>1</v>
      </c>
      <c r="N1354" s="39">
        <v>1</v>
      </c>
    </row>
    <row r="1355" spans="1:14" ht="16.5" x14ac:dyDescent="0.2">
      <c r="A1355" s="65" t="str">
        <f t="shared" si="147"/>
        <v>kn-3</v>
      </c>
      <c r="B1355" s="65">
        <v>7</v>
      </c>
      <c r="C1355" s="40">
        <f t="shared" si="148"/>
        <v>20307</v>
      </c>
      <c r="D1355" s="81">
        <v>3</v>
      </c>
      <c r="E1355" s="27">
        <v>1</v>
      </c>
      <c r="F1355" s="28" t="s">
        <v>292</v>
      </c>
      <c r="G1355" s="28" t="s">
        <v>300</v>
      </c>
      <c r="H1355" s="27">
        <f t="shared" si="145"/>
        <v>31</v>
      </c>
      <c r="I1355" s="27">
        <f t="shared" si="146"/>
        <v>4</v>
      </c>
      <c r="J1355" s="27">
        <f t="shared" si="143"/>
        <v>2</v>
      </c>
      <c r="K1355" s="28" t="s">
        <v>2274</v>
      </c>
      <c r="L1355" s="27" t="str">
        <f t="shared" si="144"/>
        <v>kn-3-7-shl-loc1</v>
      </c>
      <c r="M1355" s="27">
        <v>1</v>
      </c>
      <c r="N1355" s="41">
        <v>1</v>
      </c>
    </row>
    <row r="1356" spans="1:14" ht="16.5" x14ac:dyDescent="0.2">
      <c r="A1356" s="65" t="str">
        <f t="shared" si="147"/>
        <v>kn-3</v>
      </c>
      <c r="B1356" s="65">
        <v>7</v>
      </c>
      <c r="C1356" s="40">
        <f t="shared" si="148"/>
        <v>20307</v>
      </c>
      <c r="D1356" s="81">
        <v>3</v>
      </c>
      <c r="E1356" s="27">
        <v>2</v>
      </c>
      <c r="F1356" s="28" t="s">
        <v>1135</v>
      </c>
      <c r="G1356" s="28" t="s">
        <v>314</v>
      </c>
      <c r="H1356" s="27">
        <f t="shared" si="145"/>
        <v>31</v>
      </c>
      <c r="I1356" s="27">
        <f t="shared" si="146"/>
        <v>4</v>
      </c>
      <c r="J1356" s="27">
        <f t="shared" ref="J1356:J1419" si="149">INDEX($AM$4:$AM$204,INDEX($AQ$4:$AQ$19,D1356)+B1356)</f>
        <v>2</v>
      </c>
      <c r="K1356" s="62" t="s">
        <v>1365</v>
      </c>
      <c r="L1356" s="59" t="str">
        <f t="shared" si="144"/>
        <v>kn-3-7-jlr-loc2</v>
      </c>
      <c r="M1356" s="27">
        <v>1</v>
      </c>
      <c r="N1356" s="41">
        <v>1</v>
      </c>
    </row>
    <row r="1357" spans="1:14" ht="16.5" x14ac:dyDescent="0.2">
      <c r="A1357" s="65" t="str">
        <f t="shared" si="147"/>
        <v>kn-3</v>
      </c>
      <c r="B1357" s="65">
        <v>7</v>
      </c>
      <c r="C1357" s="40">
        <f t="shared" si="148"/>
        <v>20307</v>
      </c>
      <c r="D1357" s="81">
        <v>3</v>
      </c>
      <c r="E1357" s="27">
        <v>2</v>
      </c>
      <c r="F1357" s="28" t="s">
        <v>292</v>
      </c>
      <c r="G1357" s="28" t="s">
        <v>299</v>
      </c>
      <c r="H1357" s="27">
        <f t="shared" si="145"/>
        <v>31</v>
      </c>
      <c r="I1357" s="27">
        <f t="shared" si="146"/>
        <v>4</v>
      </c>
      <c r="J1357" s="27">
        <f t="shared" si="149"/>
        <v>2</v>
      </c>
      <c r="K1357" s="62" t="s">
        <v>2276</v>
      </c>
      <c r="L1357" s="59" t="str">
        <f t="shared" si="144"/>
        <v>kn-3-7-shl-loc2</v>
      </c>
      <c r="M1357" s="27">
        <v>1</v>
      </c>
      <c r="N1357" s="41">
        <v>1</v>
      </c>
    </row>
    <row r="1358" spans="1:14" ht="16.5" x14ac:dyDescent="0.2">
      <c r="A1358" s="65" t="str">
        <f t="shared" si="147"/>
        <v>kn-3</v>
      </c>
      <c r="B1358" s="65">
        <v>7</v>
      </c>
      <c r="C1358" s="40">
        <f t="shared" si="148"/>
        <v>20307</v>
      </c>
      <c r="D1358" s="81">
        <v>3</v>
      </c>
      <c r="E1358" s="27">
        <v>3</v>
      </c>
      <c r="F1358" s="28" t="s">
        <v>291</v>
      </c>
      <c r="G1358" s="28" t="s">
        <v>571</v>
      </c>
      <c r="H1358" s="27">
        <f t="shared" si="145"/>
        <v>31</v>
      </c>
      <c r="I1358" s="27">
        <f t="shared" si="146"/>
        <v>4</v>
      </c>
      <c r="J1358" s="27">
        <f t="shared" si="149"/>
        <v>2</v>
      </c>
      <c r="K1358" s="62" t="s">
        <v>646</v>
      </c>
      <c r="L1358" s="62" t="str">
        <f t="shared" si="144"/>
        <v>kn-3-7-jlr-loc3</v>
      </c>
      <c r="M1358" s="27">
        <v>1</v>
      </c>
      <c r="N1358" s="41">
        <v>1</v>
      </c>
    </row>
    <row r="1359" spans="1:14" ht="17.25" thickBot="1" x14ac:dyDescent="0.25">
      <c r="A1359" s="65" t="str">
        <f t="shared" si="147"/>
        <v>kn-3</v>
      </c>
      <c r="B1359" s="65">
        <v>7</v>
      </c>
      <c r="C1359" s="42">
        <f t="shared" si="148"/>
        <v>20307</v>
      </c>
      <c r="D1359" s="82">
        <v>3</v>
      </c>
      <c r="E1359" s="43">
        <v>3</v>
      </c>
      <c r="F1359" s="44" t="s">
        <v>292</v>
      </c>
      <c r="G1359" s="44" t="s">
        <v>1162</v>
      </c>
      <c r="H1359" s="43">
        <f t="shared" si="145"/>
        <v>31</v>
      </c>
      <c r="I1359" s="43">
        <f t="shared" si="146"/>
        <v>4</v>
      </c>
      <c r="J1359" s="43">
        <f t="shared" si="149"/>
        <v>2</v>
      </c>
      <c r="K1359" s="44" t="s">
        <v>2278</v>
      </c>
      <c r="L1359" s="44" t="str">
        <f t="shared" si="144"/>
        <v>kn-3-7-shl-loc3</v>
      </c>
      <c r="M1359" s="43">
        <v>1</v>
      </c>
      <c r="N1359" s="45">
        <v>1</v>
      </c>
    </row>
    <row r="1360" spans="1:14" ht="16.5" x14ac:dyDescent="0.2">
      <c r="A1360" s="65" t="str">
        <f t="shared" si="147"/>
        <v>kn-3</v>
      </c>
      <c r="B1360" s="65">
        <v>8</v>
      </c>
      <c r="C1360" s="37">
        <f t="shared" si="148"/>
        <v>20308</v>
      </c>
      <c r="D1360" s="80">
        <v>3</v>
      </c>
      <c r="E1360" s="38">
        <v>1</v>
      </c>
      <c r="F1360" s="46" t="s">
        <v>291</v>
      </c>
      <c r="G1360" s="46" t="s">
        <v>313</v>
      </c>
      <c r="H1360" s="38">
        <f t="shared" si="145"/>
        <v>32</v>
      </c>
      <c r="I1360" s="38">
        <f t="shared" si="146"/>
        <v>4</v>
      </c>
      <c r="J1360" s="38">
        <f t="shared" si="149"/>
        <v>2</v>
      </c>
      <c r="K1360" s="46" t="s">
        <v>2279</v>
      </c>
      <c r="L1360" s="38" t="str">
        <f t="shared" si="144"/>
        <v>kn-3-8-jlr-loc1</v>
      </c>
      <c r="M1360" s="38">
        <v>1</v>
      </c>
      <c r="N1360" s="39">
        <v>1</v>
      </c>
    </row>
    <row r="1361" spans="1:14" ht="16.5" x14ac:dyDescent="0.2">
      <c r="A1361" s="65" t="str">
        <f t="shared" si="147"/>
        <v>kn-3</v>
      </c>
      <c r="B1361" s="65">
        <v>8</v>
      </c>
      <c r="C1361" s="40">
        <f t="shared" si="148"/>
        <v>20308</v>
      </c>
      <c r="D1361" s="81">
        <v>3</v>
      </c>
      <c r="E1361" s="27">
        <v>1</v>
      </c>
      <c r="F1361" s="28" t="s">
        <v>292</v>
      </c>
      <c r="G1361" s="28" t="s">
        <v>300</v>
      </c>
      <c r="H1361" s="27">
        <f t="shared" si="145"/>
        <v>32</v>
      </c>
      <c r="I1361" s="27">
        <f t="shared" si="146"/>
        <v>4</v>
      </c>
      <c r="J1361" s="27">
        <f t="shared" si="149"/>
        <v>2</v>
      </c>
      <c r="K1361" s="28" t="s">
        <v>786</v>
      </c>
      <c r="L1361" s="27" t="str">
        <f t="shared" si="144"/>
        <v>kn-3-8-shl-loc1</v>
      </c>
      <c r="M1361" s="27">
        <v>1</v>
      </c>
      <c r="N1361" s="41">
        <v>1</v>
      </c>
    </row>
    <row r="1362" spans="1:14" ht="16.5" x14ac:dyDescent="0.2">
      <c r="A1362" s="65" t="str">
        <f t="shared" si="147"/>
        <v>kn-3</v>
      </c>
      <c r="B1362" s="65">
        <v>8</v>
      </c>
      <c r="C1362" s="40">
        <f t="shared" si="148"/>
        <v>20308</v>
      </c>
      <c r="D1362" s="81">
        <v>3</v>
      </c>
      <c r="E1362" s="27">
        <v>2</v>
      </c>
      <c r="F1362" s="28" t="s">
        <v>291</v>
      </c>
      <c r="G1362" s="28" t="s">
        <v>314</v>
      </c>
      <c r="H1362" s="27">
        <f t="shared" si="145"/>
        <v>32</v>
      </c>
      <c r="I1362" s="27">
        <f t="shared" si="146"/>
        <v>4</v>
      </c>
      <c r="J1362" s="27">
        <f t="shared" si="149"/>
        <v>2</v>
      </c>
      <c r="K1362" s="62" t="s">
        <v>2284</v>
      </c>
      <c r="L1362" s="59" t="str">
        <f t="shared" si="144"/>
        <v>kn-3-8-jlr-loc2</v>
      </c>
      <c r="M1362" s="27">
        <v>1</v>
      </c>
      <c r="N1362" s="41">
        <v>1</v>
      </c>
    </row>
    <row r="1363" spans="1:14" ht="16.5" x14ac:dyDescent="0.2">
      <c r="A1363" s="65" t="str">
        <f t="shared" si="147"/>
        <v>kn-3</v>
      </c>
      <c r="B1363" s="65">
        <v>8</v>
      </c>
      <c r="C1363" s="40">
        <f t="shared" si="148"/>
        <v>20308</v>
      </c>
      <c r="D1363" s="81">
        <v>3</v>
      </c>
      <c r="E1363" s="27">
        <v>2</v>
      </c>
      <c r="F1363" s="28" t="s">
        <v>292</v>
      </c>
      <c r="G1363" s="28" t="s">
        <v>299</v>
      </c>
      <c r="H1363" s="27">
        <f t="shared" si="145"/>
        <v>32</v>
      </c>
      <c r="I1363" s="27">
        <f t="shared" si="146"/>
        <v>4</v>
      </c>
      <c r="J1363" s="27">
        <f t="shared" si="149"/>
        <v>2</v>
      </c>
      <c r="K1363" s="62" t="s">
        <v>2278</v>
      </c>
      <c r="L1363" s="59" t="str">
        <f t="shared" si="144"/>
        <v>kn-3-8-shl-loc2</v>
      </c>
      <c r="M1363" s="27">
        <v>1</v>
      </c>
      <c r="N1363" s="41">
        <v>1</v>
      </c>
    </row>
    <row r="1364" spans="1:14" ht="16.5" x14ac:dyDescent="0.2">
      <c r="A1364" s="65" t="str">
        <f t="shared" si="147"/>
        <v>kn-3</v>
      </c>
      <c r="B1364" s="65">
        <v>8</v>
      </c>
      <c r="C1364" s="40">
        <f t="shared" si="148"/>
        <v>20308</v>
      </c>
      <c r="D1364" s="81">
        <v>3</v>
      </c>
      <c r="E1364" s="27">
        <v>3</v>
      </c>
      <c r="F1364" s="28" t="s">
        <v>291</v>
      </c>
      <c r="G1364" s="28" t="s">
        <v>571</v>
      </c>
      <c r="H1364" s="27">
        <f t="shared" si="145"/>
        <v>32</v>
      </c>
      <c r="I1364" s="27">
        <f t="shared" si="146"/>
        <v>4</v>
      </c>
      <c r="J1364" s="27">
        <f t="shared" si="149"/>
        <v>2</v>
      </c>
      <c r="K1364" s="62" t="s">
        <v>999</v>
      </c>
      <c r="L1364" s="62" t="str">
        <f t="shared" si="144"/>
        <v>kn-3-8-jlr-loc3</v>
      </c>
      <c r="M1364" s="27">
        <v>1</v>
      </c>
      <c r="N1364" s="41">
        <v>1</v>
      </c>
    </row>
    <row r="1365" spans="1:14" ht="17.25" thickBot="1" x14ac:dyDescent="0.25">
      <c r="A1365" s="65" t="str">
        <f t="shared" si="147"/>
        <v>kn-3</v>
      </c>
      <c r="B1365" s="65">
        <v>8</v>
      </c>
      <c r="C1365" s="42">
        <f t="shared" si="148"/>
        <v>20308</v>
      </c>
      <c r="D1365" s="82">
        <v>3</v>
      </c>
      <c r="E1365" s="43">
        <v>3</v>
      </c>
      <c r="F1365" s="44" t="s">
        <v>292</v>
      </c>
      <c r="G1365" s="44" t="s">
        <v>570</v>
      </c>
      <c r="H1365" s="43">
        <f t="shared" si="145"/>
        <v>32</v>
      </c>
      <c r="I1365" s="43">
        <f t="shared" si="146"/>
        <v>4</v>
      </c>
      <c r="J1365" s="43">
        <f t="shared" si="149"/>
        <v>2</v>
      </c>
      <c r="K1365" s="44" t="s">
        <v>2282</v>
      </c>
      <c r="L1365" s="44" t="str">
        <f t="shared" si="144"/>
        <v>kn-3-8-shl-loc3</v>
      </c>
      <c r="M1365" s="43">
        <v>1</v>
      </c>
      <c r="N1365" s="45">
        <v>1</v>
      </c>
    </row>
    <row r="1366" spans="1:14" ht="16.5" x14ac:dyDescent="0.2">
      <c r="A1366" s="65" t="str">
        <f t="shared" si="147"/>
        <v>kn-3</v>
      </c>
      <c r="B1366" s="65">
        <v>9</v>
      </c>
      <c r="C1366" s="37">
        <f t="shared" si="148"/>
        <v>20309</v>
      </c>
      <c r="D1366" s="80">
        <v>3</v>
      </c>
      <c r="E1366" s="38">
        <v>1</v>
      </c>
      <c r="F1366" s="46" t="s">
        <v>291</v>
      </c>
      <c r="G1366" s="46" t="s">
        <v>313</v>
      </c>
      <c r="H1366" s="38">
        <f t="shared" si="145"/>
        <v>33</v>
      </c>
      <c r="I1366" s="38">
        <f t="shared" si="146"/>
        <v>4</v>
      </c>
      <c r="J1366" s="38">
        <f t="shared" si="149"/>
        <v>2</v>
      </c>
      <c r="K1366" s="46" t="s">
        <v>572</v>
      </c>
      <c r="L1366" s="38" t="str">
        <f t="shared" si="144"/>
        <v>kn-3-9-jlr-loc1</v>
      </c>
      <c r="M1366" s="38">
        <v>1</v>
      </c>
      <c r="N1366" s="39">
        <v>1</v>
      </c>
    </row>
    <row r="1367" spans="1:14" ht="16.5" x14ac:dyDescent="0.2">
      <c r="A1367" s="65" t="str">
        <f t="shared" si="147"/>
        <v>kn-3</v>
      </c>
      <c r="B1367" s="65">
        <v>9</v>
      </c>
      <c r="C1367" s="40">
        <f t="shared" si="148"/>
        <v>20309</v>
      </c>
      <c r="D1367" s="81">
        <v>3</v>
      </c>
      <c r="E1367" s="27">
        <v>1</v>
      </c>
      <c r="F1367" s="28" t="s">
        <v>292</v>
      </c>
      <c r="G1367" s="28" t="s">
        <v>300</v>
      </c>
      <c r="H1367" s="27">
        <f t="shared" si="145"/>
        <v>33</v>
      </c>
      <c r="I1367" s="27">
        <f t="shared" si="146"/>
        <v>4</v>
      </c>
      <c r="J1367" s="27">
        <f t="shared" si="149"/>
        <v>2</v>
      </c>
      <c r="K1367" s="28" t="s">
        <v>2274</v>
      </c>
      <c r="L1367" s="27" t="str">
        <f t="shared" si="144"/>
        <v>kn-3-9-shl-loc1</v>
      </c>
      <c r="M1367" s="27">
        <v>1</v>
      </c>
      <c r="N1367" s="41">
        <v>1</v>
      </c>
    </row>
    <row r="1368" spans="1:14" ht="16.5" x14ac:dyDescent="0.2">
      <c r="A1368" s="65" t="str">
        <f t="shared" si="147"/>
        <v>kn-3</v>
      </c>
      <c r="B1368" s="65">
        <v>9</v>
      </c>
      <c r="C1368" s="40">
        <f t="shared" si="148"/>
        <v>20309</v>
      </c>
      <c r="D1368" s="81">
        <v>3</v>
      </c>
      <c r="E1368" s="27">
        <v>2</v>
      </c>
      <c r="F1368" s="28" t="s">
        <v>1135</v>
      </c>
      <c r="G1368" s="28" t="s">
        <v>314</v>
      </c>
      <c r="H1368" s="27">
        <f t="shared" si="145"/>
        <v>33</v>
      </c>
      <c r="I1368" s="27">
        <f t="shared" si="146"/>
        <v>4</v>
      </c>
      <c r="J1368" s="27">
        <f t="shared" si="149"/>
        <v>2</v>
      </c>
      <c r="K1368" s="62" t="s">
        <v>1365</v>
      </c>
      <c r="L1368" s="59" t="str">
        <f t="shared" si="144"/>
        <v>kn-3-9-jlr-loc2</v>
      </c>
      <c r="M1368" s="27">
        <v>1</v>
      </c>
      <c r="N1368" s="41">
        <v>1</v>
      </c>
    </row>
    <row r="1369" spans="1:14" ht="16.5" x14ac:dyDescent="0.2">
      <c r="A1369" s="65" t="str">
        <f t="shared" si="147"/>
        <v>kn-3</v>
      </c>
      <c r="B1369" s="65">
        <v>9</v>
      </c>
      <c r="C1369" s="40">
        <f t="shared" si="148"/>
        <v>20309</v>
      </c>
      <c r="D1369" s="81">
        <v>3</v>
      </c>
      <c r="E1369" s="27">
        <v>2</v>
      </c>
      <c r="F1369" s="28" t="s">
        <v>292</v>
      </c>
      <c r="G1369" s="28" t="s">
        <v>299</v>
      </c>
      <c r="H1369" s="27">
        <f t="shared" si="145"/>
        <v>33</v>
      </c>
      <c r="I1369" s="27">
        <f t="shared" si="146"/>
        <v>4</v>
      </c>
      <c r="J1369" s="27">
        <f t="shared" si="149"/>
        <v>2</v>
      </c>
      <c r="K1369" s="62" t="s">
        <v>2276</v>
      </c>
      <c r="L1369" s="59" t="str">
        <f t="shared" si="144"/>
        <v>kn-3-9-shl-loc2</v>
      </c>
      <c r="M1369" s="27">
        <v>1</v>
      </c>
      <c r="N1369" s="41">
        <v>1</v>
      </c>
    </row>
    <row r="1370" spans="1:14" ht="16.5" x14ac:dyDescent="0.2">
      <c r="A1370" s="65" t="str">
        <f t="shared" si="147"/>
        <v>kn-3</v>
      </c>
      <c r="B1370" s="65">
        <v>9</v>
      </c>
      <c r="C1370" s="40">
        <f t="shared" si="148"/>
        <v>20309</v>
      </c>
      <c r="D1370" s="81">
        <v>3</v>
      </c>
      <c r="E1370" s="27">
        <v>3</v>
      </c>
      <c r="F1370" s="28" t="s">
        <v>291</v>
      </c>
      <c r="G1370" s="28" t="s">
        <v>571</v>
      </c>
      <c r="H1370" s="27">
        <f t="shared" si="145"/>
        <v>33</v>
      </c>
      <c r="I1370" s="27">
        <f t="shared" si="146"/>
        <v>4</v>
      </c>
      <c r="J1370" s="27">
        <f t="shared" si="149"/>
        <v>2</v>
      </c>
      <c r="K1370" s="62" t="s">
        <v>646</v>
      </c>
      <c r="L1370" s="62" t="str">
        <f t="shared" si="144"/>
        <v>kn-3-9-jlr-loc3</v>
      </c>
      <c r="M1370" s="27">
        <v>1</v>
      </c>
      <c r="N1370" s="41">
        <v>1</v>
      </c>
    </row>
    <row r="1371" spans="1:14" ht="17.25" thickBot="1" x14ac:dyDescent="0.25">
      <c r="A1371" s="65" t="str">
        <f t="shared" si="147"/>
        <v>kn-3</v>
      </c>
      <c r="B1371" s="65">
        <v>9</v>
      </c>
      <c r="C1371" s="42">
        <f t="shared" si="148"/>
        <v>20309</v>
      </c>
      <c r="D1371" s="82">
        <v>3</v>
      </c>
      <c r="E1371" s="43">
        <v>3</v>
      </c>
      <c r="F1371" s="44" t="s">
        <v>292</v>
      </c>
      <c r="G1371" s="44" t="s">
        <v>570</v>
      </c>
      <c r="H1371" s="43">
        <f t="shared" si="145"/>
        <v>33</v>
      </c>
      <c r="I1371" s="43">
        <f t="shared" si="146"/>
        <v>4</v>
      </c>
      <c r="J1371" s="43">
        <f t="shared" si="149"/>
        <v>2</v>
      </c>
      <c r="K1371" s="44" t="s">
        <v>2278</v>
      </c>
      <c r="L1371" s="44" t="str">
        <f t="shared" si="144"/>
        <v>kn-3-9-shl-loc3</v>
      </c>
      <c r="M1371" s="43">
        <v>1</v>
      </c>
      <c r="N1371" s="45">
        <v>1</v>
      </c>
    </row>
    <row r="1372" spans="1:14" ht="16.5" x14ac:dyDescent="0.2">
      <c r="A1372" s="65" t="str">
        <f t="shared" si="147"/>
        <v>kn-4</v>
      </c>
      <c r="B1372" s="65">
        <v>1</v>
      </c>
      <c r="C1372" s="37">
        <f t="shared" si="148"/>
        <v>20401</v>
      </c>
      <c r="D1372" s="80">
        <v>4</v>
      </c>
      <c r="E1372" s="38">
        <v>1</v>
      </c>
      <c r="F1372" s="46" t="s">
        <v>291</v>
      </c>
      <c r="G1372" s="46" t="s">
        <v>313</v>
      </c>
      <c r="H1372" s="38">
        <f t="shared" si="145"/>
        <v>35</v>
      </c>
      <c r="I1372" s="38">
        <f t="shared" si="146"/>
        <v>4</v>
      </c>
      <c r="J1372" s="38">
        <f t="shared" si="149"/>
        <v>3</v>
      </c>
      <c r="K1372" s="46" t="s">
        <v>2279</v>
      </c>
      <c r="L1372" s="38" t="str">
        <f t="shared" si="144"/>
        <v>kn-4-1-jlr-loc1</v>
      </c>
      <c r="M1372" s="38">
        <v>1</v>
      </c>
      <c r="N1372" s="39">
        <v>1</v>
      </c>
    </row>
    <row r="1373" spans="1:14" ht="16.5" x14ac:dyDescent="0.2">
      <c r="A1373" s="65" t="str">
        <f t="shared" si="147"/>
        <v>kn-4</v>
      </c>
      <c r="B1373" s="65">
        <v>1</v>
      </c>
      <c r="C1373" s="40">
        <f t="shared" si="148"/>
        <v>20401</v>
      </c>
      <c r="D1373" s="81">
        <v>4</v>
      </c>
      <c r="E1373" s="27">
        <v>1</v>
      </c>
      <c r="F1373" s="28" t="s">
        <v>292</v>
      </c>
      <c r="G1373" s="28" t="s">
        <v>300</v>
      </c>
      <c r="H1373" s="27">
        <f t="shared" si="145"/>
        <v>35</v>
      </c>
      <c r="I1373" s="27">
        <f t="shared" si="146"/>
        <v>4</v>
      </c>
      <c r="J1373" s="27">
        <f t="shared" si="149"/>
        <v>3</v>
      </c>
      <c r="K1373" s="28" t="s">
        <v>786</v>
      </c>
      <c r="L1373" s="27" t="str">
        <f t="shared" ref="L1373:L1436" si="150">A1373&amp;"-"&amp;B1373&amp;"-"&amp;F1373&amp;"-"&amp;"loc"&amp;E1373</f>
        <v>kn-4-1-shl-loc1</v>
      </c>
      <c r="M1373" s="27">
        <v>1</v>
      </c>
      <c r="N1373" s="41">
        <v>1</v>
      </c>
    </row>
    <row r="1374" spans="1:14" ht="16.5" x14ac:dyDescent="0.2">
      <c r="A1374" s="65" t="str">
        <f t="shared" si="147"/>
        <v>kn-4</v>
      </c>
      <c r="B1374" s="65">
        <v>1</v>
      </c>
      <c r="C1374" s="40">
        <f t="shared" si="148"/>
        <v>20401</v>
      </c>
      <c r="D1374" s="81">
        <v>4</v>
      </c>
      <c r="E1374" s="27">
        <v>2</v>
      </c>
      <c r="F1374" s="28" t="s">
        <v>291</v>
      </c>
      <c r="G1374" s="28" t="s">
        <v>314</v>
      </c>
      <c r="H1374" s="27">
        <f t="shared" si="145"/>
        <v>35</v>
      </c>
      <c r="I1374" s="27">
        <f t="shared" si="146"/>
        <v>4</v>
      </c>
      <c r="J1374" s="27">
        <f t="shared" si="149"/>
        <v>3</v>
      </c>
      <c r="K1374" s="62" t="s">
        <v>2284</v>
      </c>
      <c r="L1374" s="59" t="str">
        <f t="shared" si="150"/>
        <v>kn-4-1-jlr-loc2</v>
      </c>
      <c r="M1374" s="27">
        <v>1</v>
      </c>
      <c r="N1374" s="41">
        <v>1</v>
      </c>
    </row>
    <row r="1375" spans="1:14" ht="16.5" x14ac:dyDescent="0.2">
      <c r="A1375" s="65" t="str">
        <f t="shared" si="147"/>
        <v>kn-4</v>
      </c>
      <c r="B1375" s="65">
        <v>1</v>
      </c>
      <c r="C1375" s="40">
        <f t="shared" si="148"/>
        <v>20401</v>
      </c>
      <c r="D1375" s="81">
        <v>4</v>
      </c>
      <c r="E1375" s="27">
        <v>2</v>
      </c>
      <c r="F1375" s="28" t="s">
        <v>292</v>
      </c>
      <c r="G1375" s="28" t="s">
        <v>299</v>
      </c>
      <c r="H1375" s="27">
        <f t="shared" si="145"/>
        <v>35</v>
      </c>
      <c r="I1375" s="27">
        <f t="shared" si="146"/>
        <v>4</v>
      </c>
      <c r="J1375" s="27">
        <f t="shared" si="149"/>
        <v>3</v>
      </c>
      <c r="K1375" s="62" t="s">
        <v>2278</v>
      </c>
      <c r="L1375" s="59" t="str">
        <f t="shared" si="150"/>
        <v>kn-4-1-shl-loc2</v>
      </c>
      <c r="M1375" s="27">
        <v>1</v>
      </c>
      <c r="N1375" s="41">
        <v>1</v>
      </c>
    </row>
    <row r="1376" spans="1:14" ht="16.5" x14ac:dyDescent="0.2">
      <c r="A1376" s="65" t="str">
        <f t="shared" si="147"/>
        <v>kn-4</v>
      </c>
      <c r="B1376" s="65">
        <v>1</v>
      </c>
      <c r="C1376" s="40">
        <f t="shared" si="148"/>
        <v>20401</v>
      </c>
      <c r="D1376" s="81">
        <v>4</v>
      </c>
      <c r="E1376" s="27">
        <v>3</v>
      </c>
      <c r="F1376" s="28" t="s">
        <v>291</v>
      </c>
      <c r="G1376" s="28" t="s">
        <v>571</v>
      </c>
      <c r="H1376" s="27">
        <f t="shared" si="145"/>
        <v>35</v>
      </c>
      <c r="I1376" s="27">
        <f t="shared" si="146"/>
        <v>4</v>
      </c>
      <c r="J1376" s="27">
        <f t="shared" si="149"/>
        <v>3</v>
      </c>
      <c r="K1376" s="62" t="s">
        <v>999</v>
      </c>
      <c r="L1376" s="62" t="str">
        <f t="shared" si="150"/>
        <v>kn-4-1-jlr-loc3</v>
      </c>
      <c r="M1376" s="27">
        <v>1</v>
      </c>
      <c r="N1376" s="41">
        <v>1</v>
      </c>
    </row>
    <row r="1377" spans="1:14" ht="17.25" thickBot="1" x14ac:dyDescent="0.25">
      <c r="A1377" s="65" t="str">
        <f t="shared" si="147"/>
        <v>kn-4</v>
      </c>
      <c r="B1377" s="65">
        <v>1</v>
      </c>
      <c r="C1377" s="42">
        <f t="shared" si="148"/>
        <v>20401</v>
      </c>
      <c r="D1377" s="82">
        <v>4</v>
      </c>
      <c r="E1377" s="43">
        <v>3</v>
      </c>
      <c r="F1377" s="44" t="s">
        <v>292</v>
      </c>
      <c r="G1377" s="44" t="s">
        <v>570</v>
      </c>
      <c r="H1377" s="43">
        <f t="shared" si="145"/>
        <v>35</v>
      </c>
      <c r="I1377" s="43">
        <f t="shared" si="146"/>
        <v>4</v>
      </c>
      <c r="J1377" s="43">
        <f t="shared" si="149"/>
        <v>3</v>
      </c>
      <c r="K1377" s="44" t="s">
        <v>2282</v>
      </c>
      <c r="L1377" s="44" t="str">
        <f t="shared" si="150"/>
        <v>kn-4-1-shl-loc3</v>
      </c>
      <c r="M1377" s="43">
        <v>1</v>
      </c>
      <c r="N1377" s="45">
        <v>1</v>
      </c>
    </row>
    <row r="1378" spans="1:14" ht="16.5" x14ac:dyDescent="0.2">
      <c r="A1378" s="65" t="str">
        <f t="shared" si="147"/>
        <v>kn-4</v>
      </c>
      <c r="B1378" s="65">
        <v>2</v>
      </c>
      <c r="C1378" s="37">
        <f t="shared" si="148"/>
        <v>20402</v>
      </c>
      <c r="D1378" s="80">
        <v>4</v>
      </c>
      <c r="E1378" s="38">
        <v>1</v>
      </c>
      <c r="F1378" s="46" t="s">
        <v>291</v>
      </c>
      <c r="G1378" s="46" t="s">
        <v>313</v>
      </c>
      <c r="H1378" s="38">
        <f t="shared" si="145"/>
        <v>36</v>
      </c>
      <c r="I1378" s="38">
        <f t="shared" si="146"/>
        <v>4</v>
      </c>
      <c r="J1378" s="38">
        <f t="shared" si="149"/>
        <v>3</v>
      </c>
      <c r="K1378" s="46" t="s">
        <v>572</v>
      </c>
      <c r="L1378" s="38" t="str">
        <f t="shared" si="150"/>
        <v>kn-4-2-jlr-loc1</v>
      </c>
      <c r="M1378" s="38">
        <v>1</v>
      </c>
      <c r="N1378" s="39">
        <v>1</v>
      </c>
    </row>
    <row r="1379" spans="1:14" ht="16.5" x14ac:dyDescent="0.2">
      <c r="A1379" s="65" t="str">
        <f t="shared" si="147"/>
        <v>kn-4</v>
      </c>
      <c r="B1379" s="65">
        <v>2</v>
      </c>
      <c r="C1379" s="40">
        <f t="shared" si="148"/>
        <v>20402</v>
      </c>
      <c r="D1379" s="81">
        <v>4</v>
      </c>
      <c r="E1379" s="27">
        <v>1</v>
      </c>
      <c r="F1379" s="28" t="s">
        <v>292</v>
      </c>
      <c r="G1379" s="28" t="s">
        <v>300</v>
      </c>
      <c r="H1379" s="27">
        <f t="shared" si="145"/>
        <v>36</v>
      </c>
      <c r="I1379" s="27">
        <f t="shared" si="146"/>
        <v>4</v>
      </c>
      <c r="J1379" s="27">
        <f t="shared" si="149"/>
        <v>3</v>
      </c>
      <c r="K1379" s="28" t="s">
        <v>2274</v>
      </c>
      <c r="L1379" s="27" t="str">
        <f t="shared" si="150"/>
        <v>kn-4-2-shl-loc1</v>
      </c>
      <c r="M1379" s="27">
        <v>1</v>
      </c>
      <c r="N1379" s="41">
        <v>1</v>
      </c>
    </row>
    <row r="1380" spans="1:14" ht="16.5" x14ac:dyDescent="0.2">
      <c r="A1380" s="65" t="str">
        <f t="shared" si="147"/>
        <v>kn-4</v>
      </c>
      <c r="B1380" s="65">
        <v>2</v>
      </c>
      <c r="C1380" s="40">
        <f t="shared" si="148"/>
        <v>20402</v>
      </c>
      <c r="D1380" s="81">
        <v>4</v>
      </c>
      <c r="E1380" s="27">
        <v>2</v>
      </c>
      <c r="F1380" s="28" t="s">
        <v>291</v>
      </c>
      <c r="G1380" s="28" t="s">
        <v>314</v>
      </c>
      <c r="H1380" s="27">
        <f t="shared" si="145"/>
        <v>36</v>
      </c>
      <c r="I1380" s="27">
        <f t="shared" si="146"/>
        <v>4</v>
      </c>
      <c r="J1380" s="27">
        <f t="shared" si="149"/>
        <v>3</v>
      </c>
      <c r="K1380" s="62" t="s">
        <v>1365</v>
      </c>
      <c r="L1380" s="59" t="str">
        <f t="shared" si="150"/>
        <v>kn-4-2-jlr-loc2</v>
      </c>
      <c r="M1380" s="27">
        <v>1</v>
      </c>
      <c r="N1380" s="41">
        <v>1</v>
      </c>
    </row>
    <row r="1381" spans="1:14" ht="16.5" x14ac:dyDescent="0.2">
      <c r="A1381" s="65" t="str">
        <f t="shared" si="147"/>
        <v>kn-4</v>
      </c>
      <c r="B1381" s="65">
        <v>2</v>
      </c>
      <c r="C1381" s="40">
        <f t="shared" si="148"/>
        <v>20402</v>
      </c>
      <c r="D1381" s="81">
        <v>4</v>
      </c>
      <c r="E1381" s="27">
        <v>2</v>
      </c>
      <c r="F1381" s="28" t="s">
        <v>292</v>
      </c>
      <c r="G1381" s="28" t="s">
        <v>299</v>
      </c>
      <c r="H1381" s="27">
        <f t="shared" si="145"/>
        <v>36</v>
      </c>
      <c r="I1381" s="27">
        <f t="shared" si="146"/>
        <v>4</v>
      </c>
      <c r="J1381" s="27">
        <f t="shared" si="149"/>
        <v>3</v>
      </c>
      <c r="K1381" s="62" t="s">
        <v>2276</v>
      </c>
      <c r="L1381" s="59" t="str">
        <f t="shared" si="150"/>
        <v>kn-4-2-shl-loc2</v>
      </c>
      <c r="M1381" s="27">
        <v>1</v>
      </c>
      <c r="N1381" s="41">
        <v>1</v>
      </c>
    </row>
    <row r="1382" spans="1:14" ht="16.5" x14ac:dyDescent="0.2">
      <c r="A1382" s="65" t="str">
        <f t="shared" si="147"/>
        <v>kn-4</v>
      </c>
      <c r="B1382" s="65">
        <v>2</v>
      </c>
      <c r="C1382" s="40">
        <f t="shared" si="148"/>
        <v>20402</v>
      </c>
      <c r="D1382" s="81">
        <v>4</v>
      </c>
      <c r="E1382" s="27">
        <v>3</v>
      </c>
      <c r="F1382" s="28" t="s">
        <v>291</v>
      </c>
      <c r="G1382" s="28" t="s">
        <v>571</v>
      </c>
      <c r="H1382" s="27">
        <f t="shared" si="145"/>
        <v>36</v>
      </c>
      <c r="I1382" s="27">
        <f t="shared" si="146"/>
        <v>4</v>
      </c>
      <c r="J1382" s="27">
        <f t="shared" si="149"/>
        <v>3</v>
      </c>
      <c r="K1382" s="62" t="s">
        <v>646</v>
      </c>
      <c r="L1382" s="62" t="str">
        <f t="shared" si="150"/>
        <v>kn-4-2-jlr-loc3</v>
      </c>
      <c r="M1382" s="27">
        <v>1</v>
      </c>
      <c r="N1382" s="41">
        <v>1</v>
      </c>
    </row>
    <row r="1383" spans="1:14" ht="17.25" thickBot="1" x14ac:dyDescent="0.25">
      <c r="A1383" s="65" t="str">
        <f t="shared" si="147"/>
        <v>kn-4</v>
      </c>
      <c r="B1383" s="65">
        <v>2</v>
      </c>
      <c r="C1383" s="42">
        <f t="shared" si="148"/>
        <v>20402</v>
      </c>
      <c r="D1383" s="82">
        <v>4</v>
      </c>
      <c r="E1383" s="43">
        <v>3</v>
      </c>
      <c r="F1383" s="44" t="s">
        <v>292</v>
      </c>
      <c r="G1383" s="44" t="s">
        <v>570</v>
      </c>
      <c r="H1383" s="43">
        <f t="shared" si="145"/>
        <v>36</v>
      </c>
      <c r="I1383" s="43">
        <f t="shared" si="146"/>
        <v>4</v>
      </c>
      <c r="J1383" s="43">
        <f t="shared" si="149"/>
        <v>3</v>
      </c>
      <c r="K1383" s="44" t="s">
        <v>2278</v>
      </c>
      <c r="L1383" s="44" t="str">
        <f t="shared" si="150"/>
        <v>kn-4-2-shl-loc3</v>
      </c>
      <c r="M1383" s="43">
        <v>1</v>
      </c>
      <c r="N1383" s="45">
        <v>1</v>
      </c>
    </row>
    <row r="1384" spans="1:14" ht="16.5" x14ac:dyDescent="0.2">
      <c r="A1384" s="65" t="str">
        <f t="shared" si="147"/>
        <v>kn-4</v>
      </c>
      <c r="B1384" s="65">
        <v>3</v>
      </c>
      <c r="C1384" s="37">
        <f t="shared" si="148"/>
        <v>20403</v>
      </c>
      <c r="D1384" s="80">
        <v>4</v>
      </c>
      <c r="E1384" s="38">
        <v>1</v>
      </c>
      <c r="F1384" s="46" t="s">
        <v>291</v>
      </c>
      <c r="G1384" s="46" t="s">
        <v>313</v>
      </c>
      <c r="H1384" s="38">
        <f t="shared" si="145"/>
        <v>37</v>
      </c>
      <c r="I1384" s="38">
        <f t="shared" si="146"/>
        <v>4</v>
      </c>
      <c r="J1384" s="38">
        <f t="shared" si="149"/>
        <v>3</v>
      </c>
      <c r="K1384" s="46" t="s">
        <v>2279</v>
      </c>
      <c r="L1384" s="38" t="str">
        <f t="shared" si="150"/>
        <v>kn-4-3-jlr-loc1</v>
      </c>
      <c r="M1384" s="38">
        <v>1</v>
      </c>
      <c r="N1384" s="39">
        <v>1</v>
      </c>
    </row>
    <row r="1385" spans="1:14" ht="16.5" x14ac:dyDescent="0.2">
      <c r="A1385" s="65" t="str">
        <f t="shared" si="147"/>
        <v>kn-4</v>
      </c>
      <c r="B1385" s="65">
        <v>3</v>
      </c>
      <c r="C1385" s="40">
        <f t="shared" si="148"/>
        <v>20403</v>
      </c>
      <c r="D1385" s="81">
        <v>4</v>
      </c>
      <c r="E1385" s="27">
        <v>1</v>
      </c>
      <c r="F1385" s="28" t="s">
        <v>292</v>
      </c>
      <c r="G1385" s="28" t="s">
        <v>300</v>
      </c>
      <c r="H1385" s="27">
        <f t="shared" si="145"/>
        <v>37</v>
      </c>
      <c r="I1385" s="27">
        <f t="shared" si="146"/>
        <v>4</v>
      </c>
      <c r="J1385" s="27">
        <f t="shared" si="149"/>
        <v>3</v>
      </c>
      <c r="K1385" s="28" t="s">
        <v>786</v>
      </c>
      <c r="L1385" s="27" t="str">
        <f t="shared" si="150"/>
        <v>kn-4-3-shl-loc1</v>
      </c>
      <c r="M1385" s="27">
        <v>1</v>
      </c>
      <c r="N1385" s="41">
        <v>1</v>
      </c>
    </row>
    <row r="1386" spans="1:14" ht="16.5" x14ac:dyDescent="0.2">
      <c r="A1386" s="65" t="str">
        <f t="shared" si="147"/>
        <v>kn-4</v>
      </c>
      <c r="B1386" s="65">
        <v>3</v>
      </c>
      <c r="C1386" s="40">
        <f t="shared" si="148"/>
        <v>20403</v>
      </c>
      <c r="D1386" s="81">
        <v>4</v>
      </c>
      <c r="E1386" s="27">
        <v>2</v>
      </c>
      <c r="F1386" s="28" t="s">
        <v>291</v>
      </c>
      <c r="G1386" s="28" t="s">
        <v>314</v>
      </c>
      <c r="H1386" s="27">
        <f t="shared" si="145"/>
        <v>37</v>
      </c>
      <c r="I1386" s="27">
        <f t="shared" si="146"/>
        <v>4</v>
      </c>
      <c r="J1386" s="27">
        <f t="shared" si="149"/>
        <v>3</v>
      </c>
      <c r="K1386" s="62" t="s">
        <v>2284</v>
      </c>
      <c r="L1386" s="59" t="str">
        <f t="shared" si="150"/>
        <v>kn-4-3-jlr-loc2</v>
      </c>
      <c r="M1386" s="27">
        <v>1</v>
      </c>
      <c r="N1386" s="41">
        <v>1</v>
      </c>
    </row>
    <row r="1387" spans="1:14" ht="16.5" x14ac:dyDescent="0.2">
      <c r="A1387" s="65" t="str">
        <f t="shared" si="147"/>
        <v>kn-4</v>
      </c>
      <c r="B1387" s="65">
        <v>3</v>
      </c>
      <c r="C1387" s="40">
        <f t="shared" si="148"/>
        <v>20403</v>
      </c>
      <c r="D1387" s="81">
        <v>4</v>
      </c>
      <c r="E1387" s="27">
        <v>2</v>
      </c>
      <c r="F1387" s="28" t="s">
        <v>292</v>
      </c>
      <c r="G1387" s="28" t="s">
        <v>299</v>
      </c>
      <c r="H1387" s="27">
        <f t="shared" si="145"/>
        <v>37</v>
      </c>
      <c r="I1387" s="27">
        <f t="shared" si="146"/>
        <v>4</v>
      </c>
      <c r="J1387" s="27">
        <f t="shared" si="149"/>
        <v>3</v>
      </c>
      <c r="K1387" s="62" t="s">
        <v>2278</v>
      </c>
      <c r="L1387" s="59" t="str">
        <f t="shared" si="150"/>
        <v>kn-4-3-shl-loc2</v>
      </c>
      <c r="M1387" s="27">
        <v>1</v>
      </c>
      <c r="N1387" s="41">
        <v>1</v>
      </c>
    </row>
    <row r="1388" spans="1:14" ht="16.5" x14ac:dyDescent="0.2">
      <c r="A1388" s="65" t="str">
        <f t="shared" si="147"/>
        <v>kn-4</v>
      </c>
      <c r="B1388" s="65">
        <v>3</v>
      </c>
      <c r="C1388" s="40">
        <f t="shared" si="148"/>
        <v>20403</v>
      </c>
      <c r="D1388" s="81">
        <v>4</v>
      </c>
      <c r="E1388" s="27">
        <v>3</v>
      </c>
      <c r="F1388" s="28" t="s">
        <v>291</v>
      </c>
      <c r="G1388" s="28" t="s">
        <v>571</v>
      </c>
      <c r="H1388" s="27">
        <f t="shared" si="145"/>
        <v>37</v>
      </c>
      <c r="I1388" s="27">
        <f t="shared" si="146"/>
        <v>4</v>
      </c>
      <c r="J1388" s="27">
        <f t="shared" si="149"/>
        <v>3</v>
      </c>
      <c r="K1388" s="62" t="s">
        <v>999</v>
      </c>
      <c r="L1388" s="62" t="str">
        <f t="shared" si="150"/>
        <v>kn-4-3-jlr-loc3</v>
      </c>
      <c r="M1388" s="27">
        <v>1</v>
      </c>
      <c r="N1388" s="41">
        <v>1</v>
      </c>
    </row>
    <row r="1389" spans="1:14" ht="17.25" thickBot="1" x14ac:dyDescent="0.25">
      <c r="A1389" s="65" t="str">
        <f t="shared" si="147"/>
        <v>kn-4</v>
      </c>
      <c r="B1389" s="65">
        <v>3</v>
      </c>
      <c r="C1389" s="42">
        <f t="shared" si="148"/>
        <v>20403</v>
      </c>
      <c r="D1389" s="82">
        <v>4</v>
      </c>
      <c r="E1389" s="43">
        <v>3</v>
      </c>
      <c r="F1389" s="44" t="s">
        <v>292</v>
      </c>
      <c r="G1389" s="44" t="s">
        <v>570</v>
      </c>
      <c r="H1389" s="43">
        <f t="shared" si="145"/>
        <v>37</v>
      </c>
      <c r="I1389" s="43">
        <f t="shared" si="146"/>
        <v>4</v>
      </c>
      <c r="J1389" s="43">
        <f t="shared" si="149"/>
        <v>3</v>
      </c>
      <c r="K1389" s="44" t="s">
        <v>2282</v>
      </c>
      <c r="L1389" s="44" t="str">
        <f t="shared" si="150"/>
        <v>kn-4-3-shl-loc3</v>
      </c>
      <c r="M1389" s="43">
        <v>1</v>
      </c>
      <c r="N1389" s="45">
        <v>1</v>
      </c>
    </row>
    <row r="1390" spans="1:14" ht="16.5" x14ac:dyDescent="0.2">
      <c r="A1390" s="65" t="str">
        <f t="shared" si="147"/>
        <v>kn-4</v>
      </c>
      <c r="B1390" s="65">
        <v>4</v>
      </c>
      <c r="C1390" s="37">
        <f t="shared" si="148"/>
        <v>20404</v>
      </c>
      <c r="D1390" s="80">
        <v>4</v>
      </c>
      <c r="E1390" s="38">
        <v>1</v>
      </c>
      <c r="F1390" s="46" t="s">
        <v>291</v>
      </c>
      <c r="G1390" s="46" t="s">
        <v>313</v>
      </c>
      <c r="H1390" s="38">
        <f t="shared" si="145"/>
        <v>38</v>
      </c>
      <c r="I1390" s="38">
        <f t="shared" si="146"/>
        <v>4</v>
      </c>
      <c r="J1390" s="38">
        <f t="shared" si="149"/>
        <v>3</v>
      </c>
      <c r="K1390" s="46" t="s">
        <v>572</v>
      </c>
      <c r="L1390" s="38" t="str">
        <f t="shared" si="150"/>
        <v>kn-4-4-jlr-loc1</v>
      </c>
      <c r="M1390" s="38">
        <v>1</v>
      </c>
      <c r="N1390" s="39">
        <v>1</v>
      </c>
    </row>
    <row r="1391" spans="1:14" ht="16.5" x14ac:dyDescent="0.2">
      <c r="A1391" s="65" t="str">
        <f t="shared" si="147"/>
        <v>kn-4</v>
      </c>
      <c r="B1391" s="65">
        <v>4</v>
      </c>
      <c r="C1391" s="40">
        <f t="shared" si="148"/>
        <v>20404</v>
      </c>
      <c r="D1391" s="81">
        <v>4</v>
      </c>
      <c r="E1391" s="27">
        <v>1</v>
      </c>
      <c r="F1391" s="28" t="s">
        <v>292</v>
      </c>
      <c r="G1391" s="28" t="s">
        <v>300</v>
      </c>
      <c r="H1391" s="27">
        <f t="shared" si="145"/>
        <v>38</v>
      </c>
      <c r="I1391" s="27">
        <f t="shared" si="146"/>
        <v>4</v>
      </c>
      <c r="J1391" s="27">
        <f t="shared" si="149"/>
        <v>3</v>
      </c>
      <c r="K1391" s="28" t="s">
        <v>2274</v>
      </c>
      <c r="L1391" s="27" t="str">
        <f t="shared" si="150"/>
        <v>kn-4-4-shl-loc1</v>
      </c>
      <c r="M1391" s="27">
        <v>1</v>
      </c>
      <c r="N1391" s="41">
        <v>1</v>
      </c>
    </row>
    <row r="1392" spans="1:14" ht="16.5" x14ac:dyDescent="0.2">
      <c r="A1392" s="65" t="str">
        <f t="shared" si="147"/>
        <v>kn-4</v>
      </c>
      <c r="B1392" s="65">
        <v>4</v>
      </c>
      <c r="C1392" s="40">
        <f t="shared" si="148"/>
        <v>20404</v>
      </c>
      <c r="D1392" s="81">
        <v>4</v>
      </c>
      <c r="E1392" s="27">
        <v>2</v>
      </c>
      <c r="F1392" s="28" t="s">
        <v>1135</v>
      </c>
      <c r="G1392" s="28" t="s">
        <v>314</v>
      </c>
      <c r="H1392" s="27">
        <f t="shared" si="145"/>
        <v>38</v>
      </c>
      <c r="I1392" s="27">
        <f t="shared" si="146"/>
        <v>4</v>
      </c>
      <c r="J1392" s="27">
        <f t="shared" si="149"/>
        <v>3</v>
      </c>
      <c r="K1392" s="62" t="s">
        <v>1365</v>
      </c>
      <c r="L1392" s="59" t="str">
        <f t="shared" si="150"/>
        <v>kn-4-4-jlr-loc2</v>
      </c>
      <c r="M1392" s="27">
        <v>1</v>
      </c>
      <c r="N1392" s="41">
        <v>1</v>
      </c>
    </row>
    <row r="1393" spans="1:14" ht="16.5" x14ac:dyDescent="0.2">
      <c r="A1393" s="65" t="str">
        <f t="shared" si="147"/>
        <v>kn-4</v>
      </c>
      <c r="B1393" s="65">
        <v>4</v>
      </c>
      <c r="C1393" s="40">
        <f t="shared" si="148"/>
        <v>20404</v>
      </c>
      <c r="D1393" s="81">
        <v>4</v>
      </c>
      <c r="E1393" s="27">
        <v>2</v>
      </c>
      <c r="F1393" s="28" t="s">
        <v>292</v>
      </c>
      <c r="G1393" s="28" t="s">
        <v>299</v>
      </c>
      <c r="H1393" s="27">
        <f t="shared" si="145"/>
        <v>38</v>
      </c>
      <c r="I1393" s="27">
        <f t="shared" si="146"/>
        <v>4</v>
      </c>
      <c r="J1393" s="27">
        <f t="shared" si="149"/>
        <v>3</v>
      </c>
      <c r="K1393" s="62" t="s">
        <v>2276</v>
      </c>
      <c r="L1393" s="59" t="str">
        <f t="shared" si="150"/>
        <v>kn-4-4-shl-loc2</v>
      </c>
      <c r="M1393" s="27">
        <v>1</v>
      </c>
      <c r="N1393" s="41">
        <v>1</v>
      </c>
    </row>
    <row r="1394" spans="1:14" ht="16.5" x14ac:dyDescent="0.2">
      <c r="A1394" s="65" t="str">
        <f t="shared" si="147"/>
        <v>kn-4</v>
      </c>
      <c r="B1394" s="65">
        <v>4</v>
      </c>
      <c r="C1394" s="40">
        <f t="shared" si="148"/>
        <v>20404</v>
      </c>
      <c r="D1394" s="81">
        <v>4</v>
      </c>
      <c r="E1394" s="27">
        <v>3</v>
      </c>
      <c r="F1394" s="28" t="s">
        <v>291</v>
      </c>
      <c r="G1394" s="28" t="s">
        <v>571</v>
      </c>
      <c r="H1394" s="27">
        <f t="shared" si="145"/>
        <v>38</v>
      </c>
      <c r="I1394" s="27">
        <f t="shared" si="146"/>
        <v>4</v>
      </c>
      <c r="J1394" s="27">
        <f t="shared" si="149"/>
        <v>3</v>
      </c>
      <c r="K1394" s="62" t="s">
        <v>646</v>
      </c>
      <c r="L1394" s="62" t="str">
        <f t="shared" si="150"/>
        <v>kn-4-4-jlr-loc3</v>
      </c>
      <c r="M1394" s="27">
        <v>1</v>
      </c>
      <c r="N1394" s="41">
        <v>1</v>
      </c>
    </row>
    <row r="1395" spans="1:14" ht="17.25" thickBot="1" x14ac:dyDescent="0.25">
      <c r="A1395" s="65" t="str">
        <f t="shared" si="147"/>
        <v>kn-4</v>
      </c>
      <c r="B1395" s="65">
        <v>4</v>
      </c>
      <c r="C1395" s="42">
        <f t="shared" si="148"/>
        <v>20404</v>
      </c>
      <c r="D1395" s="82">
        <v>4</v>
      </c>
      <c r="E1395" s="43">
        <v>3</v>
      </c>
      <c r="F1395" s="44" t="s">
        <v>292</v>
      </c>
      <c r="G1395" s="44" t="s">
        <v>570</v>
      </c>
      <c r="H1395" s="43">
        <f t="shared" si="145"/>
        <v>38</v>
      </c>
      <c r="I1395" s="43">
        <f t="shared" si="146"/>
        <v>4</v>
      </c>
      <c r="J1395" s="43">
        <f t="shared" si="149"/>
        <v>3</v>
      </c>
      <c r="K1395" s="44" t="s">
        <v>2278</v>
      </c>
      <c r="L1395" s="44" t="str">
        <f t="shared" si="150"/>
        <v>kn-4-4-shl-loc3</v>
      </c>
      <c r="M1395" s="43">
        <v>1</v>
      </c>
      <c r="N1395" s="45">
        <v>1</v>
      </c>
    </row>
    <row r="1396" spans="1:14" ht="16.5" x14ac:dyDescent="0.2">
      <c r="A1396" s="65" t="str">
        <f t="shared" si="147"/>
        <v>kn-4</v>
      </c>
      <c r="B1396" s="65">
        <v>5</v>
      </c>
      <c r="C1396" s="37">
        <f t="shared" si="148"/>
        <v>20405</v>
      </c>
      <c r="D1396" s="80">
        <v>4</v>
      </c>
      <c r="E1396" s="38">
        <v>1</v>
      </c>
      <c r="F1396" s="46" t="s">
        <v>291</v>
      </c>
      <c r="G1396" s="46" t="s">
        <v>313</v>
      </c>
      <c r="H1396" s="38">
        <f t="shared" si="145"/>
        <v>39</v>
      </c>
      <c r="I1396" s="38">
        <f t="shared" si="146"/>
        <v>4</v>
      </c>
      <c r="J1396" s="38">
        <f t="shared" si="149"/>
        <v>3</v>
      </c>
      <c r="K1396" s="46" t="s">
        <v>2279</v>
      </c>
      <c r="L1396" s="38" t="str">
        <f t="shared" si="150"/>
        <v>kn-4-5-jlr-loc1</v>
      </c>
      <c r="M1396" s="38">
        <v>1</v>
      </c>
      <c r="N1396" s="39">
        <v>1</v>
      </c>
    </row>
    <row r="1397" spans="1:14" ht="16.5" x14ac:dyDescent="0.2">
      <c r="A1397" s="65" t="str">
        <f t="shared" si="147"/>
        <v>kn-4</v>
      </c>
      <c r="B1397" s="65">
        <v>5</v>
      </c>
      <c r="C1397" s="40">
        <f t="shared" si="148"/>
        <v>20405</v>
      </c>
      <c r="D1397" s="81">
        <v>4</v>
      </c>
      <c r="E1397" s="27">
        <v>1</v>
      </c>
      <c r="F1397" s="28" t="s">
        <v>292</v>
      </c>
      <c r="G1397" s="28" t="s">
        <v>300</v>
      </c>
      <c r="H1397" s="27">
        <f t="shared" si="145"/>
        <v>39</v>
      </c>
      <c r="I1397" s="27">
        <f t="shared" si="146"/>
        <v>4</v>
      </c>
      <c r="J1397" s="27">
        <f t="shared" si="149"/>
        <v>3</v>
      </c>
      <c r="K1397" s="28" t="s">
        <v>786</v>
      </c>
      <c r="L1397" s="27" t="str">
        <f t="shared" si="150"/>
        <v>kn-4-5-shl-loc1</v>
      </c>
      <c r="M1397" s="27">
        <v>1</v>
      </c>
      <c r="N1397" s="41">
        <v>1</v>
      </c>
    </row>
    <row r="1398" spans="1:14" ht="16.5" x14ac:dyDescent="0.2">
      <c r="A1398" s="65" t="str">
        <f t="shared" si="147"/>
        <v>kn-4</v>
      </c>
      <c r="B1398" s="65">
        <v>5</v>
      </c>
      <c r="C1398" s="40">
        <f t="shared" si="148"/>
        <v>20405</v>
      </c>
      <c r="D1398" s="81">
        <v>4</v>
      </c>
      <c r="E1398" s="27">
        <v>2</v>
      </c>
      <c r="F1398" s="28" t="s">
        <v>291</v>
      </c>
      <c r="G1398" s="28" t="s">
        <v>314</v>
      </c>
      <c r="H1398" s="27">
        <f t="shared" si="145"/>
        <v>39</v>
      </c>
      <c r="I1398" s="27">
        <f t="shared" si="146"/>
        <v>4</v>
      </c>
      <c r="J1398" s="27">
        <f t="shared" si="149"/>
        <v>3</v>
      </c>
      <c r="K1398" s="62" t="s">
        <v>2284</v>
      </c>
      <c r="L1398" s="59" t="str">
        <f t="shared" si="150"/>
        <v>kn-4-5-jlr-loc2</v>
      </c>
      <c r="M1398" s="27">
        <v>1</v>
      </c>
      <c r="N1398" s="41">
        <v>1</v>
      </c>
    </row>
    <row r="1399" spans="1:14" ht="16.5" x14ac:dyDescent="0.2">
      <c r="A1399" s="65" t="str">
        <f t="shared" si="147"/>
        <v>kn-4</v>
      </c>
      <c r="B1399" s="65">
        <v>5</v>
      </c>
      <c r="C1399" s="40">
        <f t="shared" si="148"/>
        <v>20405</v>
      </c>
      <c r="D1399" s="81">
        <v>4</v>
      </c>
      <c r="E1399" s="27">
        <v>2</v>
      </c>
      <c r="F1399" s="28" t="s">
        <v>292</v>
      </c>
      <c r="G1399" s="28" t="s">
        <v>299</v>
      </c>
      <c r="H1399" s="27">
        <f t="shared" si="145"/>
        <v>39</v>
      </c>
      <c r="I1399" s="27">
        <f t="shared" si="146"/>
        <v>4</v>
      </c>
      <c r="J1399" s="27">
        <f t="shared" si="149"/>
        <v>3</v>
      </c>
      <c r="K1399" s="62" t="s">
        <v>2278</v>
      </c>
      <c r="L1399" s="59" t="str">
        <f t="shared" si="150"/>
        <v>kn-4-5-shl-loc2</v>
      </c>
      <c r="M1399" s="27">
        <v>1</v>
      </c>
      <c r="N1399" s="41">
        <v>1</v>
      </c>
    </row>
    <row r="1400" spans="1:14" ht="16.5" x14ac:dyDescent="0.2">
      <c r="A1400" s="65" t="str">
        <f t="shared" si="147"/>
        <v>kn-4</v>
      </c>
      <c r="B1400" s="65">
        <v>5</v>
      </c>
      <c r="C1400" s="40">
        <f t="shared" si="148"/>
        <v>20405</v>
      </c>
      <c r="D1400" s="81">
        <v>4</v>
      </c>
      <c r="E1400" s="27">
        <v>3</v>
      </c>
      <c r="F1400" s="28" t="s">
        <v>291</v>
      </c>
      <c r="G1400" s="28" t="s">
        <v>571</v>
      </c>
      <c r="H1400" s="27">
        <f t="shared" si="145"/>
        <v>39</v>
      </c>
      <c r="I1400" s="27">
        <f t="shared" si="146"/>
        <v>4</v>
      </c>
      <c r="J1400" s="27">
        <f t="shared" si="149"/>
        <v>3</v>
      </c>
      <c r="K1400" s="62" t="s">
        <v>999</v>
      </c>
      <c r="L1400" s="62" t="str">
        <f t="shared" si="150"/>
        <v>kn-4-5-jlr-loc3</v>
      </c>
      <c r="M1400" s="27">
        <v>1</v>
      </c>
      <c r="N1400" s="41">
        <v>1</v>
      </c>
    </row>
    <row r="1401" spans="1:14" ht="17.25" thickBot="1" x14ac:dyDescent="0.25">
      <c r="A1401" s="65" t="str">
        <f t="shared" si="147"/>
        <v>kn-4</v>
      </c>
      <c r="B1401" s="65">
        <v>5</v>
      </c>
      <c r="C1401" s="42">
        <f t="shared" si="148"/>
        <v>20405</v>
      </c>
      <c r="D1401" s="82">
        <v>4</v>
      </c>
      <c r="E1401" s="43">
        <v>3</v>
      </c>
      <c r="F1401" s="44" t="s">
        <v>292</v>
      </c>
      <c r="G1401" s="44" t="s">
        <v>570</v>
      </c>
      <c r="H1401" s="43">
        <f t="shared" si="145"/>
        <v>39</v>
      </c>
      <c r="I1401" s="43">
        <f t="shared" si="146"/>
        <v>4</v>
      </c>
      <c r="J1401" s="43">
        <f t="shared" si="149"/>
        <v>3</v>
      </c>
      <c r="K1401" s="44" t="s">
        <v>2282</v>
      </c>
      <c r="L1401" s="44" t="str">
        <f t="shared" si="150"/>
        <v>kn-4-5-shl-loc3</v>
      </c>
      <c r="M1401" s="43">
        <v>1</v>
      </c>
      <c r="N1401" s="45">
        <v>1</v>
      </c>
    </row>
    <row r="1402" spans="1:14" ht="16.5" x14ac:dyDescent="0.2">
      <c r="A1402" s="65" t="str">
        <f t="shared" si="147"/>
        <v>kn-4</v>
      </c>
      <c r="B1402" s="65">
        <v>6</v>
      </c>
      <c r="C1402" s="37">
        <f t="shared" si="148"/>
        <v>20406</v>
      </c>
      <c r="D1402" s="80">
        <v>4</v>
      </c>
      <c r="E1402" s="38">
        <v>1</v>
      </c>
      <c r="F1402" s="46" t="s">
        <v>291</v>
      </c>
      <c r="G1402" s="46" t="s">
        <v>313</v>
      </c>
      <c r="H1402" s="38">
        <f t="shared" ref="H1402:H1465" si="151">INDEX($AK$4:$AK$204,INDEX($AQ$4:$AQ$19,D1402)+B1402)</f>
        <v>40</v>
      </c>
      <c r="I1402" s="38">
        <f t="shared" ref="I1402:I1465" si="152">INDEX($AL$4:$AL$204,INDEX($AQ$4:$AQ$19,D1402)+B1402)</f>
        <v>5</v>
      </c>
      <c r="J1402" s="38">
        <f t="shared" si="149"/>
        <v>3</v>
      </c>
      <c r="K1402" s="46" t="s">
        <v>572</v>
      </c>
      <c r="L1402" s="38" t="str">
        <f t="shared" si="150"/>
        <v>kn-4-6-jlr-loc1</v>
      </c>
      <c r="M1402" s="38">
        <v>1</v>
      </c>
      <c r="N1402" s="39">
        <v>1</v>
      </c>
    </row>
    <row r="1403" spans="1:14" ht="16.5" x14ac:dyDescent="0.2">
      <c r="A1403" s="65" t="str">
        <f t="shared" ref="A1403:A1466" si="153">"kn-"&amp;D1403</f>
        <v>kn-4</v>
      </c>
      <c r="B1403" s="65">
        <v>6</v>
      </c>
      <c r="C1403" s="40">
        <f t="shared" ref="C1403:C1466" si="154">(200+D1403)*100+B1403</f>
        <v>20406</v>
      </c>
      <c r="D1403" s="81">
        <v>4</v>
      </c>
      <c r="E1403" s="27">
        <v>1</v>
      </c>
      <c r="F1403" s="28" t="s">
        <v>292</v>
      </c>
      <c r="G1403" s="28" t="s">
        <v>300</v>
      </c>
      <c r="H1403" s="27">
        <f t="shared" si="151"/>
        <v>40</v>
      </c>
      <c r="I1403" s="27">
        <f t="shared" si="152"/>
        <v>5</v>
      </c>
      <c r="J1403" s="27">
        <f t="shared" si="149"/>
        <v>3</v>
      </c>
      <c r="K1403" s="28" t="s">
        <v>2274</v>
      </c>
      <c r="L1403" s="27" t="str">
        <f t="shared" si="150"/>
        <v>kn-4-6-shl-loc1</v>
      </c>
      <c r="M1403" s="27">
        <v>1</v>
      </c>
      <c r="N1403" s="41">
        <v>1</v>
      </c>
    </row>
    <row r="1404" spans="1:14" ht="16.5" x14ac:dyDescent="0.2">
      <c r="A1404" s="65" t="str">
        <f t="shared" si="153"/>
        <v>kn-4</v>
      </c>
      <c r="B1404" s="65">
        <v>6</v>
      </c>
      <c r="C1404" s="40">
        <f t="shared" si="154"/>
        <v>20406</v>
      </c>
      <c r="D1404" s="81">
        <v>4</v>
      </c>
      <c r="E1404" s="27">
        <v>2</v>
      </c>
      <c r="F1404" s="28" t="s">
        <v>291</v>
      </c>
      <c r="G1404" s="28" t="s">
        <v>314</v>
      </c>
      <c r="H1404" s="27">
        <f t="shared" si="151"/>
        <v>40</v>
      </c>
      <c r="I1404" s="27">
        <f t="shared" si="152"/>
        <v>5</v>
      </c>
      <c r="J1404" s="27">
        <f t="shared" si="149"/>
        <v>3</v>
      </c>
      <c r="K1404" s="62" t="s">
        <v>1365</v>
      </c>
      <c r="L1404" s="59" t="str">
        <f t="shared" si="150"/>
        <v>kn-4-6-jlr-loc2</v>
      </c>
      <c r="M1404" s="27">
        <v>1</v>
      </c>
      <c r="N1404" s="41">
        <v>1</v>
      </c>
    </row>
    <row r="1405" spans="1:14" ht="16.5" x14ac:dyDescent="0.2">
      <c r="A1405" s="65" t="str">
        <f t="shared" si="153"/>
        <v>kn-4</v>
      </c>
      <c r="B1405" s="65">
        <v>6</v>
      </c>
      <c r="C1405" s="40">
        <f t="shared" si="154"/>
        <v>20406</v>
      </c>
      <c r="D1405" s="81">
        <v>4</v>
      </c>
      <c r="E1405" s="27">
        <v>2</v>
      </c>
      <c r="F1405" s="28" t="s">
        <v>292</v>
      </c>
      <c r="G1405" s="28" t="s">
        <v>299</v>
      </c>
      <c r="H1405" s="27">
        <f t="shared" si="151"/>
        <v>40</v>
      </c>
      <c r="I1405" s="27">
        <f t="shared" si="152"/>
        <v>5</v>
      </c>
      <c r="J1405" s="27">
        <f t="shared" si="149"/>
        <v>3</v>
      </c>
      <c r="K1405" s="62" t="s">
        <v>2276</v>
      </c>
      <c r="L1405" s="59" t="str">
        <f t="shared" si="150"/>
        <v>kn-4-6-shl-loc2</v>
      </c>
      <c r="M1405" s="27">
        <v>1</v>
      </c>
      <c r="N1405" s="41">
        <v>1</v>
      </c>
    </row>
    <row r="1406" spans="1:14" ht="16.5" x14ac:dyDescent="0.2">
      <c r="A1406" s="65" t="str">
        <f t="shared" si="153"/>
        <v>kn-4</v>
      </c>
      <c r="B1406" s="65">
        <v>6</v>
      </c>
      <c r="C1406" s="40">
        <f t="shared" si="154"/>
        <v>20406</v>
      </c>
      <c r="D1406" s="81">
        <v>4</v>
      </c>
      <c r="E1406" s="27">
        <v>3</v>
      </c>
      <c r="F1406" s="28" t="s">
        <v>1135</v>
      </c>
      <c r="G1406" s="28" t="s">
        <v>571</v>
      </c>
      <c r="H1406" s="27">
        <f t="shared" si="151"/>
        <v>40</v>
      </c>
      <c r="I1406" s="27">
        <f t="shared" si="152"/>
        <v>5</v>
      </c>
      <c r="J1406" s="27">
        <f t="shared" si="149"/>
        <v>3</v>
      </c>
      <c r="K1406" s="62" t="s">
        <v>646</v>
      </c>
      <c r="L1406" s="62" t="str">
        <f t="shared" si="150"/>
        <v>kn-4-6-jlr-loc3</v>
      </c>
      <c r="M1406" s="27">
        <v>1</v>
      </c>
      <c r="N1406" s="41">
        <v>1</v>
      </c>
    </row>
    <row r="1407" spans="1:14" ht="17.25" thickBot="1" x14ac:dyDescent="0.25">
      <c r="A1407" s="65" t="str">
        <f t="shared" si="153"/>
        <v>kn-4</v>
      </c>
      <c r="B1407" s="65">
        <v>6</v>
      </c>
      <c r="C1407" s="42">
        <f t="shared" si="154"/>
        <v>20406</v>
      </c>
      <c r="D1407" s="82">
        <v>4</v>
      </c>
      <c r="E1407" s="43">
        <v>3</v>
      </c>
      <c r="F1407" s="44" t="s">
        <v>292</v>
      </c>
      <c r="G1407" s="44" t="s">
        <v>570</v>
      </c>
      <c r="H1407" s="43">
        <f t="shared" si="151"/>
        <v>40</v>
      </c>
      <c r="I1407" s="43">
        <f t="shared" si="152"/>
        <v>5</v>
      </c>
      <c r="J1407" s="43">
        <f t="shared" si="149"/>
        <v>3</v>
      </c>
      <c r="K1407" s="44" t="s">
        <v>2278</v>
      </c>
      <c r="L1407" s="44" t="str">
        <f t="shared" si="150"/>
        <v>kn-4-6-shl-loc3</v>
      </c>
      <c r="M1407" s="43">
        <v>1</v>
      </c>
      <c r="N1407" s="45">
        <v>1</v>
      </c>
    </row>
    <row r="1408" spans="1:14" ht="16.5" x14ac:dyDescent="0.2">
      <c r="A1408" s="65" t="str">
        <f t="shared" si="153"/>
        <v>kn-4</v>
      </c>
      <c r="B1408" s="65">
        <v>7</v>
      </c>
      <c r="C1408" s="37">
        <f t="shared" si="154"/>
        <v>20407</v>
      </c>
      <c r="D1408" s="80">
        <v>4</v>
      </c>
      <c r="E1408" s="38">
        <v>1</v>
      </c>
      <c r="F1408" s="46" t="s">
        <v>291</v>
      </c>
      <c r="G1408" s="46" t="s">
        <v>313</v>
      </c>
      <c r="H1408" s="38">
        <f t="shared" si="151"/>
        <v>41</v>
      </c>
      <c r="I1408" s="38">
        <f t="shared" si="152"/>
        <v>5</v>
      </c>
      <c r="J1408" s="38">
        <f t="shared" si="149"/>
        <v>3</v>
      </c>
      <c r="K1408" s="46" t="s">
        <v>2279</v>
      </c>
      <c r="L1408" s="38" t="str">
        <f t="shared" si="150"/>
        <v>kn-4-7-jlr-loc1</v>
      </c>
      <c r="M1408" s="38">
        <v>1</v>
      </c>
      <c r="N1408" s="39">
        <v>1</v>
      </c>
    </row>
    <row r="1409" spans="1:14" ht="16.5" x14ac:dyDescent="0.2">
      <c r="A1409" s="65" t="str">
        <f t="shared" si="153"/>
        <v>kn-4</v>
      </c>
      <c r="B1409" s="65">
        <v>7</v>
      </c>
      <c r="C1409" s="40">
        <f t="shared" si="154"/>
        <v>20407</v>
      </c>
      <c r="D1409" s="81">
        <v>4</v>
      </c>
      <c r="E1409" s="27">
        <v>1</v>
      </c>
      <c r="F1409" s="28" t="s">
        <v>292</v>
      </c>
      <c r="G1409" s="28" t="s">
        <v>300</v>
      </c>
      <c r="H1409" s="27">
        <f t="shared" si="151"/>
        <v>41</v>
      </c>
      <c r="I1409" s="27">
        <f t="shared" si="152"/>
        <v>5</v>
      </c>
      <c r="J1409" s="27">
        <f t="shared" si="149"/>
        <v>3</v>
      </c>
      <c r="K1409" s="28" t="s">
        <v>786</v>
      </c>
      <c r="L1409" s="27" t="str">
        <f t="shared" si="150"/>
        <v>kn-4-7-shl-loc1</v>
      </c>
      <c r="M1409" s="27">
        <v>1</v>
      </c>
      <c r="N1409" s="41">
        <v>1</v>
      </c>
    </row>
    <row r="1410" spans="1:14" ht="16.5" x14ac:dyDescent="0.2">
      <c r="A1410" s="65" t="str">
        <f t="shared" si="153"/>
        <v>kn-4</v>
      </c>
      <c r="B1410" s="65">
        <v>7</v>
      </c>
      <c r="C1410" s="40">
        <f t="shared" si="154"/>
        <v>20407</v>
      </c>
      <c r="D1410" s="81">
        <v>4</v>
      </c>
      <c r="E1410" s="27">
        <v>2</v>
      </c>
      <c r="F1410" s="28" t="s">
        <v>291</v>
      </c>
      <c r="G1410" s="28" t="s">
        <v>314</v>
      </c>
      <c r="H1410" s="27">
        <f t="shared" si="151"/>
        <v>41</v>
      </c>
      <c r="I1410" s="27">
        <f t="shared" si="152"/>
        <v>5</v>
      </c>
      <c r="J1410" s="27">
        <f t="shared" si="149"/>
        <v>3</v>
      </c>
      <c r="K1410" s="62" t="s">
        <v>2284</v>
      </c>
      <c r="L1410" s="59" t="str">
        <f t="shared" si="150"/>
        <v>kn-4-7-jlr-loc2</v>
      </c>
      <c r="M1410" s="27">
        <v>1</v>
      </c>
      <c r="N1410" s="41">
        <v>1</v>
      </c>
    </row>
    <row r="1411" spans="1:14" ht="16.5" x14ac:dyDescent="0.2">
      <c r="A1411" s="65" t="str">
        <f t="shared" si="153"/>
        <v>kn-4</v>
      </c>
      <c r="B1411" s="65">
        <v>7</v>
      </c>
      <c r="C1411" s="40">
        <f t="shared" si="154"/>
        <v>20407</v>
      </c>
      <c r="D1411" s="81">
        <v>4</v>
      </c>
      <c r="E1411" s="27">
        <v>2</v>
      </c>
      <c r="F1411" s="28" t="s">
        <v>292</v>
      </c>
      <c r="G1411" s="28" t="s">
        <v>299</v>
      </c>
      <c r="H1411" s="27">
        <f t="shared" si="151"/>
        <v>41</v>
      </c>
      <c r="I1411" s="27">
        <f t="shared" si="152"/>
        <v>5</v>
      </c>
      <c r="J1411" s="27">
        <f t="shared" si="149"/>
        <v>3</v>
      </c>
      <c r="K1411" s="62" t="s">
        <v>2278</v>
      </c>
      <c r="L1411" s="59" t="str">
        <f t="shared" si="150"/>
        <v>kn-4-7-shl-loc2</v>
      </c>
      <c r="M1411" s="27">
        <v>1</v>
      </c>
      <c r="N1411" s="41">
        <v>1</v>
      </c>
    </row>
    <row r="1412" spans="1:14" ht="16.5" x14ac:dyDescent="0.2">
      <c r="A1412" s="65" t="str">
        <f t="shared" si="153"/>
        <v>kn-4</v>
      </c>
      <c r="B1412" s="65">
        <v>7</v>
      </c>
      <c r="C1412" s="40">
        <f t="shared" si="154"/>
        <v>20407</v>
      </c>
      <c r="D1412" s="81">
        <v>4</v>
      </c>
      <c r="E1412" s="27">
        <v>3</v>
      </c>
      <c r="F1412" s="28" t="s">
        <v>291</v>
      </c>
      <c r="G1412" s="28" t="s">
        <v>571</v>
      </c>
      <c r="H1412" s="27">
        <f t="shared" si="151"/>
        <v>41</v>
      </c>
      <c r="I1412" s="27">
        <f t="shared" si="152"/>
        <v>5</v>
      </c>
      <c r="J1412" s="27">
        <f t="shared" si="149"/>
        <v>3</v>
      </c>
      <c r="K1412" s="62" t="s">
        <v>999</v>
      </c>
      <c r="L1412" s="62" t="str">
        <f t="shared" si="150"/>
        <v>kn-4-7-jlr-loc3</v>
      </c>
      <c r="M1412" s="27">
        <v>1</v>
      </c>
      <c r="N1412" s="41">
        <v>1</v>
      </c>
    </row>
    <row r="1413" spans="1:14" ht="17.25" thickBot="1" x14ac:dyDescent="0.25">
      <c r="A1413" s="65" t="str">
        <f t="shared" si="153"/>
        <v>kn-4</v>
      </c>
      <c r="B1413" s="65">
        <v>7</v>
      </c>
      <c r="C1413" s="42">
        <f t="shared" si="154"/>
        <v>20407</v>
      </c>
      <c r="D1413" s="82">
        <v>4</v>
      </c>
      <c r="E1413" s="43">
        <v>3</v>
      </c>
      <c r="F1413" s="44" t="s">
        <v>292</v>
      </c>
      <c r="G1413" s="44" t="s">
        <v>570</v>
      </c>
      <c r="H1413" s="43">
        <f t="shared" si="151"/>
        <v>41</v>
      </c>
      <c r="I1413" s="43">
        <f t="shared" si="152"/>
        <v>5</v>
      </c>
      <c r="J1413" s="43">
        <f t="shared" si="149"/>
        <v>3</v>
      </c>
      <c r="K1413" s="44" t="s">
        <v>2282</v>
      </c>
      <c r="L1413" s="44" t="str">
        <f t="shared" si="150"/>
        <v>kn-4-7-shl-loc3</v>
      </c>
      <c r="M1413" s="43">
        <v>1</v>
      </c>
      <c r="N1413" s="45">
        <v>1</v>
      </c>
    </row>
    <row r="1414" spans="1:14" ht="16.5" x14ac:dyDescent="0.2">
      <c r="A1414" s="65" t="str">
        <f t="shared" si="153"/>
        <v>kn-4</v>
      </c>
      <c r="B1414" s="65">
        <v>8</v>
      </c>
      <c r="C1414" s="37">
        <f t="shared" si="154"/>
        <v>20408</v>
      </c>
      <c r="D1414" s="80">
        <v>4</v>
      </c>
      <c r="E1414" s="38">
        <v>1</v>
      </c>
      <c r="F1414" s="46" t="s">
        <v>291</v>
      </c>
      <c r="G1414" s="46" t="s">
        <v>313</v>
      </c>
      <c r="H1414" s="38">
        <f t="shared" si="151"/>
        <v>42</v>
      </c>
      <c r="I1414" s="38">
        <f t="shared" si="152"/>
        <v>5</v>
      </c>
      <c r="J1414" s="38">
        <f t="shared" si="149"/>
        <v>3</v>
      </c>
      <c r="K1414" s="46" t="s">
        <v>572</v>
      </c>
      <c r="L1414" s="38" t="str">
        <f t="shared" si="150"/>
        <v>kn-4-8-jlr-loc1</v>
      </c>
      <c r="M1414" s="38">
        <v>1</v>
      </c>
      <c r="N1414" s="39">
        <v>1</v>
      </c>
    </row>
    <row r="1415" spans="1:14" ht="16.5" x14ac:dyDescent="0.2">
      <c r="A1415" s="65" t="str">
        <f t="shared" si="153"/>
        <v>kn-4</v>
      </c>
      <c r="B1415" s="65">
        <v>8</v>
      </c>
      <c r="C1415" s="40">
        <f t="shared" si="154"/>
        <v>20408</v>
      </c>
      <c r="D1415" s="81">
        <v>4</v>
      </c>
      <c r="E1415" s="27">
        <v>1</v>
      </c>
      <c r="F1415" s="28" t="s">
        <v>292</v>
      </c>
      <c r="G1415" s="28" t="s">
        <v>300</v>
      </c>
      <c r="H1415" s="27">
        <f t="shared" si="151"/>
        <v>42</v>
      </c>
      <c r="I1415" s="27">
        <f t="shared" si="152"/>
        <v>5</v>
      </c>
      <c r="J1415" s="27">
        <f t="shared" si="149"/>
        <v>3</v>
      </c>
      <c r="K1415" s="28" t="s">
        <v>2274</v>
      </c>
      <c r="L1415" s="27" t="str">
        <f t="shared" si="150"/>
        <v>kn-4-8-shl-loc1</v>
      </c>
      <c r="M1415" s="27">
        <v>1</v>
      </c>
      <c r="N1415" s="41">
        <v>1</v>
      </c>
    </row>
    <row r="1416" spans="1:14" ht="16.5" x14ac:dyDescent="0.2">
      <c r="A1416" s="65" t="str">
        <f t="shared" si="153"/>
        <v>kn-4</v>
      </c>
      <c r="B1416" s="65">
        <v>8</v>
      </c>
      <c r="C1416" s="40">
        <f t="shared" si="154"/>
        <v>20408</v>
      </c>
      <c r="D1416" s="81">
        <v>4</v>
      </c>
      <c r="E1416" s="27">
        <v>2</v>
      </c>
      <c r="F1416" s="28" t="s">
        <v>291</v>
      </c>
      <c r="G1416" s="28" t="s">
        <v>314</v>
      </c>
      <c r="H1416" s="27">
        <f t="shared" si="151"/>
        <v>42</v>
      </c>
      <c r="I1416" s="27">
        <f t="shared" si="152"/>
        <v>5</v>
      </c>
      <c r="J1416" s="27">
        <f t="shared" si="149"/>
        <v>3</v>
      </c>
      <c r="K1416" s="62" t="s">
        <v>1365</v>
      </c>
      <c r="L1416" s="59" t="str">
        <f t="shared" si="150"/>
        <v>kn-4-8-jlr-loc2</v>
      </c>
      <c r="M1416" s="27">
        <v>1</v>
      </c>
      <c r="N1416" s="41">
        <v>1</v>
      </c>
    </row>
    <row r="1417" spans="1:14" ht="16.5" x14ac:dyDescent="0.2">
      <c r="A1417" s="65" t="str">
        <f t="shared" si="153"/>
        <v>kn-4</v>
      </c>
      <c r="B1417" s="65">
        <v>8</v>
      </c>
      <c r="C1417" s="40">
        <f t="shared" si="154"/>
        <v>20408</v>
      </c>
      <c r="D1417" s="81">
        <v>4</v>
      </c>
      <c r="E1417" s="27">
        <v>2</v>
      </c>
      <c r="F1417" s="28" t="s">
        <v>292</v>
      </c>
      <c r="G1417" s="28" t="s">
        <v>1142</v>
      </c>
      <c r="H1417" s="27">
        <f t="shared" si="151"/>
        <v>42</v>
      </c>
      <c r="I1417" s="27">
        <f t="shared" si="152"/>
        <v>5</v>
      </c>
      <c r="J1417" s="27">
        <f t="shared" si="149"/>
        <v>3</v>
      </c>
      <c r="K1417" s="62" t="s">
        <v>2276</v>
      </c>
      <c r="L1417" s="59" t="str">
        <f t="shared" si="150"/>
        <v>kn-4-8-shl-loc2</v>
      </c>
      <c r="M1417" s="27">
        <v>1</v>
      </c>
      <c r="N1417" s="41">
        <v>1</v>
      </c>
    </row>
    <row r="1418" spans="1:14" ht="16.5" x14ac:dyDescent="0.2">
      <c r="A1418" s="65" t="str">
        <f t="shared" si="153"/>
        <v>kn-4</v>
      </c>
      <c r="B1418" s="65">
        <v>8</v>
      </c>
      <c r="C1418" s="40">
        <f t="shared" si="154"/>
        <v>20408</v>
      </c>
      <c r="D1418" s="81">
        <v>4</v>
      </c>
      <c r="E1418" s="27">
        <v>3</v>
      </c>
      <c r="F1418" s="28" t="s">
        <v>291</v>
      </c>
      <c r="G1418" s="28" t="s">
        <v>571</v>
      </c>
      <c r="H1418" s="27">
        <f t="shared" si="151"/>
        <v>42</v>
      </c>
      <c r="I1418" s="27">
        <f t="shared" si="152"/>
        <v>5</v>
      </c>
      <c r="J1418" s="27">
        <f t="shared" si="149"/>
        <v>3</v>
      </c>
      <c r="K1418" s="62" t="s">
        <v>646</v>
      </c>
      <c r="L1418" s="62" t="str">
        <f t="shared" si="150"/>
        <v>kn-4-8-jlr-loc3</v>
      </c>
      <c r="M1418" s="27">
        <v>1</v>
      </c>
      <c r="N1418" s="41">
        <v>1</v>
      </c>
    </row>
    <row r="1419" spans="1:14" ht="17.25" thickBot="1" x14ac:dyDescent="0.25">
      <c r="A1419" s="65" t="str">
        <f t="shared" si="153"/>
        <v>kn-4</v>
      </c>
      <c r="B1419" s="65">
        <v>8</v>
      </c>
      <c r="C1419" s="42">
        <f t="shared" si="154"/>
        <v>20408</v>
      </c>
      <c r="D1419" s="82">
        <v>4</v>
      </c>
      <c r="E1419" s="43">
        <v>3</v>
      </c>
      <c r="F1419" s="44" t="s">
        <v>292</v>
      </c>
      <c r="G1419" s="44" t="s">
        <v>570</v>
      </c>
      <c r="H1419" s="43">
        <f t="shared" si="151"/>
        <v>42</v>
      </c>
      <c r="I1419" s="43">
        <f t="shared" si="152"/>
        <v>5</v>
      </c>
      <c r="J1419" s="43">
        <f t="shared" si="149"/>
        <v>3</v>
      </c>
      <c r="K1419" s="44" t="s">
        <v>2278</v>
      </c>
      <c r="L1419" s="44" t="str">
        <f t="shared" si="150"/>
        <v>kn-4-8-shl-loc3</v>
      </c>
      <c r="M1419" s="43">
        <v>1</v>
      </c>
      <c r="N1419" s="45">
        <v>1</v>
      </c>
    </row>
    <row r="1420" spans="1:14" ht="16.5" x14ac:dyDescent="0.2">
      <c r="A1420" s="65" t="str">
        <f t="shared" si="153"/>
        <v>kn-4</v>
      </c>
      <c r="B1420" s="65">
        <v>9</v>
      </c>
      <c r="C1420" s="37">
        <f t="shared" si="154"/>
        <v>20409</v>
      </c>
      <c r="D1420" s="80">
        <v>4</v>
      </c>
      <c r="E1420" s="38">
        <v>1</v>
      </c>
      <c r="F1420" s="46" t="s">
        <v>291</v>
      </c>
      <c r="G1420" s="46" t="s">
        <v>313</v>
      </c>
      <c r="H1420" s="38">
        <f t="shared" si="151"/>
        <v>43</v>
      </c>
      <c r="I1420" s="38">
        <f t="shared" si="152"/>
        <v>5</v>
      </c>
      <c r="J1420" s="38">
        <f t="shared" ref="J1420:J1483" si="155">INDEX($AM$4:$AM$204,INDEX($AQ$4:$AQ$19,D1420)+B1420)</f>
        <v>3</v>
      </c>
      <c r="K1420" s="46" t="s">
        <v>2279</v>
      </c>
      <c r="L1420" s="38" t="str">
        <f t="shared" si="150"/>
        <v>kn-4-9-jlr-loc1</v>
      </c>
      <c r="M1420" s="38">
        <v>1</v>
      </c>
      <c r="N1420" s="39">
        <v>1</v>
      </c>
    </row>
    <row r="1421" spans="1:14" ht="16.5" x14ac:dyDescent="0.2">
      <c r="A1421" s="65" t="str">
        <f t="shared" si="153"/>
        <v>kn-4</v>
      </c>
      <c r="B1421" s="65">
        <v>9</v>
      </c>
      <c r="C1421" s="40">
        <f t="shared" si="154"/>
        <v>20409</v>
      </c>
      <c r="D1421" s="81">
        <v>4</v>
      </c>
      <c r="E1421" s="27">
        <v>1</v>
      </c>
      <c r="F1421" s="28" t="s">
        <v>292</v>
      </c>
      <c r="G1421" s="28" t="s">
        <v>300</v>
      </c>
      <c r="H1421" s="27">
        <f t="shared" si="151"/>
        <v>43</v>
      </c>
      <c r="I1421" s="27">
        <f t="shared" si="152"/>
        <v>5</v>
      </c>
      <c r="J1421" s="27">
        <f t="shared" si="155"/>
        <v>3</v>
      </c>
      <c r="K1421" s="28" t="s">
        <v>786</v>
      </c>
      <c r="L1421" s="27" t="str">
        <f t="shared" si="150"/>
        <v>kn-4-9-shl-loc1</v>
      </c>
      <c r="M1421" s="27">
        <v>1</v>
      </c>
      <c r="N1421" s="41">
        <v>1</v>
      </c>
    </row>
    <row r="1422" spans="1:14" ht="16.5" x14ac:dyDescent="0.2">
      <c r="A1422" s="65" t="str">
        <f t="shared" si="153"/>
        <v>kn-4</v>
      </c>
      <c r="B1422" s="65">
        <v>9</v>
      </c>
      <c r="C1422" s="40">
        <f t="shared" si="154"/>
        <v>20409</v>
      </c>
      <c r="D1422" s="81">
        <v>4</v>
      </c>
      <c r="E1422" s="27">
        <v>2</v>
      </c>
      <c r="F1422" s="28" t="s">
        <v>291</v>
      </c>
      <c r="G1422" s="28" t="s">
        <v>314</v>
      </c>
      <c r="H1422" s="27">
        <f t="shared" si="151"/>
        <v>43</v>
      </c>
      <c r="I1422" s="27">
        <f t="shared" si="152"/>
        <v>5</v>
      </c>
      <c r="J1422" s="27">
        <f t="shared" si="155"/>
        <v>3</v>
      </c>
      <c r="K1422" s="62" t="s">
        <v>2284</v>
      </c>
      <c r="L1422" s="59" t="str">
        <f t="shared" si="150"/>
        <v>kn-4-9-jlr-loc2</v>
      </c>
      <c r="M1422" s="27">
        <v>1</v>
      </c>
      <c r="N1422" s="41">
        <v>1</v>
      </c>
    </row>
    <row r="1423" spans="1:14" ht="16.5" x14ac:dyDescent="0.2">
      <c r="A1423" s="65" t="str">
        <f t="shared" si="153"/>
        <v>kn-4</v>
      </c>
      <c r="B1423" s="65">
        <v>9</v>
      </c>
      <c r="C1423" s="40">
        <f t="shared" si="154"/>
        <v>20409</v>
      </c>
      <c r="D1423" s="81">
        <v>4</v>
      </c>
      <c r="E1423" s="27">
        <v>2</v>
      </c>
      <c r="F1423" s="28" t="s">
        <v>292</v>
      </c>
      <c r="G1423" s="28" t="s">
        <v>299</v>
      </c>
      <c r="H1423" s="27">
        <f t="shared" si="151"/>
        <v>43</v>
      </c>
      <c r="I1423" s="27">
        <f t="shared" si="152"/>
        <v>5</v>
      </c>
      <c r="J1423" s="27">
        <f t="shared" si="155"/>
        <v>3</v>
      </c>
      <c r="K1423" s="62" t="s">
        <v>2278</v>
      </c>
      <c r="L1423" s="59" t="str">
        <f t="shared" si="150"/>
        <v>kn-4-9-shl-loc2</v>
      </c>
      <c r="M1423" s="27">
        <v>1</v>
      </c>
      <c r="N1423" s="41">
        <v>1</v>
      </c>
    </row>
    <row r="1424" spans="1:14" ht="16.5" x14ac:dyDescent="0.2">
      <c r="A1424" s="65" t="str">
        <f t="shared" si="153"/>
        <v>kn-4</v>
      </c>
      <c r="B1424" s="65">
        <v>9</v>
      </c>
      <c r="C1424" s="40">
        <f t="shared" si="154"/>
        <v>20409</v>
      </c>
      <c r="D1424" s="81">
        <v>4</v>
      </c>
      <c r="E1424" s="27">
        <v>3</v>
      </c>
      <c r="F1424" s="28" t="s">
        <v>291</v>
      </c>
      <c r="G1424" s="28" t="s">
        <v>571</v>
      </c>
      <c r="H1424" s="27">
        <f t="shared" si="151"/>
        <v>43</v>
      </c>
      <c r="I1424" s="27">
        <f t="shared" si="152"/>
        <v>5</v>
      </c>
      <c r="J1424" s="27">
        <f t="shared" si="155"/>
        <v>3</v>
      </c>
      <c r="K1424" s="62" t="s">
        <v>999</v>
      </c>
      <c r="L1424" s="62" t="str">
        <f t="shared" si="150"/>
        <v>kn-4-9-jlr-loc3</v>
      </c>
      <c r="M1424" s="27">
        <v>1</v>
      </c>
      <c r="N1424" s="41">
        <v>1</v>
      </c>
    </row>
    <row r="1425" spans="1:14" ht="17.25" thickBot="1" x14ac:dyDescent="0.25">
      <c r="A1425" s="65" t="str">
        <f t="shared" si="153"/>
        <v>kn-4</v>
      </c>
      <c r="B1425" s="65">
        <v>9</v>
      </c>
      <c r="C1425" s="42">
        <f t="shared" si="154"/>
        <v>20409</v>
      </c>
      <c r="D1425" s="82">
        <v>4</v>
      </c>
      <c r="E1425" s="43">
        <v>3</v>
      </c>
      <c r="F1425" s="44" t="s">
        <v>292</v>
      </c>
      <c r="G1425" s="44" t="s">
        <v>570</v>
      </c>
      <c r="H1425" s="43">
        <f t="shared" si="151"/>
        <v>43</v>
      </c>
      <c r="I1425" s="43">
        <f t="shared" si="152"/>
        <v>5</v>
      </c>
      <c r="J1425" s="43">
        <f t="shared" si="155"/>
        <v>3</v>
      </c>
      <c r="K1425" s="44" t="s">
        <v>2282</v>
      </c>
      <c r="L1425" s="44" t="str">
        <f t="shared" si="150"/>
        <v>kn-4-9-shl-loc3</v>
      </c>
      <c r="M1425" s="43">
        <v>1</v>
      </c>
      <c r="N1425" s="45">
        <v>1</v>
      </c>
    </row>
    <row r="1426" spans="1:14" ht="16.5" x14ac:dyDescent="0.2">
      <c r="A1426" s="65" t="str">
        <f t="shared" si="153"/>
        <v>kn-5</v>
      </c>
      <c r="B1426" s="65">
        <v>1</v>
      </c>
      <c r="C1426" s="37">
        <f t="shared" si="154"/>
        <v>20501</v>
      </c>
      <c r="D1426" s="80">
        <v>5</v>
      </c>
      <c r="E1426" s="38">
        <v>1</v>
      </c>
      <c r="F1426" s="46" t="s">
        <v>291</v>
      </c>
      <c r="G1426" s="46" t="s">
        <v>572</v>
      </c>
      <c r="H1426" s="38">
        <f t="shared" si="151"/>
        <v>45</v>
      </c>
      <c r="I1426" s="38">
        <f t="shared" si="152"/>
        <v>5</v>
      </c>
      <c r="J1426" s="38">
        <f t="shared" si="155"/>
        <v>3</v>
      </c>
      <c r="K1426" s="46" t="s">
        <v>572</v>
      </c>
      <c r="L1426" s="38" t="str">
        <f t="shared" si="150"/>
        <v>kn-5-1-jlr-loc1</v>
      </c>
      <c r="M1426" s="38">
        <v>1</v>
      </c>
      <c r="N1426" s="39">
        <v>1</v>
      </c>
    </row>
    <row r="1427" spans="1:14" ht="16.5" x14ac:dyDescent="0.2">
      <c r="A1427" s="65" t="str">
        <f t="shared" si="153"/>
        <v>kn-5</v>
      </c>
      <c r="B1427" s="65">
        <v>1</v>
      </c>
      <c r="C1427" s="40">
        <f t="shared" si="154"/>
        <v>20501</v>
      </c>
      <c r="D1427" s="81">
        <v>5</v>
      </c>
      <c r="E1427" s="27">
        <v>1</v>
      </c>
      <c r="F1427" s="28" t="s">
        <v>292</v>
      </c>
      <c r="G1427" s="28" t="s">
        <v>573</v>
      </c>
      <c r="H1427" s="27">
        <f t="shared" si="151"/>
        <v>45</v>
      </c>
      <c r="I1427" s="27">
        <f t="shared" si="152"/>
        <v>5</v>
      </c>
      <c r="J1427" s="27">
        <f t="shared" si="155"/>
        <v>3</v>
      </c>
      <c r="K1427" s="28" t="s">
        <v>2274</v>
      </c>
      <c r="L1427" s="27" t="str">
        <f t="shared" si="150"/>
        <v>kn-5-1-shl-loc1</v>
      </c>
      <c r="M1427" s="27">
        <v>1</v>
      </c>
      <c r="N1427" s="41">
        <v>1</v>
      </c>
    </row>
    <row r="1428" spans="1:14" ht="16.5" x14ac:dyDescent="0.2">
      <c r="A1428" s="65" t="str">
        <f t="shared" si="153"/>
        <v>kn-5</v>
      </c>
      <c r="B1428" s="65">
        <v>1</v>
      </c>
      <c r="C1428" s="40">
        <f t="shared" si="154"/>
        <v>20501</v>
      </c>
      <c r="D1428" s="81">
        <v>5</v>
      </c>
      <c r="E1428" s="27">
        <v>2</v>
      </c>
      <c r="F1428" s="28" t="s">
        <v>291</v>
      </c>
      <c r="G1428" s="28" t="s">
        <v>314</v>
      </c>
      <c r="H1428" s="27">
        <f t="shared" si="151"/>
        <v>45</v>
      </c>
      <c r="I1428" s="27">
        <f t="shared" si="152"/>
        <v>5</v>
      </c>
      <c r="J1428" s="27">
        <f t="shared" si="155"/>
        <v>3</v>
      </c>
      <c r="K1428" s="62" t="s">
        <v>1365</v>
      </c>
      <c r="L1428" s="59" t="str">
        <f t="shared" si="150"/>
        <v>kn-5-1-jlr-loc2</v>
      </c>
      <c r="M1428" s="27">
        <v>1</v>
      </c>
      <c r="N1428" s="41">
        <v>1</v>
      </c>
    </row>
    <row r="1429" spans="1:14" ht="16.5" x14ac:dyDescent="0.2">
      <c r="A1429" s="65" t="str">
        <f t="shared" si="153"/>
        <v>kn-5</v>
      </c>
      <c r="B1429" s="65">
        <v>1</v>
      </c>
      <c r="C1429" s="40">
        <f t="shared" si="154"/>
        <v>20501</v>
      </c>
      <c r="D1429" s="81">
        <v>5</v>
      </c>
      <c r="E1429" s="27">
        <v>2</v>
      </c>
      <c r="F1429" s="28" t="s">
        <v>292</v>
      </c>
      <c r="G1429" s="28" t="s">
        <v>299</v>
      </c>
      <c r="H1429" s="27">
        <f t="shared" si="151"/>
        <v>45</v>
      </c>
      <c r="I1429" s="27">
        <f t="shared" si="152"/>
        <v>5</v>
      </c>
      <c r="J1429" s="27">
        <f t="shared" si="155"/>
        <v>3</v>
      </c>
      <c r="K1429" s="62" t="s">
        <v>2276</v>
      </c>
      <c r="L1429" s="59" t="str">
        <f t="shared" si="150"/>
        <v>kn-5-1-shl-loc2</v>
      </c>
      <c r="M1429" s="27">
        <v>1</v>
      </c>
      <c r="N1429" s="41">
        <v>1</v>
      </c>
    </row>
    <row r="1430" spans="1:14" ht="16.5" x14ac:dyDescent="0.2">
      <c r="A1430" s="65" t="str">
        <f t="shared" si="153"/>
        <v>kn-5</v>
      </c>
      <c r="B1430" s="65">
        <v>1</v>
      </c>
      <c r="C1430" s="40">
        <f t="shared" si="154"/>
        <v>20501</v>
      </c>
      <c r="D1430" s="81">
        <v>5</v>
      </c>
      <c r="E1430" s="27">
        <v>3</v>
      </c>
      <c r="F1430" s="28" t="s">
        <v>291</v>
      </c>
      <c r="G1430" s="28" t="s">
        <v>571</v>
      </c>
      <c r="H1430" s="27">
        <f t="shared" si="151"/>
        <v>45</v>
      </c>
      <c r="I1430" s="27">
        <f t="shared" si="152"/>
        <v>5</v>
      </c>
      <c r="J1430" s="27">
        <f t="shared" si="155"/>
        <v>3</v>
      </c>
      <c r="K1430" s="62" t="s">
        <v>646</v>
      </c>
      <c r="L1430" s="62" t="str">
        <f t="shared" si="150"/>
        <v>kn-5-1-jlr-loc3</v>
      </c>
      <c r="M1430" s="27">
        <v>1</v>
      </c>
      <c r="N1430" s="41">
        <v>1</v>
      </c>
    </row>
    <row r="1431" spans="1:14" ht="17.25" thickBot="1" x14ac:dyDescent="0.25">
      <c r="A1431" s="65" t="str">
        <f t="shared" si="153"/>
        <v>kn-5</v>
      </c>
      <c r="B1431" s="65">
        <v>1</v>
      </c>
      <c r="C1431" s="42">
        <f t="shared" si="154"/>
        <v>20501</v>
      </c>
      <c r="D1431" s="82">
        <v>5</v>
      </c>
      <c r="E1431" s="43">
        <v>3</v>
      </c>
      <c r="F1431" s="44" t="s">
        <v>292</v>
      </c>
      <c r="G1431" s="44" t="s">
        <v>570</v>
      </c>
      <c r="H1431" s="43">
        <f t="shared" si="151"/>
        <v>45</v>
      </c>
      <c r="I1431" s="43">
        <f t="shared" si="152"/>
        <v>5</v>
      </c>
      <c r="J1431" s="43">
        <f t="shared" si="155"/>
        <v>3</v>
      </c>
      <c r="K1431" s="44" t="s">
        <v>2278</v>
      </c>
      <c r="L1431" s="44" t="str">
        <f t="shared" si="150"/>
        <v>kn-5-1-shl-loc3</v>
      </c>
      <c r="M1431" s="43">
        <v>1</v>
      </c>
      <c r="N1431" s="45">
        <v>1</v>
      </c>
    </row>
    <row r="1432" spans="1:14" ht="16.5" x14ac:dyDescent="0.2">
      <c r="A1432" s="65" t="str">
        <f t="shared" si="153"/>
        <v>kn-5</v>
      </c>
      <c r="B1432" s="65">
        <v>2</v>
      </c>
      <c r="C1432" s="37">
        <f t="shared" si="154"/>
        <v>20502</v>
      </c>
      <c r="D1432" s="80">
        <v>5</v>
      </c>
      <c r="E1432" s="38">
        <v>1</v>
      </c>
      <c r="F1432" s="46" t="s">
        <v>291</v>
      </c>
      <c r="G1432" s="46" t="s">
        <v>572</v>
      </c>
      <c r="H1432" s="38">
        <f t="shared" si="151"/>
        <v>46</v>
      </c>
      <c r="I1432" s="38">
        <f t="shared" si="152"/>
        <v>5</v>
      </c>
      <c r="J1432" s="38">
        <f t="shared" si="155"/>
        <v>3</v>
      </c>
      <c r="K1432" s="46" t="s">
        <v>2279</v>
      </c>
      <c r="L1432" s="38" t="str">
        <f t="shared" si="150"/>
        <v>kn-5-2-jlr-loc1</v>
      </c>
      <c r="M1432" s="38">
        <v>1</v>
      </c>
      <c r="N1432" s="39">
        <v>1</v>
      </c>
    </row>
    <row r="1433" spans="1:14" ht="16.5" x14ac:dyDescent="0.2">
      <c r="A1433" s="65" t="str">
        <f t="shared" si="153"/>
        <v>kn-5</v>
      </c>
      <c r="B1433" s="65">
        <v>2</v>
      </c>
      <c r="C1433" s="40">
        <f t="shared" si="154"/>
        <v>20502</v>
      </c>
      <c r="D1433" s="81">
        <v>5</v>
      </c>
      <c r="E1433" s="27">
        <v>1</v>
      </c>
      <c r="F1433" s="28" t="s">
        <v>292</v>
      </c>
      <c r="G1433" s="28" t="s">
        <v>573</v>
      </c>
      <c r="H1433" s="27">
        <f t="shared" si="151"/>
        <v>46</v>
      </c>
      <c r="I1433" s="27">
        <f t="shared" si="152"/>
        <v>5</v>
      </c>
      <c r="J1433" s="27">
        <f t="shared" si="155"/>
        <v>3</v>
      </c>
      <c r="K1433" s="28" t="s">
        <v>786</v>
      </c>
      <c r="L1433" s="27" t="str">
        <f t="shared" si="150"/>
        <v>kn-5-2-shl-loc1</v>
      </c>
      <c r="M1433" s="27">
        <v>1</v>
      </c>
      <c r="N1433" s="41">
        <v>1</v>
      </c>
    </row>
    <row r="1434" spans="1:14" ht="16.5" x14ac:dyDescent="0.2">
      <c r="A1434" s="65" t="str">
        <f t="shared" si="153"/>
        <v>kn-5</v>
      </c>
      <c r="B1434" s="65">
        <v>2</v>
      </c>
      <c r="C1434" s="40">
        <f t="shared" si="154"/>
        <v>20502</v>
      </c>
      <c r="D1434" s="81">
        <v>5</v>
      </c>
      <c r="E1434" s="27">
        <v>2</v>
      </c>
      <c r="F1434" s="28" t="s">
        <v>291</v>
      </c>
      <c r="G1434" s="28" t="s">
        <v>314</v>
      </c>
      <c r="H1434" s="27">
        <f t="shared" si="151"/>
        <v>46</v>
      </c>
      <c r="I1434" s="27">
        <f t="shared" si="152"/>
        <v>5</v>
      </c>
      <c r="J1434" s="27">
        <f t="shared" si="155"/>
        <v>3</v>
      </c>
      <c r="K1434" s="62" t="s">
        <v>2284</v>
      </c>
      <c r="L1434" s="59" t="str">
        <f t="shared" si="150"/>
        <v>kn-5-2-jlr-loc2</v>
      </c>
      <c r="M1434" s="27">
        <v>1</v>
      </c>
      <c r="N1434" s="41">
        <v>1</v>
      </c>
    </row>
    <row r="1435" spans="1:14" ht="16.5" x14ac:dyDescent="0.2">
      <c r="A1435" s="65" t="str">
        <f t="shared" si="153"/>
        <v>kn-5</v>
      </c>
      <c r="B1435" s="65">
        <v>2</v>
      </c>
      <c r="C1435" s="40">
        <f t="shared" si="154"/>
        <v>20502</v>
      </c>
      <c r="D1435" s="81">
        <v>5</v>
      </c>
      <c r="E1435" s="27">
        <v>2</v>
      </c>
      <c r="F1435" s="28" t="s">
        <v>292</v>
      </c>
      <c r="G1435" s="28" t="s">
        <v>299</v>
      </c>
      <c r="H1435" s="27">
        <f t="shared" si="151"/>
        <v>46</v>
      </c>
      <c r="I1435" s="27">
        <f t="shared" si="152"/>
        <v>5</v>
      </c>
      <c r="J1435" s="27">
        <f t="shared" si="155"/>
        <v>3</v>
      </c>
      <c r="K1435" s="62" t="s">
        <v>2278</v>
      </c>
      <c r="L1435" s="59" t="str">
        <f t="shared" si="150"/>
        <v>kn-5-2-shl-loc2</v>
      </c>
      <c r="M1435" s="27">
        <v>1</v>
      </c>
      <c r="N1435" s="41">
        <v>1</v>
      </c>
    </row>
    <row r="1436" spans="1:14" ht="16.5" x14ac:dyDescent="0.2">
      <c r="A1436" s="65" t="str">
        <f t="shared" si="153"/>
        <v>kn-5</v>
      </c>
      <c r="B1436" s="65">
        <v>2</v>
      </c>
      <c r="C1436" s="40">
        <f t="shared" si="154"/>
        <v>20502</v>
      </c>
      <c r="D1436" s="81">
        <v>5</v>
      </c>
      <c r="E1436" s="27">
        <v>3</v>
      </c>
      <c r="F1436" s="28" t="s">
        <v>291</v>
      </c>
      <c r="G1436" s="28" t="s">
        <v>571</v>
      </c>
      <c r="H1436" s="27">
        <f t="shared" si="151"/>
        <v>46</v>
      </c>
      <c r="I1436" s="27">
        <f t="shared" si="152"/>
        <v>5</v>
      </c>
      <c r="J1436" s="27">
        <f t="shared" si="155"/>
        <v>3</v>
      </c>
      <c r="K1436" s="62" t="s">
        <v>999</v>
      </c>
      <c r="L1436" s="62" t="str">
        <f t="shared" si="150"/>
        <v>kn-5-2-jlr-loc3</v>
      </c>
      <c r="M1436" s="27">
        <v>1</v>
      </c>
      <c r="N1436" s="41">
        <v>1</v>
      </c>
    </row>
    <row r="1437" spans="1:14" ht="17.25" thickBot="1" x14ac:dyDescent="0.25">
      <c r="A1437" s="65" t="str">
        <f t="shared" si="153"/>
        <v>kn-5</v>
      </c>
      <c r="B1437" s="65">
        <v>2</v>
      </c>
      <c r="C1437" s="42">
        <f t="shared" si="154"/>
        <v>20502</v>
      </c>
      <c r="D1437" s="82">
        <v>5</v>
      </c>
      <c r="E1437" s="43">
        <v>3</v>
      </c>
      <c r="F1437" s="44" t="s">
        <v>292</v>
      </c>
      <c r="G1437" s="44" t="s">
        <v>570</v>
      </c>
      <c r="H1437" s="43">
        <f t="shared" si="151"/>
        <v>46</v>
      </c>
      <c r="I1437" s="43">
        <f t="shared" si="152"/>
        <v>5</v>
      </c>
      <c r="J1437" s="43">
        <f t="shared" si="155"/>
        <v>3</v>
      </c>
      <c r="K1437" s="44" t="s">
        <v>2282</v>
      </c>
      <c r="L1437" s="44" t="str">
        <f t="shared" ref="L1437:L1500" si="156">A1437&amp;"-"&amp;B1437&amp;"-"&amp;F1437&amp;"-"&amp;"loc"&amp;E1437</f>
        <v>kn-5-2-shl-loc3</v>
      </c>
      <c r="M1437" s="43">
        <v>1</v>
      </c>
      <c r="N1437" s="45">
        <v>1</v>
      </c>
    </row>
    <row r="1438" spans="1:14" ht="16.5" x14ac:dyDescent="0.2">
      <c r="A1438" s="65" t="str">
        <f t="shared" si="153"/>
        <v>kn-5</v>
      </c>
      <c r="B1438" s="65">
        <v>3</v>
      </c>
      <c r="C1438" s="37">
        <f t="shared" si="154"/>
        <v>20503</v>
      </c>
      <c r="D1438" s="80">
        <v>5</v>
      </c>
      <c r="E1438" s="38">
        <v>1</v>
      </c>
      <c r="F1438" s="46" t="s">
        <v>291</v>
      </c>
      <c r="G1438" s="46" t="s">
        <v>572</v>
      </c>
      <c r="H1438" s="38">
        <f t="shared" si="151"/>
        <v>46</v>
      </c>
      <c r="I1438" s="38">
        <f t="shared" si="152"/>
        <v>5</v>
      </c>
      <c r="J1438" s="38">
        <f t="shared" si="155"/>
        <v>3</v>
      </c>
      <c r="K1438" s="46" t="s">
        <v>572</v>
      </c>
      <c r="L1438" s="38" t="str">
        <f t="shared" si="156"/>
        <v>kn-5-3-jlr-loc1</v>
      </c>
      <c r="M1438" s="38">
        <v>1</v>
      </c>
      <c r="N1438" s="39">
        <v>1</v>
      </c>
    </row>
    <row r="1439" spans="1:14" ht="16.5" x14ac:dyDescent="0.2">
      <c r="A1439" s="65" t="str">
        <f t="shared" si="153"/>
        <v>kn-5</v>
      </c>
      <c r="B1439" s="65">
        <v>3</v>
      </c>
      <c r="C1439" s="40">
        <f t="shared" si="154"/>
        <v>20503</v>
      </c>
      <c r="D1439" s="81">
        <v>5</v>
      </c>
      <c r="E1439" s="27">
        <v>1</v>
      </c>
      <c r="F1439" s="28" t="s">
        <v>292</v>
      </c>
      <c r="G1439" s="28" t="s">
        <v>573</v>
      </c>
      <c r="H1439" s="27">
        <f t="shared" si="151"/>
        <v>46</v>
      </c>
      <c r="I1439" s="27">
        <f t="shared" si="152"/>
        <v>5</v>
      </c>
      <c r="J1439" s="27">
        <f t="shared" si="155"/>
        <v>3</v>
      </c>
      <c r="K1439" s="28" t="s">
        <v>2274</v>
      </c>
      <c r="L1439" s="27" t="str">
        <f t="shared" si="156"/>
        <v>kn-5-3-shl-loc1</v>
      </c>
      <c r="M1439" s="27">
        <v>1</v>
      </c>
      <c r="N1439" s="41">
        <v>1</v>
      </c>
    </row>
    <row r="1440" spans="1:14" ht="16.5" x14ac:dyDescent="0.2">
      <c r="A1440" s="65" t="str">
        <f t="shared" si="153"/>
        <v>kn-5</v>
      </c>
      <c r="B1440" s="65">
        <v>3</v>
      </c>
      <c r="C1440" s="40">
        <f t="shared" si="154"/>
        <v>20503</v>
      </c>
      <c r="D1440" s="81">
        <v>5</v>
      </c>
      <c r="E1440" s="27">
        <v>2</v>
      </c>
      <c r="F1440" s="28" t="s">
        <v>291</v>
      </c>
      <c r="G1440" s="28" t="s">
        <v>314</v>
      </c>
      <c r="H1440" s="27">
        <f t="shared" si="151"/>
        <v>46</v>
      </c>
      <c r="I1440" s="27">
        <f t="shared" si="152"/>
        <v>5</v>
      </c>
      <c r="J1440" s="27">
        <f t="shared" si="155"/>
        <v>3</v>
      </c>
      <c r="K1440" s="62" t="s">
        <v>1365</v>
      </c>
      <c r="L1440" s="59" t="str">
        <f t="shared" si="156"/>
        <v>kn-5-3-jlr-loc2</v>
      </c>
      <c r="M1440" s="27">
        <v>1</v>
      </c>
      <c r="N1440" s="41">
        <v>1</v>
      </c>
    </row>
    <row r="1441" spans="1:14" ht="16.5" x14ac:dyDescent="0.2">
      <c r="A1441" s="65" t="str">
        <f t="shared" si="153"/>
        <v>kn-5</v>
      </c>
      <c r="B1441" s="65">
        <v>3</v>
      </c>
      <c r="C1441" s="40">
        <f t="shared" si="154"/>
        <v>20503</v>
      </c>
      <c r="D1441" s="81">
        <v>5</v>
      </c>
      <c r="E1441" s="27">
        <v>2</v>
      </c>
      <c r="F1441" s="28" t="s">
        <v>292</v>
      </c>
      <c r="G1441" s="28" t="s">
        <v>299</v>
      </c>
      <c r="H1441" s="27">
        <f t="shared" si="151"/>
        <v>46</v>
      </c>
      <c r="I1441" s="27">
        <f t="shared" si="152"/>
        <v>5</v>
      </c>
      <c r="J1441" s="27">
        <f t="shared" si="155"/>
        <v>3</v>
      </c>
      <c r="K1441" s="62" t="s">
        <v>2276</v>
      </c>
      <c r="L1441" s="59" t="str">
        <f t="shared" si="156"/>
        <v>kn-5-3-shl-loc2</v>
      </c>
      <c r="M1441" s="27">
        <v>1</v>
      </c>
      <c r="N1441" s="41">
        <v>1</v>
      </c>
    </row>
    <row r="1442" spans="1:14" ht="16.5" x14ac:dyDescent="0.2">
      <c r="A1442" s="65" t="str">
        <f t="shared" si="153"/>
        <v>kn-5</v>
      </c>
      <c r="B1442" s="65">
        <v>3</v>
      </c>
      <c r="C1442" s="40">
        <f t="shared" si="154"/>
        <v>20503</v>
      </c>
      <c r="D1442" s="81">
        <v>5</v>
      </c>
      <c r="E1442" s="27">
        <v>3</v>
      </c>
      <c r="F1442" s="28" t="s">
        <v>291</v>
      </c>
      <c r="G1442" s="28" t="s">
        <v>571</v>
      </c>
      <c r="H1442" s="27">
        <f t="shared" si="151"/>
        <v>46</v>
      </c>
      <c r="I1442" s="27">
        <f t="shared" si="152"/>
        <v>5</v>
      </c>
      <c r="J1442" s="27">
        <f t="shared" si="155"/>
        <v>3</v>
      </c>
      <c r="K1442" s="62" t="s">
        <v>646</v>
      </c>
      <c r="L1442" s="62" t="str">
        <f t="shared" si="156"/>
        <v>kn-5-3-jlr-loc3</v>
      </c>
      <c r="M1442" s="27">
        <v>1</v>
      </c>
      <c r="N1442" s="41">
        <v>1</v>
      </c>
    </row>
    <row r="1443" spans="1:14" ht="17.25" thickBot="1" x14ac:dyDescent="0.25">
      <c r="A1443" s="65" t="str">
        <f t="shared" si="153"/>
        <v>kn-5</v>
      </c>
      <c r="B1443" s="65">
        <v>3</v>
      </c>
      <c r="C1443" s="42">
        <f t="shared" si="154"/>
        <v>20503</v>
      </c>
      <c r="D1443" s="82">
        <v>5</v>
      </c>
      <c r="E1443" s="43">
        <v>3</v>
      </c>
      <c r="F1443" s="44" t="s">
        <v>1138</v>
      </c>
      <c r="G1443" s="44" t="s">
        <v>570</v>
      </c>
      <c r="H1443" s="43">
        <f t="shared" si="151"/>
        <v>46</v>
      </c>
      <c r="I1443" s="43">
        <f t="shared" si="152"/>
        <v>5</v>
      </c>
      <c r="J1443" s="43">
        <f t="shared" si="155"/>
        <v>3</v>
      </c>
      <c r="K1443" s="44" t="s">
        <v>2278</v>
      </c>
      <c r="L1443" s="44" t="str">
        <f t="shared" si="156"/>
        <v>kn-5-3-shl-loc3</v>
      </c>
      <c r="M1443" s="43">
        <v>1</v>
      </c>
      <c r="N1443" s="45">
        <v>1</v>
      </c>
    </row>
    <row r="1444" spans="1:14" ht="16.5" x14ac:dyDescent="0.2">
      <c r="A1444" s="65" t="str">
        <f t="shared" si="153"/>
        <v>kn-5</v>
      </c>
      <c r="B1444" s="65">
        <v>4</v>
      </c>
      <c r="C1444" s="37">
        <f t="shared" si="154"/>
        <v>20504</v>
      </c>
      <c r="D1444" s="80">
        <v>5</v>
      </c>
      <c r="E1444" s="38">
        <v>1</v>
      </c>
      <c r="F1444" s="46" t="s">
        <v>291</v>
      </c>
      <c r="G1444" s="46" t="s">
        <v>572</v>
      </c>
      <c r="H1444" s="38">
        <f t="shared" si="151"/>
        <v>47</v>
      </c>
      <c r="I1444" s="38">
        <f t="shared" si="152"/>
        <v>5</v>
      </c>
      <c r="J1444" s="38">
        <f t="shared" si="155"/>
        <v>3</v>
      </c>
      <c r="K1444" s="46" t="s">
        <v>2279</v>
      </c>
      <c r="L1444" s="38" t="str">
        <f t="shared" si="156"/>
        <v>kn-5-4-jlr-loc1</v>
      </c>
      <c r="M1444" s="38">
        <v>1</v>
      </c>
      <c r="N1444" s="39">
        <v>1</v>
      </c>
    </row>
    <row r="1445" spans="1:14" ht="16.5" x14ac:dyDescent="0.2">
      <c r="A1445" s="65" t="str">
        <f t="shared" si="153"/>
        <v>kn-5</v>
      </c>
      <c r="B1445" s="65">
        <v>4</v>
      </c>
      <c r="C1445" s="40">
        <f t="shared" si="154"/>
        <v>20504</v>
      </c>
      <c r="D1445" s="81">
        <v>5</v>
      </c>
      <c r="E1445" s="27">
        <v>1</v>
      </c>
      <c r="F1445" s="28" t="s">
        <v>292</v>
      </c>
      <c r="G1445" s="28" t="s">
        <v>1161</v>
      </c>
      <c r="H1445" s="27">
        <f t="shared" si="151"/>
        <v>47</v>
      </c>
      <c r="I1445" s="27">
        <f t="shared" si="152"/>
        <v>5</v>
      </c>
      <c r="J1445" s="27">
        <f t="shared" si="155"/>
        <v>3</v>
      </c>
      <c r="K1445" s="28" t="s">
        <v>786</v>
      </c>
      <c r="L1445" s="27" t="str">
        <f t="shared" si="156"/>
        <v>kn-5-4-shl-loc1</v>
      </c>
      <c r="M1445" s="27">
        <v>1</v>
      </c>
      <c r="N1445" s="41">
        <v>1</v>
      </c>
    </row>
    <row r="1446" spans="1:14" ht="16.5" x14ac:dyDescent="0.2">
      <c r="A1446" s="65" t="str">
        <f t="shared" si="153"/>
        <v>kn-5</v>
      </c>
      <c r="B1446" s="65">
        <v>4</v>
      </c>
      <c r="C1446" s="40">
        <f t="shared" si="154"/>
        <v>20504</v>
      </c>
      <c r="D1446" s="81">
        <v>5</v>
      </c>
      <c r="E1446" s="27">
        <v>2</v>
      </c>
      <c r="F1446" s="28" t="s">
        <v>291</v>
      </c>
      <c r="G1446" s="28" t="s">
        <v>314</v>
      </c>
      <c r="H1446" s="27">
        <f t="shared" si="151"/>
        <v>47</v>
      </c>
      <c r="I1446" s="27">
        <f t="shared" si="152"/>
        <v>5</v>
      </c>
      <c r="J1446" s="27">
        <f t="shared" si="155"/>
        <v>3</v>
      </c>
      <c r="K1446" s="62" t="s">
        <v>2284</v>
      </c>
      <c r="L1446" s="59" t="str">
        <f t="shared" si="156"/>
        <v>kn-5-4-jlr-loc2</v>
      </c>
      <c r="M1446" s="27">
        <v>1</v>
      </c>
      <c r="N1446" s="41">
        <v>1</v>
      </c>
    </row>
    <row r="1447" spans="1:14" ht="16.5" x14ac:dyDescent="0.2">
      <c r="A1447" s="65" t="str">
        <f t="shared" si="153"/>
        <v>kn-5</v>
      </c>
      <c r="B1447" s="65">
        <v>4</v>
      </c>
      <c r="C1447" s="40">
        <f t="shared" si="154"/>
        <v>20504</v>
      </c>
      <c r="D1447" s="81">
        <v>5</v>
      </c>
      <c r="E1447" s="27">
        <v>2</v>
      </c>
      <c r="F1447" s="28" t="s">
        <v>292</v>
      </c>
      <c r="G1447" s="28" t="s">
        <v>299</v>
      </c>
      <c r="H1447" s="27">
        <f t="shared" si="151"/>
        <v>47</v>
      </c>
      <c r="I1447" s="27">
        <f t="shared" si="152"/>
        <v>5</v>
      </c>
      <c r="J1447" s="27">
        <f t="shared" si="155"/>
        <v>3</v>
      </c>
      <c r="K1447" s="62" t="s">
        <v>2278</v>
      </c>
      <c r="L1447" s="59" t="str">
        <f t="shared" si="156"/>
        <v>kn-5-4-shl-loc2</v>
      </c>
      <c r="M1447" s="27">
        <v>1</v>
      </c>
      <c r="N1447" s="41">
        <v>1</v>
      </c>
    </row>
    <row r="1448" spans="1:14" ht="16.5" x14ac:dyDescent="0.2">
      <c r="A1448" s="65" t="str">
        <f t="shared" si="153"/>
        <v>kn-5</v>
      </c>
      <c r="B1448" s="65">
        <v>4</v>
      </c>
      <c r="C1448" s="40">
        <f t="shared" si="154"/>
        <v>20504</v>
      </c>
      <c r="D1448" s="81">
        <v>5</v>
      </c>
      <c r="E1448" s="27">
        <v>3</v>
      </c>
      <c r="F1448" s="28" t="s">
        <v>1135</v>
      </c>
      <c r="G1448" s="28" t="s">
        <v>571</v>
      </c>
      <c r="H1448" s="27">
        <f t="shared" si="151"/>
        <v>47</v>
      </c>
      <c r="I1448" s="27">
        <f t="shared" si="152"/>
        <v>5</v>
      </c>
      <c r="J1448" s="27">
        <f t="shared" si="155"/>
        <v>3</v>
      </c>
      <c r="K1448" s="62" t="s">
        <v>999</v>
      </c>
      <c r="L1448" s="62" t="str">
        <f t="shared" si="156"/>
        <v>kn-5-4-jlr-loc3</v>
      </c>
      <c r="M1448" s="27">
        <v>1</v>
      </c>
      <c r="N1448" s="41">
        <v>1</v>
      </c>
    </row>
    <row r="1449" spans="1:14" ht="17.25" thickBot="1" x14ac:dyDescent="0.25">
      <c r="A1449" s="65" t="str">
        <f t="shared" si="153"/>
        <v>kn-5</v>
      </c>
      <c r="B1449" s="65">
        <v>4</v>
      </c>
      <c r="C1449" s="42">
        <f t="shared" si="154"/>
        <v>20504</v>
      </c>
      <c r="D1449" s="82">
        <v>5</v>
      </c>
      <c r="E1449" s="43">
        <v>3</v>
      </c>
      <c r="F1449" s="44" t="s">
        <v>292</v>
      </c>
      <c r="G1449" s="44" t="s">
        <v>570</v>
      </c>
      <c r="H1449" s="43">
        <f t="shared" si="151"/>
        <v>47</v>
      </c>
      <c r="I1449" s="43">
        <f t="shared" si="152"/>
        <v>5</v>
      </c>
      <c r="J1449" s="43">
        <f t="shared" si="155"/>
        <v>3</v>
      </c>
      <c r="K1449" s="44" t="s">
        <v>2282</v>
      </c>
      <c r="L1449" s="44" t="str">
        <f t="shared" si="156"/>
        <v>kn-5-4-shl-loc3</v>
      </c>
      <c r="M1449" s="43">
        <v>1</v>
      </c>
      <c r="N1449" s="45">
        <v>1</v>
      </c>
    </row>
    <row r="1450" spans="1:14" ht="16.5" x14ac:dyDescent="0.2">
      <c r="A1450" s="65" t="str">
        <f t="shared" si="153"/>
        <v>kn-5</v>
      </c>
      <c r="B1450" s="65">
        <v>5</v>
      </c>
      <c r="C1450" s="37">
        <f t="shared" si="154"/>
        <v>20505</v>
      </c>
      <c r="D1450" s="80">
        <v>5</v>
      </c>
      <c r="E1450" s="38">
        <v>1</v>
      </c>
      <c r="F1450" s="46" t="s">
        <v>291</v>
      </c>
      <c r="G1450" s="46" t="s">
        <v>572</v>
      </c>
      <c r="H1450" s="38">
        <f t="shared" si="151"/>
        <v>47</v>
      </c>
      <c r="I1450" s="38">
        <f t="shared" si="152"/>
        <v>5</v>
      </c>
      <c r="J1450" s="38">
        <f t="shared" si="155"/>
        <v>3</v>
      </c>
      <c r="K1450" s="46" t="s">
        <v>572</v>
      </c>
      <c r="L1450" s="38" t="str">
        <f t="shared" si="156"/>
        <v>kn-5-5-jlr-loc1</v>
      </c>
      <c r="M1450" s="38">
        <v>1</v>
      </c>
      <c r="N1450" s="39">
        <v>1</v>
      </c>
    </row>
    <row r="1451" spans="1:14" ht="16.5" x14ac:dyDescent="0.2">
      <c r="A1451" s="65" t="str">
        <f t="shared" si="153"/>
        <v>kn-5</v>
      </c>
      <c r="B1451" s="65">
        <v>5</v>
      </c>
      <c r="C1451" s="40">
        <f t="shared" si="154"/>
        <v>20505</v>
      </c>
      <c r="D1451" s="81">
        <v>5</v>
      </c>
      <c r="E1451" s="27">
        <v>1</v>
      </c>
      <c r="F1451" s="28" t="s">
        <v>292</v>
      </c>
      <c r="G1451" s="28" t="s">
        <v>573</v>
      </c>
      <c r="H1451" s="27">
        <f t="shared" si="151"/>
        <v>47</v>
      </c>
      <c r="I1451" s="27">
        <f t="shared" si="152"/>
        <v>5</v>
      </c>
      <c r="J1451" s="27">
        <f t="shared" si="155"/>
        <v>3</v>
      </c>
      <c r="K1451" s="28" t="s">
        <v>2274</v>
      </c>
      <c r="L1451" s="27" t="str">
        <f t="shared" si="156"/>
        <v>kn-5-5-shl-loc1</v>
      </c>
      <c r="M1451" s="27">
        <v>1</v>
      </c>
      <c r="N1451" s="41">
        <v>1</v>
      </c>
    </row>
    <row r="1452" spans="1:14" ht="16.5" x14ac:dyDescent="0.2">
      <c r="A1452" s="65" t="str">
        <f t="shared" si="153"/>
        <v>kn-5</v>
      </c>
      <c r="B1452" s="65">
        <v>5</v>
      </c>
      <c r="C1452" s="40">
        <f t="shared" si="154"/>
        <v>20505</v>
      </c>
      <c r="D1452" s="81">
        <v>5</v>
      </c>
      <c r="E1452" s="27">
        <v>2</v>
      </c>
      <c r="F1452" s="28" t="s">
        <v>291</v>
      </c>
      <c r="G1452" s="28" t="s">
        <v>314</v>
      </c>
      <c r="H1452" s="27">
        <f t="shared" si="151"/>
        <v>47</v>
      </c>
      <c r="I1452" s="27">
        <f t="shared" si="152"/>
        <v>5</v>
      </c>
      <c r="J1452" s="27">
        <f t="shared" si="155"/>
        <v>3</v>
      </c>
      <c r="K1452" s="62" t="s">
        <v>1365</v>
      </c>
      <c r="L1452" s="59" t="str">
        <f t="shared" si="156"/>
        <v>kn-5-5-jlr-loc2</v>
      </c>
      <c r="M1452" s="27">
        <v>1</v>
      </c>
      <c r="N1452" s="41">
        <v>1</v>
      </c>
    </row>
    <row r="1453" spans="1:14" ht="16.5" x14ac:dyDescent="0.2">
      <c r="A1453" s="65" t="str">
        <f t="shared" si="153"/>
        <v>kn-5</v>
      </c>
      <c r="B1453" s="65">
        <v>5</v>
      </c>
      <c r="C1453" s="40">
        <f t="shared" si="154"/>
        <v>20505</v>
      </c>
      <c r="D1453" s="81">
        <v>5</v>
      </c>
      <c r="E1453" s="27">
        <v>2</v>
      </c>
      <c r="F1453" s="28" t="s">
        <v>292</v>
      </c>
      <c r="G1453" s="28" t="s">
        <v>299</v>
      </c>
      <c r="H1453" s="27">
        <f t="shared" si="151"/>
        <v>47</v>
      </c>
      <c r="I1453" s="27">
        <f t="shared" si="152"/>
        <v>5</v>
      </c>
      <c r="J1453" s="27">
        <f t="shared" si="155"/>
        <v>3</v>
      </c>
      <c r="K1453" s="62" t="s">
        <v>2276</v>
      </c>
      <c r="L1453" s="59" t="str">
        <f t="shared" si="156"/>
        <v>kn-5-5-shl-loc2</v>
      </c>
      <c r="M1453" s="27">
        <v>1</v>
      </c>
      <c r="N1453" s="41">
        <v>1</v>
      </c>
    </row>
    <row r="1454" spans="1:14" ht="16.5" x14ac:dyDescent="0.2">
      <c r="A1454" s="65" t="str">
        <f t="shared" si="153"/>
        <v>kn-5</v>
      </c>
      <c r="B1454" s="65">
        <v>5</v>
      </c>
      <c r="C1454" s="40">
        <f t="shared" si="154"/>
        <v>20505</v>
      </c>
      <c r="D1454" s="81">
        <v>5</v>
      </c>
      <c r="E1454" s="27">
        <v>3</v>
      </c>
      <c r="F1454" s="28" t="s">
        <v>291</v>
      </c>
      <c r="G1454" s="28" t="s">
        <v>571</v>
      </c>
      <c r="H1454" s="27">
        <f t="shared" si="151"/>
        <v>47</v>
      </c>
      <c r="I1454" s="27">
        <f t="shared" si="152"/>
        <v>5</v>
      </c>
      <c r="J1454" s="27">
        <f t="shared" si="155"/>
        <v>3</v>
      </c>
      <c r="K1454" s="62" t="s">
        <v>646</v>
      </c>
      <c r="L1454" s="62" t="str">
        <f t="shared" si="156"/>
        <v>kn-5-5-jlr-loc3</v>
      </c>
      <c r="M1454" s="27">
        <v>1</v>
      </c>
      <c r="N1454" s="41">
        <v>1</v>
      </c>
    </row>
    <row r="1455" spans="1:14" ht="17.25" thickBot="1" x14ac:dyDescent="0.25">
      <c r="A1455" s="65" t="str">
        <f t="shared" si="153"/>
        <v>kn-5</v>
      </c>
      <c r="B1455" s="65">
        <v>5</v>
      </c>
      <c r="C1455" s="42">
        <f t="shared" si="154"/>
        <v>20505</v>
      </c>
      <c r="D1455" s="82">
        <v>5</v>
      </c>
      <c r="E1455" s="43">
        <v>3</v>
      </c>
      <c r="F1455" s="44" t="s">
        <v>292</v>
      </c>
      <c r="G1455" s="44" t="s">
        <v>570</v>
      </c>
      <c r="H1455" s="43">
        <f t="shared" si="151"/>
        <v>47</v>
      </c>
      <c r="I1455" s="43">
        <f t="shared" si="152"/>
        <v>5</v>
      </c>
      <c r="J1455" s="43">
        <f t="shared" si="155"/>
        <v>3</v>
      </c>
      <c r="K1455" s="44" t="s">
        <v>2278</v>
      </c>
      <c r="L1455" s="44" t="str">
        <f t="shared" si="156"/>
        <v>kn-5-5-shl-loc3</v>
      </c>
      <c r="M1455" s="43">
        <v>1</v>
      </c>
      <c r="N1455" s="45">
        <v>1</v>
      </c>
    </row>
    <row r="1456" spans="1:14" ht="16.5" x14ac:dyDescent="0.2">
      <c r="A1456" s="65" t="str">
        <f t="shared" si="153"/>
        <v>kn-5</v>
      </c>
      <c r="B1456" s="65">
        <v>6</v>
      </c>
      <c r="C1456" s="37">
        <f t="shared" si="154"/>
        <v>20506</v>
      </c>
      <c r="D1456" s="80">
        <v>5</v>
      </c>
      <c r="E1456" s="38">
        <v>1</v>
      </c>
      <c r="F1456" s="46" t="s">
        <v>291</v>
      </c>
      <c r="G1456" s="46" t="s">
        <v>572</v>
      </c>
      <c r="H1456" s="38">
        <f t="shared" si="151"/>
        <v>48</v>
      </c>
      <c r="I1456" s="38">
        <f t="shared" si="152"/>
        <v>5</v>
      </c>
      <c r="J1456" s="38">
        <f t="shared" si="155"/>
        <v>3</v>
      </c>
      <c r="K1456" s="46" t="s">
        <v>2279</v>
      </c>
      <c r="L1456" s="38" t="str">
        <f t="shared" si="156"/>
        <v>kn-5-6-jlr-loc1</v>
      </c>
      <c r="M1456" s="38">
        <v>1</v>
      </c>
      <c r="N1456" s="39">
        <v>1</v>
      </c>
    </row>
    <row r="1457" spans="1:14" ht="16.5" x14ac:dyDescent="0.2">
      <c r="A1457" s="65" t="str">
        <f t="shared" si="153"/>
        <v>kn-5</v>
      </c>
      <c r="B1457" s="65">
        <v>6</v>
      </c>
      <c r="C1457" s="40">
        <f t="shared" si="154"/>
        <v>20506</v>
      </c>
      <c r="D1457" s="81">
        <v>5</v>
      </c>
      <c r="E1457" s="27">
        <v>1</v>
      </c>
      <c r="F1457" s="28" t="s">
        <v>292</v>
      </c>
      <c r="G1457" s="28" t="s">
        <v>573</v>
      </c>
      <c r="H1457" s="27">
        <f t="shared" si="151"/>
        <v>48</v>
      </c>
      <c r="I1457" s="27">
        <f t="shared" si="152"/>
        <v>5</v>
      </c>
      <c r="J1457" s="27">
        <f t="shared" si="155"/>
        <v>3</v>
      </c>
      <c r="K1457" s="28" t="s">
        <v>786</v>
      </c>
      <c r="L1457" s="27" t="str">
        <f t="shared" si="156"/>
        <v>kn-5-6-shl-loc1</v>
      </c>
      <c r="M1457" s="27">
        <v>1</v>
      </c>
      <c r="N1457" s="41">
        <v>1</v>
      </c>
    </row>
    <row r="1458" spans="1:14" ht="16.5" x14ac:dyDescent="0.2">
      <c r="A1458" s="65" t="str">
        <f t="shared" si="153"/>
        <v>kn-5</v>
      </c>
      <c r="B1458" s="65">
        <v>6</v>
      </c>
      <c r="C1458" s="40">
        <f t="shared" si="154"/>
        <v>20506</v>
      </c>
      <c r="D1458" s="81">
        <v>5</v>
      </c>
      <c r="E1458" s="27">
        <v>2</v>
      </c>
      <c r="F1458" s="28" t="s">
        <v>291</v>
      </c>
      <c r="G1458" s="28" t="s">
        <v>314</v>
      </c>
      <c r="H1458" s="27">
        <f t="shared" si="151"/>
        <v>48</v>
      </c>
      <c r="I1458" s="27">
        <f t="shared" si="152"/>
        <v>5</v>
      </c>
      <c r="J1458" s="27">
        <f t="shared" si="155"/>
        <v>3</v>
      </c>
      <c r="K1458" s="62" t="s">
        <v>2284</v>
      </c>
      <c r="L1458" s="59" t="str">
        <f t="shared" si="156"/>
        <v>kn-5-6-jlr-loc2</v>
      </c>
      <c r="M1458" s="27">
        <v>1</v>
      </c>
      <c r="N1458" s="41">
        <v>1</v>
      </c>
    </row>
    <row r="1459" spans="1:14" ht="16.5" x14ac:dyDescent="0.2">
      <c r="A1459" s="65" t="str">
        <f t="shared" si="153"/>
        <v>kn-5</v>
      </c>
      <c r="B1459" s="65">
        <v>6</v>
      </c>
      <c r="C1459" s="40">
        <f t="shared" si="154"/>
        <v>20506</v>
      </c>
      <c r="D1459" s="81">
        <v>5</v>
      </c>
      <c r="E1459" s="27">
        <v>2</v>
      </c>
      <c r="F1459" s="28" t="s">
        <v>292</v>
      </c>
      <c r="G1459" s="28" t="s">
        <v>299</v>
      </c>
      <c r="H1459" s="27">
        <f t="shared" si="151"/>
        <v>48</v>
      </c>
      <c r="I1459" s="27">
        <f t="shared" si="152"/>
        <v>5</v>
      </c>
      <c r="J1459" s="27">
        <f t="shared" si="155"/>
        <v>3</v>
      </c>
      <c r="K1459" s="62" t="s">
        <v>2278</v>
      </c>
      <c r="L1459" s="59" t="str">
        <f t="shared" si="156"/>
        <v>kn-5-6-shl-loc2</v>
      </c>
      <c r="M1459" s="27">
        <v>1</v>
      </c>
      <c r="N1459" s="41">
        <v>1</v>
      </c>
    </row>
    <row r="1460" spans="1:14" ht="16.5" x14ac:dyDescent="0.2">
      <c r="A1460" s="65" t="str">
        <f t="shared" si="153"/>
        <v>kn-5</v>
      </c>
      <c r="B1460" s="65">
        <v>6</v>
      </c>
      <c r="C1460" s="40">
        <f t="shared" si="154"/>
        <v>20506</v>
      </c>
      <c r="D1460" s="81">
        <v>5</v>
      </c>
      <c r="E1460" s="27">
        <v>3</v>
      </c>
      <c r="F1460" s="28" t="s">
        <v>291</v>
      </c>
      <c r="G1460" s="28" t="s">
        <v>571</v>
      </c>
      <c r="H1460" s="27">
        <f t="shared" si="151"/>
        <v>48</v>
      </c>
      <c r="I1460" s="27">
        <f t="shared" si="152"/>
        <v>5</v>
      </c>
      <c r="J1460" s="27">
        <f t="shared" si="155"/>
        <v>3</v>
      </c>
      <c r="K1460" s="62" t="s">
        <v>999</v>
      </c>
      <c r="L1460" s="62" t="str">
        <f t="shared" si="156"/>
        <v>kn-5-6-jlr-loc3</v>
      </c>
      <c r="M1460" s="27">
        <v>1</v>
      </c>
      <c r="N1460" s="41">
        <v>1</v>
      </c>
    </row>
    <row r="1461" spans="1:14" ht="17.25" thickBot="1" x14ac:dyDescent="0.25">
      <c r="A1461" s="65" t="str">
        <f t="shared" si="153"/>
        <v>kn-5</v>
      </c>
      <c r="B1461" s="65">
        <v>6</v>
      </c>
      <c r="C1461" s="42">
        <f t="shared" si="154"/>
        <v>20506</v>
      </c>
      <c r="D1461" s="82">
        <v>5</v>
      </c>
      <c r="E1461" s="43">
        <v>3</v>
      </c>
      <c r="F1461" s="44" t="s">
        <v>292</v>
      </c>
      <c r="G1461" s="44" t="s">
        <v>570</v>
      </c>
      <c r="H1461" s="43">
        <f t="shared" si="151"/>
        <v>48</v>
      </c>
      <c r="I1461" s="43">
        <f t="shared" si="152"/>
        <v>5</v>
      </c>
      <c r="J1461" s="43">
        <f t="shared" si="155"/>
        <v>3</v>
      </c>
      <c r="K1461" s="44" t="s">
        <v>2282</v>
      </c>
      <c r="L1461" s="44" t="str">
        <f t="shared" si="156"/>
        <v>kn-5-6-shl-loc3</v>
      </c>
      <c r="M1461" s="43">
        <v>1</v>
      </c>
      <c r="N1461" s="45">
        <v>1</v>
      </c>
    </row>
    <row r="1462" spans="1:14" ht="16.5" x14ac:dyDescent="0.2">
      <c r="A1462" s="65" t="str">
        <f t="shared" si="153"/>
        <v>kn-5</v>
      </c>
      <c r="B1462" s="65">
        <v>7</v>
      </c>
      <c r="C1462" s="37">
        <f t="shared" si="154"/>
        <v>20507</v>
      </c>
      <c r="D1462" s="80">
        <v>5</v>
      </c>
      <c r="E1462" s="38">
        <v>1</v>
      </c>
      <c r="F1462" s="46" t="s">
        <v>291</v>
      </c>
      <c r="G1462" s="46" t="s">
        <v>572</v>
      </c>
      <c r="H1462" s="38">
        <f t="shared" si="151"/>
        <v>48</v>
      </c>
      <c r="I1462" s="38">
        <f t="shared" si="152"/>
        <v>5</v>
      </c>
      <c r="J1462" s="38">
        <f t="shared" si="155"/>
        <v>3</v>
      </c>
      <c r="K1462" s="46" t="s">
        <v>572</v>
      </c>
      <c r="L1462" s="38" t="str">
        <f t="shared" si="156"/>
        <v>kn-5-7-jlr-loc1</v>
      </c>
      <c r="M1462" s="38">
        <v>1</v>
      </c>
      <c r="N1462" s="39">
        <v>1</v>
      </c>
    </row>
    <row r="1463" spans="1:14" ht="16.5" x14ac:dyDescent="0.2">
      <c r="A1463" s="65" t="str">
        <f t="shared" si="153"/>
        <v>kn-5</v>
      </c>
      <c r="B1463" s="65">
        <v>7</v>
      </c>
      <c r="C1463" s="40">
        <f t="shared" si="154"/>
        <v>20507</v>
      </c>
      <c r="D1463" s="81">
        <v>5</v>
      </c>
      <c r="E1463" s="27">
        <v>1</v>
      </c>
      <c r="F1463" s="28" t="s">
        <v>292</v>
      </c>
      <c r="G1463" s="28" t="s">
        <v>573</v>
      </c>
      <c r="H1463" s="27">
        <f t="shared" si="151"/>
        <v>48</v>
      </c>
      <c r="I1463" s="27">
        <f t="shared" si="152"/>
        <v>5</v>
      </c>
      <c r="J1463" s="27">
        <f t="shared" si="155"/>
        <v>3</v>
      </c>
      <c r="K1463" s="28" t="s">
        <v>2274</v>
      </c>
      <c r="L1463" s="27" t="str">
        <f t="shared" si="156"/>
        <v>kn-5-7-shl-loc1</v>
      </c>
      <c r="M1463" s="27">
        <v>1</v>
      </c>
      <c r="N1463" s="41">
        <v>1</v>
      </c>
    </row>
    <row r="1464" spans="1:14" ht="16.5" x14ac:dyDescent="0.2">
      <c r="A1464" s="65" t="str">
        <f t="shared" si="153"/>
        <v>kn-5</v>
      </c>
      <c r="B1464" s="65">
        <v>7</v>
      </c>
      <c r="C1464" s="40">
        <f t="shared" si="154"/>
        <v>20507</v>
      </c>
      <c r="D1464" s="81">
        <v>5</v>
      </c>
      <c r="E1464" s="27">
        <v>2</v>
      </c>
      <c r="F1464" s="28" t="s">
        <v>291</v>
      </c>
      <c r="G1464" s="28" t="s">
        <v>314</v>
      </c>
      <c r="H1464" s="27">
        <f t="shared" si="151"/>
        <v>48</v>
      </c>
      <c r="I1464" s="27">
        <f t="shared" si="152"/>
        <v>5</v>
      </c>
      <c r="J1464" s="27">
        <f t="shared" si="155"/>
        <v>3</v>
      </c>
      <c r="K1464" s="62" t="s">
        <v>1365</v>
      </c>
      <c r="L1464" s="59" t="str">
        <f t="shared" si="156"/>
        <v>kn-5-7-jlr-loc2</v>
      </c>
      <c r="M1464" s="27">
        <v>1</v>
      </c>
      <c r="N1464" s="41">
        <v>1</v>
      </c>
    </row>
    <row r="1465" spans="1:14" ht="16.5" x14ac:dyDescent="0.2">
      <c r="A1465" s="65" t="str">
        <f t="shared" si="153"/>
        <v>kn-5</v>
      </c>
      <c r="B1465" s="65">
        <v>7</v>
      </c>
      <c r="C1465" s="40">
        <f t="shared" si="154"/>
        <v>20507</v>
      </c>
      <c r="D1465" s="81">
        <v>5</v>
      </c>
      <c r="E1465" s="27">
        <v>2</v>
      </c>
      <c r="F1465" s="28" t="s">
        <v>292</v>
      </c>
      <c r="G1465" s="28" t="s">
        <v>299</v>
      </c>
      <c r="H1465" s="27">
        <f t="shared" si="151"/>
        <v>48</v>
      </c>
      <c r="I1465" s="27">
        <f t="shared" si="152"/>
        <v>5</v>
      </c>
      <c r="J1465" s="27">
        <f t="shared" si="155"/>
        <v>3</v>
      </c>
      <c r="K1465" s="62" t="s">
        <v>2276</v>
      </c>
      <c r="L1465" s="59" t="str">
        <f t="shared" si="156"/>
        <v>kn-5-7-shl-loc2</v>
      </c>
      <c r="M1465" s="27">
        <v>1</v>
      </c>
      <c r="N1465" s="41">
        <v>1</v>
      </c>
    </row>
    <row r="1466" spans="1:14" ht="16.5" x14ac:dyDescent="0.2">
      <c r="A1466" s="65" t="str">
        <f t="shared" si="153"/>
        <v>kn-5</v>
      </c>
      <c r="B1466" s="65">
        <v>7</v>
      </c>
      <c r="C1466" s="40">
        <f t="shared" si="154"/>
        <v>20507</v>
      </c>
      <c r="D1466" s="81">
        <v>5</v>
      </c>
      <c r="E1466" s="27">
        <v>3</v>
      </c>
      <c r="F1466" s="28" t="s">
        <v>291</v>
      </c>
      <c r="G1466" s="28" t="s">
        <v>571</v>
      </c>
      <c r="H1466" s="27">
        <f t="shared" ref="H1466:H1529" si="157">INDEX($AK$4:$AK$204,INDEX($AQ$4:$AQ$19,D1466)+B1466)</f>
        <v>48</v>
      </c>
      <c r="I1466" s="27">
        <f t="shared" ref="I1466:I1529" si="158">INDEX($AL$4:$AL$204,INDEX($AQ$4:$AQ$19,D1466)+B1466)</f>
        <v>5</v>
      </c>
      <c r="J1466" s="27">
        <f t="shared" si="155"/>
        <v>3</v>
      </c>
      <c r="K1466" s="62" t="s">
        <v>646</v>
      </c>
      <c r="L1466" s="62" t="str">
        <f t="shared" si="156"/>
        <v>kn-5-7-jlr-loc3</v>
      </c>
      <c r="M1466" s="27">
        <v>1</v>
      </c>
      <c r="N1466" s="41">
        <v>1</v>
      </c>
    </row>
    <row r="1467" spans="1:14" ht="17.25" thickBot="1" x14ac:dyDescent="0.25">
      <c r="A1467" s="65" t="str">
        <f t="shared" ref="A1467:A1530" si="159">"kn-"&amp;D1467</f>
        <v>kn-5</v>
      </c>
      <c r="B1467" s="65">
        <v>7</v>
      </c>
      <c r="C1467" s="42">
        <f t="shared" ref="C1467:C1530" si="160">(200+D1467)*100+B1467</f>
        <v>20507</v>
      </c>
      <c r="D1467" s="82">
        <v>5</v>
      </c>
      <c r="E1467" s="43">
        <v>3</v>
      </c>
      <c r="F1467" s="44" t="s">
        <v>292</v>
      </c>
      <c r="G1467" s="44" t="s">
        <v>570</v>
      </c>
      <c r="H1467" s="43">
        <f t="shared" si="157"/>
        <v>48</v>
      </c>
      <c r="I1467" s="43">
        <f t="shared" si="158"/>
        <v>5</v>
      </c>
      <c r="J1467" s="43">
        <f t="shared" si="155"/>
        <v>3</v>
      </c>
      <c r="K1467" s="44" t="s">
        <v>2278</v>
      </c>
      <c r="L1467" s="44" t="str">
        <f t="shared" si="156"/>
        <v>kn-5-7-shl-loc3</v>
      </c>
      <c r="M1467" s="43">
        <v>1</v>
      </c>
      <c r="N1467" s="45">
        <v>1</v>
      </c>
    </row>
    <row r="1468" spans="1:14" ht="16.5" x14ac:dyDescent="0.2">
      <c r="A1468" s="65" t="str">
        <f t="shared" si="159"/>
        <v>kn-5</v>
      </c>
      <c r="B1468" s="65">
        <v>8</v>
      </c>
      <c r="C1468" s="37">
        <f t="shared" si="160"/>
        <v>20508</v>
      </c>
      <c r="D1468" s="80">
        <v>5</v>
      </c>
      <c r="E1468" s="38">
        <v>1</v>
      </c>
      <c r="F1468" s="46" t="s">
        <v>291</v>
      </c>
      <c r="G1468" s="46" t="s">
        <v>572</v>
      </c>
      <c r="H1468" s="38">
        <f t="shared" si="157"/>
        <v>49</v>
      </c>
      <c r="I1468" s="38">
        <f t="shared" si="158"/>
        <v>5</v>
      </c>
      <c r="J1468" s="38">
        <f t="shared" si="155"/>
        <v>3</v>
      </c>
      <c r="K1468" s="46" t="s">
        <v>2279</v>
      </c>
      <c r="L1468" s="38" t="str">
        <f t="shared" si="156"/>
        <v>kn-5-8-jlr-loc1</v>
      </c>
      <c r="M1468" s="38">
        <v>1</v>
      </c>
      <c r="N1468" s="39">
        <v>1</v>
      </c>
    </row>
    <row r="1469" spans="1:14" ht="16.5" x14ac:dyDescent="0.2">
      <c r="A1469" s="65" t="str">
        <f t="shared" si="159"/>
        <v>kn-5</v>
      </c>
      <c r="B1469" s="65">
        <v>8</v>
      </c>
      <c r="C1469" s="40">
        <f t="shared" si="160"/>
        <v>20508</v>
      </c>
      <c r="D1469" s="81">
        <v>5</v>
      </c>
      <c r="E1469" s="27">
        <v>1</v>
      </c>
      <c r="F1469" s="28" t="s">
        <v>292</v>
      </c>
      <c r="G1469" s="28" t="s">
        <v>573</v>
      </c>
      <c r="H1469" s="27">
        <f t="shared" si="157"/>
        <v>49</v>
      </c>
      <c r="I1469" s="27">
        <f t="shared" si="158"/>
        <v>5</v>
      </c>
      <c r="J1469" s="27">
        <f t="shared" si="155"/>
        <v>3</v>
      </c>
      <c r="K1469" s="28" t="s">
        <v>786</v>
      </c>
      <c r="L1469" s="27" t="str">
        <f t="shared" si="156"/>
        <v>kn-5-8-shl-loc1</v>
      </c>
      <c r="M1469" s="27">
        <v>1</v>
      </c>
      <c r="N1469" s="41">
        <v>1</v>
      </c>
    </row>
    <row r="1470" spans="1:14" ht="16.5" x14ac:dyDescent="0.2">
      <c r="A1470" s="65" t="str">
        <f t="shared" si="159"/>
        <v>kn-5</v>
      </c>
      <c r="B1470" s="65">
        <v>8</v>
      </c>
      <c r="C1470" s="40">
        <f t="shared" si="160"/>
        <v>20508</v>
      </c>
      <c r="D1470" s="81">
        <v>5</v>
      </c>
      <c r="E1470" s="27">
        <v>2</v>
      </c>
      <c r="F1470" s="28" t="s">
        <v>291</v>
      </c>
      <c r="G1470" s="28" t="s">
        <v>314</v>
      </c>
      <c r="H1470" s="27">
        <f t="shared" si="157"/>
        <v>49</v>
      </c>
      <c r="I1470" s="27">
        <f t="shared" si="158"/>
        <v>5</v>
      </c>
      <c r="J1470" s="27">
        <f t="shared" si="155"/>
        <v>3</v>
      </c>
      <c r="K1470" s="62" t="s">
        <v>2284</v>
      </c>
      <c r="L1470" s="59" t="str">
        <f t="shared" si="156"/>
        <v>kn-5-8-jlr-loc2</v>
      </c>
      <c r="M1470" s="27">
        <v>1</v>
      </c>
      <c r="N1470" s="41">
        <v>1</v>
      </c>
    </row>
    <row r="1471" spans="1:14" ht="16.5" x14ac:dyDescent="0.2">
      <c r="A1471" s="65" t="str">
        <f t="shared" si="159"/>
        <v>kn-5</v>
      </c>
      <c r="B1471" s="65">
        <v>8</v>
      </c>
      <c r="C1471" s="40">
        <f t="shared" si="160"/>
        <v>20508</v>
      </c>
      <c r="D1471" s="81">
        <v>5</v>
      </c>
      <c r="E1471" s="27">
        <v>2</v>
      </c>
      <c r="F1471" s="28" t="s">
        <v>292</v>
      </c>
      <c r="G1471" s="28" t="s">
        <v>299</v>
      </c>
      <c r="H1471" s="27">
        <f t="shared" si="157"/>
        <v>49</v>
      </c>
      <c r="I1471" s="27">
        <f t="shared" si="158"/>
        <v>5</v>
      </c>
      <c r="J1471" s="27">
        <f t="shared" si="155"/>
        <v>3</v>
      </c>
      <c r="K1471" s="62" t="s">
        <v>2278</v>
      </c>
      <c r="L1471" s="59" t="str">
        <f t="shared" si="156"/>
        <v>kn-5-8-shl-loc2</v>
      </c>
      <c r="M1471" s="27">
        <v>1</v>
      </c>
      <c r="N1471" s="41">
        <v>1</v>
      </c>
    </row>
    <row r="1472" spans="1:14" ht="16.5" x14ac:dyDescent="0.2">
      <c r="A1472" s="65" t="str">
        <f t="shared" si="159"/>
        <v>kn-5</v>
      </c>
      <c r="B1472" s="65">
        <v>8</v>
      </c>
      <c r="C1472" s="40">
        <f t="shared" si="160"/>
        <v>20508</v>
      </c>
      <c r="D1472" s="81">
        <v>5</v>
      </c>
      <c r="E1472" s="27">
        <v>3</v>
      </c>
      <c r="F1472" s="28" t="s">
        <v>291</v>
      </c>
      <c r="G1472" s="28" t="s">
        <v>1150</v>
      </c>
      <c r="H1472" s="27">
        <f t="shared" si="157"/>
        <v>49</v>
      </c>
      <c r="I1472" s="27">
        <f t="shared" si="158"/>
        <v>5</v>
      </c>
      <c r="J1472" s="27">
        <f t="shared" si="155"/>
        <v>3</v>
      </c>
      <c r="K1472" s="62" t="s">
        <v>999</v>
      </c>
      <c r="L1472" s="62" t="str">
        <f t="shared" si="156"/>
        <v>kn-5-8-jlr-loc3</v>
      </c>
      <c r="M1472" s="27">
        <v>1</v>
      </c>
      <c r="N1472" s="41">
        <v>1</v>
      </c>
    </row>
    <row r="1473" spans="1:14" ht="17.25" thickBot="1" x14ac:dyDescent="0.25">
      <c r="A1473" s="65" t="str">
        <f t="shared" si="159"/>
        <v>kn-5</v>
      </c>
      <c r="B1473" s="65">
        <v>8</v>
      </c>
      <c r="C1473" s="42">
        <f t="shared" si="160"/>
        <v>20508</v>
      </c>
      <c r="D1473" s="82">
        <v>5</v>
      </c>
      <c r="E1473" s="43">
        <v>3</v>
      </c>
      <c r="F1473" s="44" t="s">
        <v>292</v>
      </c>
      <c r="G1473" s="44" t="s">
        <v>570</v>
      </c>
      <c r="H1473" s="43">
        <f t="shared" si="157"/>
        <v>49</v>
      </c>
      <c r="I1473" s="43">
        <f t="shared" si="158"/>
        <v>5</v>
      </c>
      <c r="J1473" s="43">
        <f t="shared" si="155"/>
        <v>3</v>
      </c>
      <c r="K1473" s="44" t="s">
        <v>2282</v>
      </c>
      <c r="L1473" s="44" t="str">
        <f t="shared" si="156"/>
        <v>kn-5-8-shl-loc3</v>
      </c>
      <c r="M1473" s="43">
        <v>1</v>
      </c>
      <c r="N1473" s="45">
        <v>1</v>
      </c>
    </row>
    <row r="1474" spans="1:14" ht="16.5" x14ac:dyDescent="0.2">
      <c r="A1474" s="65" t="str">
        <f t="shared" si="159"/>
        <v>kn-5</v>
      </c>
      <c r="B1474" s="65">
        <v>9</v>
      </c>
      <c r="C1474" s="37">
        <f t="shared" si="160"/>
        <v>20509</v>
      </c>
      <c r="D1474" s="80">
        <v>5</v>
      </c>
      <c r="E1474" s="38">
        <v>1</v>
      </c>
      <c r="F1474" s="46" t="s">
        <v>291</v>
      </c>
      <c r="G1474" s="46" t="s">
        <v>572</v>
      </c>
      <c r="H1474" s="38">
        <f t="shared" si="157"/>
        <v>50</v>
      </c>
      <c r="I1474" s="38">
        <f t="shared" si="158"/>
        <v>6</v>
      </c>
      <c r="J1474" s="38">
        <f t="shared" si="155"/>
        <v>3</v>
      </c>
      <c r="K1474" s="46" t="s">
        <v>572</v>
      </c>
      <c r="L1474" s="38" t="str">
        <f t="shared" si="156"/>
        <v>kn-5-9-jlr-loc1</v>
      </c>
      <c r="M1474" s="38">
        <v>1</v>
      </c>
      <c r="N1474" s="39">
        <v>1</v>
      </c>
    </row>
    <row r="1475" spans="1:14" ht="16.5" x14ac:dyDescent="0.2">
      <c r="A1475" s="65" t="str">
        <f t="shared" si="159"/>
        <v>kn-5</v>
      </c>
      <c r="B1475" s="65">
        <v>9</v>
      </c>
      <c r="C1475" s="40">
        <f t="shared" si="160"/>
        <v>20509</v>
      </c>
      <c r="D1475" s="81">
        <v>5</v>
      </c>
      <c r="E1475" s="27">
        <v>1</v>
      </c>
      <c r="F1475" s="28" t="s">
        <v>292</v>
      </c>
      <c r="G1475" s="28" t="s">
        <v>573</v>
      </c>
      <c r="H1475" s="27">
        <f t="shared" si="157"/>
        <v>50</v>
      </c>
      <c r="I1475" s="27">
        <f t="shared" si="158"/>
        <v>6</v>
      </c>
      <c r="J1475" s="27">
        <f t="shared" si="155"/>
        <v>3</v>
      </c>
      <c r="K1475" s="28" t="s">
        <v>2274</v>
      </c>
      <c r="L1475" s="27" t="str">
        <f t="shared" si="156"/>
        <v>kn-5-9-shl-loc1</v>
      </c>
      <c r="M1475" s="27">
        <v>1</v>
      </c>
      <c r="N1475" s="41">
        <v>1</v>
      </c>
    </row>
    <row r="1476" spans="1:14" ht="16.5" x14ac:dyDescent="0.2">
      <c r="A1476" s="65" t="str">
        <f t="shared" si="159"/>
        <v>kn-5</v>
      </c>
      <c r="B1476" s="65">
        <v>9</v>
      </c>
      <c r="C1476" s="40">
        <f t="shared" si="160"/>
        <v>20509</v>
      </c>
      <c r="D1476" s="81">
        <v>5</v>
      </c>
      <c r="E1476" s="27">
        <v>2</v>
      </c>
      <c r="F1476" s="28" t="s">
        <v>291</v>
      </c>
      <c r="G1476" s="28" t="s">
        <v>1168</v>
      </c>
      <c r="H1476" s="27">
        <f t="shared" si="157"/>
        <v>50</v>
      </c>
      <c r="I1476" s="27">
        <f t="shared" si="158"/>
        <v>6</v>
      </c>
      <c r="J1476" s="27">
        <f t="shared" si="155"/>
        <v>3</v>
      </c>
      <c r="K1476" s="62" t="s">
        <v>1365</v>
      </c>
      <c r="L1476" s="59" t="str">
        <f t="shared" si="156"/>
        <v>kn-5-9-jlr-loc2</v>
      </c>
      <c r="M1476" s="27">
        <v>1</v>
      </c>
      <c r="N1476" s="41">
        <v>1</v>
      </c>
    </row>
    <row r="1477" spans="1:14" ht="16.5" x14ac:dyDescent="0.2">
      <c r="A1477" s="65" t="str">
        <f t="shared" si="159"/>
        <v>kn-5</v>
      </c>
      <c r="B1477" s="65">
        <v>9</v>
      </c>
      <c r="C1477" s="40">
        <f t="shared" si="160"/>
        <v>20509</v>
      </c>
      <c r="D1477" s="81">
        <v>5</v>
      </c>
      <c r="E1477" s="27">
        <v>2</v>
      </c>
      <c r="F1477" s="28" t="s">
        <v>292</v>
      </c>
      <c r="G1477" s="28" t="s">
        <v>299</v>
      </c>
      <c r="H1477" s="27">
        <f t="shared" si="157"/>
        <v>50</v>
      </c>
      <c r="I1477" s="27">
        <f t="shared" si="158"/>
        <v>6</v>
      </c>
      <c r="J1477" s="27">
        <f t="shared" si="155"/>
        <v>3</v>
      </c>
      <c r="K1477" s="62" t="s">
        <v>2276</v>
      </c>
      <c r="L1477" s="59" t="str">
        <f t="shared" si="156"/>
        <v>kn-5-9-shl-loc2</v>
      </c>
      <c r="M1477" s="27">
        <v>1</v>
      </c>
      <c r="N1477" s="41">
        <v>1</v>
      </c>
    </row>
    <row r="1478" spans="1:14" ht="16.5" x14ac:dyDescent="0.2">
      <c r="A1478" s="65" t="str">
        <f t="shared" si="159"/>
        <v>kn-5</v>
      </c>
      <c r="B1478" s="65">
        <v>9</v>
      </c>
      <c r="C1478" s="40">
        <f t="shared" si="160"/>
        <v>20509</v>
      </c>
      <c r="D1478" s="81">
        <v>5</v>
      </c>
      <c r="E1478" s="27">
        <v>3</v>
      </c>
      <c r="F1478" s="28" t="s">
        <v>291</v>
      </c>
      <c r="G1478" s="28" t="s">
        <v>571</v>
      </c>
      <c r="H1478" s="27">
        <f t="shared" si="157"/>
        <v>50</v>
      </c>
      <c r="I1478" s="27">
        <f t="shared" si="158"/>
        <v>6</v>
      </c>
      <c r="J1478" s="27">
        <f t="shared" si="155"/>
        <v>3</v>
      </c>
      <c r="K1478" s="62" t="s">
        <v>646</v>
      </c>
      <c r="L1478" s="62" t="str">
        <f t="shared" si="156"/>
        <v>kn-5-9-jlr-loc3</v>
      </c>
      <c r="M1478" s="27">
        <v>1</v>
      </c>
      <c r="N1478" s="41">
        <v>1</v>
      </c>
    </row>
    <row r="1479" spans="1:14" ht="17.25" thickBot="1" x14ac:dyDescent="0.25">
      <c r="A1479" s="65" t="str">
        <f t="shared" si="159"/>
        <v>kn-5</v>
      </c>
      <c r="B1479" s="65">
        <v>9</v>
      </c>
      <c r="C1479" s="42">
        <f t="shared" si="160"/>
        <v>20509</v>
      </c>
      <c r="D1479" s="82">
        <v>5</v>
      </c>
      <c r="E1479" s="43">
        <v>3</v>
      </c>
      <c r="F1479" s="44" t="s">
        <v>292</v>
      </c>
      <c r="G1479" s="44" t="s">
        <v>570</v>
      </c>
      <c r="H1479" s="43">
        <f t="shared" si="157"/>
        <v>50</v>
      </c>
      <c r="I1479" s="43">
        <f t="shared" si="158"/>
        <v>6</v>
      </c>
      <c r="J1479" s="43">
        <f t="shared" si="155"/>
        <v>3</v>
      </c>
      <c r="K1479" s="44" t="s">
        <v>2278</v>
      </c>
      <c r="L1479" s="44" t="str">
        <f t="shared" si="156"/>
        <v>kn-5-9-shl-loc3</v>
      </c>
      <c r="M1479" s="43">
        <v>1</v>
      </c>
      <c r="N1479" s="45">
        <v>1</v>
      </c>
    </row>
    <row r="1480" spans="1:14" ht="16.5" x14ac:dyDescent="0.2">
      <c r="A1480" s="65" t="str">
        <f t="shared" si="159"/>
        <v>kn-5</v>
      </c>
      <c r="B1480" s="65">
        <v>10</v>
      </c>
      <c r="C1480" s="37">
        <f t="shared" si="160"/>
        <v>20510</v>
      </c>
      <c r="D1480" s="80">
        <v>5</v>
      </c>
      <c r="E1480" s="38">
        <v>1</v>
      </c>
      <c r="F1480" s="46" t="s">
        <v>291</v>
      </c>
      <c r="G1480" s="46" t="s">
        <v>572</v>
      </c>
      <c r="H1480" s="38">
        <f t="shared" si="157"/>
        <v>50</v>
      </c>
      <c r="I1480" s="38">
        <f t="shared" si="158"/>
        <v>6</v>
      </c>
      <c r="J1480" s="38">
        <f t="shared" si="155"/>
        <v>3</v>
      </c>
      <c r="K1480" s="46" t="s">
        <v>2279</v>
      </c>
      <c r="L1480" s="38" t="str">
        <f t="shared" si="156"/>
        <v>kn-5-10-jlr-loc1</v>
      </c>
      <c r="M1480" s="38">
        <v>1</v>
      </c>
      <c r="N1480" s="39">
        <v>1</v>
      </c>
    </row>
    <row r="1481" spans="1:14" ht="16.5" x14ac:dyDescent="0.2">
      <c r="A1481" s="65" t="str">
        <f t="shared" si="159"/>
        <v>kn-5</v>
      </c>
      <c r="B1481" s="65">
        <v>10</v>
      </c>
      <c r="C1481" s="40">
        <f t="shared" si="160"/>
        <v>20510</v>
      </c>
      <c r="D1481" s="81">
        <v>5</v>
      </c>
      <c r="E1481" s="27">
        <v>1</v>
      </c>
      <c r="F1481" s="28" t="s">
        <v>292</v>
      </c>
      <c r="G1481" s="28" t="s">
        <v>573</v>
      </c>
      <c r="H1481" s="27">
        <f t="shared" si="157"/>
        <v>50</v>
      </c>
      <c r="I1481" s="27">
        <f t="shared" si="158"/>
        <v>6</v>
      </c>
      <c r="J1481" s="27">
        <f t="shared" si="155"/>
        <v>3</v>
      </c>
      <c r="K1481" s="28" t="s">
        <v>786</v>
      </c>
      <c r="L1481" s="27" t="str">
        <f t="shared" si="156"/>
        <v>kn-5-10-shl-loc1</v>
      </c>
      <c r="M1481" s="27">
        <v>1</v>
      </c>
      <c r="N1481" s="41">
        <v>1</v>
      </c>
    </row>
    <row r="1482" spans="1:14" ht="16.5" x14ac:dyDescent="0.2">
      <c r="A1482" s="65" t="str">
        <f t="shared" si="159"/>
        <v>kn-5</v>
      </c>
      <c r="B1482" s="65">
        <v>10</v>
      </c>
      <c r="C1482" s="40">
        <f t="shared" si="160"/>
        <v>20510</v>
      </c>
      <c r="D1482" s="81">
        <v>5</v>
      </c>
      <c r="E1482" s="27">
        <v>2</v>
      </c>
      <c r="F1482" s="28" t="s">
        <v>291</v>
      </c>
      <c r="G1482" s="28" t="s">
        <v>314</v>
      </c>
      <c r="H1482" s="27">
        <f t="shared" si="157"/>
        <v>50</v>
      </c>
      <c r="I1482" s="27">
        <f t="shared" si="158"/>
        <v>6</v>
      </c>
      <c r="J1482" s="27">
        <f t="shared" si="155"/>
        <v>3</v>
      </c>
      <c r="K1482" s="62" t="s">
        <v>2284</v>
      </c>
      <c r="L1482" s="59" t="str">
        <f t="shared" si="156"/>
        <v>kn-5-10-jlr-loc2</v>
      </c>
      <c r="M1482" s="27">
        <v>1</v>
      </c>
      <c r="N1482" s="41">
        <v>1</v>
      </c>
    </row>
    <row r="1483" spans="1:14" ht="16.5" x14ac:dyDescent="0.2">
      <c r="A1483" s="65" t="str">
        <f t="shared" si="159"/>
        <v>kn-5</v>
      </c>
      <c r="B1483" s="65">
        <v>10</v>
      </c>
      <c r="C1483" s="40">
        <f t="shared" si="160"/>
        <v>20510</v>
      </c>
      <c r="D1483" s="81">
        <v>5</v>
      </c>
      <c r="E1483" s="27">
        <v>2</v>
      </c>
      <c r="F1483" s="28" t="s">
        <v>292</v>
      </c>
      <c r="G1483" s="28" t="s">
        <v>299</v>
      </c>
      <c r="H1483" s="27">
        <f t="shared" si="157"/>
        <v>50</v>
      </c>
      <c r="I1483" s="27">
        <f t="shared" si="158"/>
        <v>6</v>
      </c>
      <c r="J1483" s="27">
        <f t="shared" si="155"/>
        <v>3</v>
      </c>
      <c r="K1483" s="62" t="s">
        <v>2278</v>
      </c>
      <c r="L1483" s="59" t="str">
        <f t="shared" si="156"/>
        <v>kn-5-10-shl-loc2</v>
      </c>
      <c r="M1483" s="27">
        <v>1</v>
      </c>
      <c r="N1483" s="41">
        <v>1</v>
      </c>
    </row>
    <row r="1484" spans="1:14" ht="16.5" x14ac:dyDescent="0.2">
      <c r="A1484" s="65" t="str">
        <f t="shared" si="159"/>
        <v>kn-5</v>
      </c>
      <c r="B1484" s="65">
        <v>10</v>
      </c>
      <c r="C1484" s="40">
        <f t="shared" si="160"/>
        <v>20510</v>
      </c>
      <c r="D1484" s="81">
        <v>5</v>
      </c>
      <c r="E1484" s="27">
        <v>3</v>
      </c>
      <c r="F1484" s="28" t="s">
        <v>291</v>
      </c>
      <c r="G1484" s="28" t="s">
        <v>571</v>
      </c>
      <c r="H1484" s="27">
        <f t="shared" si="157"/>
        <v>50</v>
      </c>
      <c r="I1484" s="27">
        <f t="shared" si="158"/>
        <v>6</v>
      </c>
      <c r="J1484" s="27">
        <f t="shared" ref="J1484:J1547" si="161">INDEX($AM$4:$AM$204,INDEX($AQ$4:$AQ$19,D1484)+B1484)</f>
        <v>3</v>
      </c>
      <c r="K1484" s="62" t="s">
        <v>999</v>
      </c>
      <c r="L1484" s="62" t="str">
        <f t="shared" si="156"/>
        <v>kn-5-10-jlr-loc3</v>
      </c>
      <c r="M1484" s="27">
        <v>1</v>
      </c>
      <c r="N1484" s="41">
        <v>1</v>
      </c>
    </row>
    <row r="1485" spans="1:14" ht="17.25" thickBot="1" x14ac:dyDescent="0.25">
      <c r="A1485" s="65" t="str">
        <f t="shared" si="159"/>
        <v>kn-5</v>
      </c>
      <c r="B1485" s="65">
        <v>10</v>
      </c>
      <c r="C1485" s="42">
        <f t="shared" si="160"/>
        <v>20510</v>
      </c>
      <c r="D1485" s="82">
        <v>5</v>
      </c>
      <c r="E1485" s="43">
        <v>3</v>
      </c>
      <c r="F1485" s="44" t="s">
        <v>292</v>
      </c>
      <c r="G1485" s="44" t="s">
        <v>570</v>
      </c>
      <c r="H1485" s="43">
        <f t="shared" si="157"/>
        <v>50</v>
      </c>
      <c r="I1485" s="43">
        <f t="shared" si="158"/>
        <v>6</v>
      </c>
      <c r="J1485" s="43">
        <f t="shared" si="161"/>
        <v>3</v>
      </c>
      <c r="K1485" s="44" t="s">
        <v>2282</v>
      </c>
      <c r="L1485" s="44" t="str">
        <f t="shared" si="156"/>
        <v>kn-5-10-shl-loc3</v>
      </c>
      <c r="M1485" s="43">
        <v>1</v>
      </c>
      <c r="N1485" s="45">
        <v>1</v>
      </c>
    </row>
    <row r="1486" spans="1:14" ht="16.5" x14ac:dyDescent="0.2">
      <c r="A1486" s="65" t="str">
        <f t="shared" si="159"/>
        <v>kn-5</v>
      </c>
      <c r="B1486" s="65">
        <v>11</v>
      </c>
      <c r="C1486" s="37">
        <f t="shared" si="160"/>
        <v>20511</v>
      </c>
      <c r="D1486" s="80">
        <v>5</v>
      </c>
      <c r="E1486" s="38">
        <v>1</v>
      </c>
      <c r="F1486" s="46" t="s">
        <v>291</v>
      </c>
      <c r="G1486" s="46" t="s">
        <v>572</v>
      </c>
      <c r="H1486" s="38">
        <f t="shared" si="157"/>
        <v>50</v>
      </c>
      <c r="I1486" s="38">
        <f t="shared" si="158"/>
        <v>6</v>
      </c>
      <c r="J1486" s="38">
        <f t="shared" si="161"/>
        <v>3</v>
      </c>
      <c r="K1486" s="46" t="s">
        <v>572</v>
      </c>
      <c r="L1486" s="38" t="str">
        <f t="shared" si="156"/>
        <v>kn-5-11-jlr-loc1</v>
      </c>
      <c r="M1486" s="38">
        <v>1</v>
      </c>
      <c r="N1486" s="39">
        <v>1</v>
      </c>
    </row>
    <row r="1487" spans="1:14" ht="16.5" x14ac:dyDescent="0.2">
      <c r="A1487" s="65" t="str">
        <f t="shared" si="159"/>
        <v>kn-5</v>
      </c>
      <c r="B1487" s="65">
        <v>11</v>
      </c>
      <c r="C1487" s="40">
        <f t="shared" si="160"/>
        <v>20511</v>
      </c>
      <c r="D1487" s="81">
        <v>5</v>
      </c>
      <c r="E1487" s="27">
        <v>1</v>
      </c>
      <c r="F1487" s="28" t="s">
        <v>292</v>
      </c>
      <c r="G1487" s="28" t="s">
        <v>573</v>
      </c>
      <c r="H1487" s="27">
        <f t="shared" si="157"/>
        <v>50</v>
      </c>
      <c r="I1487" s="27">
        <f t="shared" si="158"/>
        <v>6</v>
      </c>
      <c r="J1487" s="27">
        <f t="shared" si="161"/>
        <v>3</v>
      </c>
      <c r="K1487" s="28" t="s">
        <v>2274</v>
      </c>
      <c r="L1487" s="27" t="str">
        <f t="shared" si="156"/>
        <v>kn-5-11-shl-loc1</v>
      </c>
      <c r="M1487" s="27">
        <v>1</v>
      </c>
      <c r="N1487" s="41">
        <v>1</v>
      </c>
    </row>
    <row r="1488" spans="1:14" ht="16.5" x14ac:dyDescent="0.2">
      <c r="A1488" s="65" t="str">
        <f t="shared" si="159"/>
        <v>kn-5</v>
      </c>
      <c r="B1488" s="65">
        <v>11</v>
      </c>
      <c r="C1488" s="40">
        <f t="shared" si="160"/>
        <v>20511</v>
      </c>
      <c r="D1488" s="81">
        <v>5</v>
      </c>
      <c r="E1488" s="27">
        <v>2</v>
      </c>
      <c r="F1488" s="28" t="s">
        <v>291</v>
      </c>
      <c r="G1488" s="28" t="s">
        <v>314</v>
      </c>
      <c r="H1488" s="27">
        <f t="shared" si="157"/>
        <v>50</v>
      </c>
      <c r="I1488" s="27">
        <f t="shared" si="158"/>
        <v>6</v>
      </c>
      <c r="J1488" s="27">
        <f t="shared" si="161"/>
        <v>3</v>
      </c>
      <c r="K1488" s="62" t="s">
        <v>1365</v>
      </c>
      <c r="L1488" s="59" t="str">
        <f t="shared" si="156"/>
        <v>kn-5-11-jlr-loc2</v>
      </c>
      <c r="M1488" s="27">
        <v>1</v>
      </c>
      <c r="N1488" s="41">
        <v>1</v>
      </c>
    </row>
    <row r="1489" spans="1:14" ht="16.5" x14ac:dyDescent="0.2">
      <c r="A1489" s="65" t="str">
        <f t="shared" si="159"/>
        <v>kn-5</v>
      </c>
      <c r="B1489" s="65">
        <v>11</v>
      </c>
      <c r="C1489" s="40">
        <f t="shared" si="160"/>
        <v>20511</v>
      </c>
      <c r="D1489" s="81">
        <v>5</v>
      </c>
      <c r="E1489" s="27">
        <v>2</v>
      </c>
      <c r="F1489" s="28" t="s">
        <v>292</v>
      </c>
      <c r="G1489" s="28" t="s">
        <v>299</v>
      </c>
      <c r="H1489" s="27">
        <f t="shared" si="157"/>
        <v>50</v>
      </c>
      <c r="I1489" s="27">
        <f t="shared" si="158"/>
        <v>6</v>
      </c>
      <c r="J1489" s="27">
        <f t="shared" si="161"/>
        <v>3</v>
      </c>
      <c r="K1489" s="62" t="s">
        <v>2276</v>
      </c>
      <c r="L1489" s="59" t="str">
        <f t="shared" si="156"/>
        <v>kn-5-11-shl-loc2</v>
      </c>
      <c r="M1489" s="27">
        <v>1</v>
      </c>
      <c r="N1489" s="41">
        <v>1</v>
      </c>
    </row>
    <row r="1490" spans="1:14" ht="16.5" x14ac:dyDescent="0.2">
      <c r="A1490" s="65" t="str">
        <f t="shared" si="159"/>
        <v>kn-5</v>
      </c>
      <c r="B1490" s="65">
        <v>11</v>
      </c>
      <c r="C1490" s="40">
        <f t="shared" si="160"/>
        <v>20511</v>
      </c>
      <c r="D1490" s="81">
        <v>5</v>
      </c>
      <c r="E1490" s="27">
        <v>3</v>
      </c>
      <c r="F1490" s="28" t="s">
        <v>1135</v>
      </c>
      <c r="G1490" s="28" t="s">
        <v>571</v>
      </c>
      <c r="H1490" s="27">
        <f t="shared" si="157"/>
        <v>50</v>
      </c>
      <c r="I1490" s="27">
        <f t="shared" si="158"/>
        <v>6</v>
      </c>
      <c r="J1490" s="27">
        <f t="shared" si="161"/>
        <v>3</v>
      </c>
      <c r="K1490" s="62" t="s">
        <v>646</v>
      </c>
      <c r="L1490" s="62" t="str">
        <f t="shared" si="156"/>
        <v>kn-5-11-jlr-loc3</v>
      </c>
      <c r="M1490" s="27">
        <v>1</v>
      </c>
      <c r="N1490" s="41">
        <v>1</v>
      </c>
    </row>
    <row r="1491" spans="1:14" ht="17.25" thickBot="1" x14ac:dyDescent="0.25">
      <c r="A1491" s="65" t="str">
        <f t="shared" si="159"/>
        <v>kn-5</v>
      </c>
      <c r="B1491" s="65">
        <v>11</v>
      </c>
      <c r="C1491" s="42">
        <f t="shared" si="160"/>
        <v>20511</v>
      </c>
      <c r="D1491" s="82">
        <v>5</v>
      </c>
      <c r="E1491" s="43">
        <v>3</v>
      </c>
      <c r="F1491" s="44" t="s">
        <v>292</v>
      </c>
      <c r="G1491" s="44" t="s">
        <v>570</v>
      </c>
      <c r="H1491" s="43">
        <f t="shared" si="157"/>
        <v>50</v>
      </c>
      <c r="I1491" s="43">
        <f t="shared" si="158"/>
        <v>6</v>
      </c>
      <c r="J1491" s="43">
        <f t="shared" si="161"/>
        <v>3</v>
      </c>
      <c r="K1491" s="44" t="s">
        <v>2278</v>
      </c>
      <c r="L1491" s="44" t="str">
        <f t="shared" si="156"/>
        <v>kn-5-11-shl-loc3</v>
      </c>
      <c r="M1491" s="43">
        <v>1</v>
      </c>
      <c r="N1491" s="45">
        <v>1</v>
      </c>
    </row>
    <row r="1492" spans="1:14" ht="16.5" x14ac:dyDescent="0.2">
      <c r="A1492" s="65" t="str">
        <f t="shared" si="159"/>
        <v>kn-5</v>
      </c>
      <c r="B1492" s="65">
        <v>12</v>
      </c>
      <c r="C1492" s="37">
        <f t="shared" si="160"/>
        <v>20512</v>
      </c>
      <c r="D1492" s="80">
        <v>5</v>
      </c>
      <c r="E1492" s="38">
        <v>1</v>
      </c>
      <c r="F1492" s="46" t="s">
        <v>291</v>
      </c>
      <c r="G1492" s="46" t="s">
        <v>572</v>
      </c>
      <c r="H1492" s="38">
        <f t="shared" si="157"/>
        <v>51</v>
      </c>
      <c r="I1492" s="38">
        <f t="shared" si="158"/>
        <v>6</v>
      </c>
      <c r="J1492" s="38">
        <f t="shared" si="161"/>
        <v>3</v>
      </c>
      <c r="K1492" s="46" t="s">
        <v>2279</v>
      </c>
      <c r="L1492" s="38" t="str">
        <f t="shared" si="156"/>
        <v>kn-5-12-jlr-loc1</v>
      </c>
      <c r="M1492" s="38">
        <v>1</v>
      </c>
      <c r="N1492" s="39">
        <v>1</v>
      </c>
    </row>
    <row r="1493" spans="1:14" ht="16.5" x14ac:dyDescent="0.2">
      <c r="A1493" s="65" t="str">
        <f t="shared" si="159"/>
        <v>kn-5</v>
      </c>
      <c r="B1493" s="65">
        <v>12</v>
      </c>
      <c r="C1493" s="40">
        <f t="shared" si="160"/>
        <v>20512</v>
      </c>
      <c r="D1493" s="81">
        <v>5</v>
      </c>
      <c r="E1493" s="27">
        <v>1</v>
      </c>
      <c r="F1493" s="28" t="s">
        <v>292</v>
      </c>
      <c r="G1493" s="28" t="s">
        <v>573</v>
      </c>
      <c r="H1493" s="27">
        <f t="shared" si="157"/>
        <v>51</v>
      </c>
      <c r="I1493" s="27">
        <f t="shared" si="158"/>
        <v>6</v>
      </c>
      <c r="J1493" s="27">
        <f t="shared" si="161"/>
        <v>3</v>
      </c>
      <c r="K1493" s="28" t="s">
        <v>786</v>
      </c>
      <c r="L1493" s="27" t="str">
        <f t="shared" si="156"/>
        <v>kn-5-12-shl-loc1</v>
      </c>
      <c r="M1493" s="27">
        <v>1</v>
      </c>
      <c r="N1493" s="41">
        <v>1</v>
      </c>
    </row>
    <row r="1494" spans="1:14" ht="16.5" x14ac:dyDescent="0.2">
      <c r="A1494" s="65" t="str">
        <f t="shared" si="159"/>
        <v>kn-5</v>
      </c>
      <c r="B1494" s="65">
        <v>12</v>
      </c>
      <c r="C1494" s="40">
        <f t="shared" si="160"/>
        <v>20512</v>
      </c>
      <c r="D1494" s="81">
        <v>5</v>
      </c>
      <c r="E1494" s="27">
        <v>2</v>
      </c>
      <c r="F1494" s="28" t="s">
        <v>291</v>
      </c>
      <c r="G1494" s="28" t="s">
        <v>314</v>
      </c>
      <c r="H1494" s="27">
        <f t="shared" si="157"/>
        <v>51</v>
      </c>
      <c r="I1494" s="27">
        <f t="shared" si="158"/>
        <v>6</v>
      </c>
      <c r="J1494" s="27">
        <f t="shared" si="161"/>
        <v>3</v>
      </c>
      <c r="K1494" s="62" t="s">
        <v>2284</v>
      </c>
      <c r="L1494" s="59" t="str">
        <f t="shared" si="156"/>
        <v>kn-5-12-jlr-loc2</v>
      </c>
      <c r="M1494" s="27">
        <v>1</v>
      </c>
      <c r="N1494" s="41">
        <v>1</v>
      </c>
    </row>
    <row r="1495" spans="1:14" ht="16.5" x14ac:dyDescent="0.2">
      <c r="A1495" s="65" t="str">
        <f t="shared" si="159"/>
        <v>kn-5</v>
      </c>
      <c r="B1495" s="65">
        <v>12</v>
      </c>
      <c r="C1495" s="40">
        <f t="shared" si="160"/>
        <v>20512</v>
      </c>
      <c r="D1495" s="81">
        <v>5</v>
      </c>
      <c r="E1495" s="27">
        <v>2</v>
      </c>
      <c r="F1495" s="28" t="s">
        <v>292</v>
      </c>
      <c r="G1495" s="28" t="s">
        <v>299</v>
      </c>
      <c r="H1495" s="27">
        <f t="shared" si="157"/>
        <v>51</v>
      </c>
      <c r="I1495" s="27">
        <f t="shared" si="158"/>
        <v>6</v>
      </c>
      <c r="J1495" s="27">
        <f t="shared" si="161"/>
        <v>3</v>
      </c>
      <c r="K1495" s="62" t="s">
        <v>2278</v>
      </c>
      <c r="L1495" s="59" t="str">
        <f t="shared" si="156"/>
        <v>kn-5-12-shl-loc2</v>
      </c>
      <c r="M1495" s="27">
        <v>1</v>
      </c>
      <c r="N1495" s="41">
        <v>1</v>
      </c>
    </row>
    <row r="1496" spans="1:14" ht="16.5" x14ac:dyDescent="0.2">
      <c r="A1496" s="65" t="str">
        <f t="shared" si="159"/>
        <v>kn-5</v>
      </c>
      <c r="B1496" s="65">
        <v>12</v>
      </c>
      <c r="C1496" s="40">
        <f t="shared" si="160"/>
        <v>20512</v>
      </c>
      <c r="D1496" s="81">
        <v>5</v>
      </c>
      <c r="E1496" s="27">
        <v>3</v>
      </c>
      <c r="F1496" s="28" t="s">
        <v>291</v>
      </c>
      <c r="G1496" s="28" t="s">
        <v>571</v>
      </c>
      <c r="H1496" s="27">
        <f t="shared" si="157"/>
        <v>51</v>
      </c>
      <c r="I1496" s="27">
        <f t="shared" si="158"/>
        <v>6</v>
      </c>
      <c r="J1496" s="27">
        <f t="shared" si="161"/>
        <v>3</v>
      </c>
      <c r="K1496" s="62" t="s">
        <v>999</v>
      </c>
      <c r="L1496" s="62" t="str">
        <f t="shared" si="156"/>
        <v>kn-5-12-jlr-loc3</v>
      </c>
      <c r="M1496" s="27">
        <v>1</v>
      </c>
      <c r="N1496" s="41">
        <v>1</v>
      </c>
    </row>
    <row r="1497" spans="1:14" ht="17.25" thickBot="1" x14ac:dyDescent="0.25">
      <c r="A1497" s="65" t="str">
        <f t="shared" si="159"/>
        <v>kn-5</v>
      </c>
      <c r="B1497" s="65">
        <v>12</v>
      </c>
      <c r="C1497" s="42">
        <f t="shared" si="160"/>
        <v>20512</v>
      </c>
      <c r="D1497" s="82">
        <v>5</v>
      </c>
      <c r="E1497" s="43">
        <v>3</v>
      </c>
      <c r="F1497" s="44" t="s">
        <v>292</v>
      </c>
      <c r="G1497" s="44" t="s">
        <v>570</v>
      </c>
      <c r="H1497" s="43">
        <f t="shared" si="157"/>
        <v>51</v>
      </c>
      <c r="I1497" s="43">
        <f t="shared" si="158"/>
        <v>6</v>
      </c>
      <c r="J1497" s="43">
        <f t="shared" si="161"/>
        <v>3</v>
      </c>
      <c r="K1497" s="44" t="s">
        <v>2282</v>
      </c>
      <c r="L1497" s="44" t="str">
        <f t="shared" si="156"/>
        <v>kn-5-12-shl-loc3</v>
      </c>
      <c r="M1497" s="43">
        <v>1</v>
      </c>
      <c r="N1497" s="45">
        <v>1</v>
      </c>
    </row>
    <row r="1498" spans="1:14" ht="16.5" x14ac:dyDescent="0.2">
      <c r="A1498" s="65" t="str">
        <f t="shared" si="159"/>
        <v>kn-5</v>
      </c>
      <c r="B1498" s="65">
        <v>13</v>
      </c>
      <c r="C1498" s="37">
        <f t="shared" si="160"/>
        <v>20513</v>
      </c>
      <c r="D1498" s="80">
        <v>5</v>
      </c>
      <c r="E1498" s="38">
        <v>1</v>
      </c>
      <c r="F1498" s="46" t="s">
        <v>291</v>
      </c>
      <c r="G1498" s="46" t="s">
        <v>572</v>
      </c>
      <c r="H1498" s="38">
        <f t="shared" si="157"/>
        <v>52</v>
      </c>
      <c r="I1498" s="38">
        <f t="shared" si="158"/>
        <v>6</v>
      </c>
      <c r="J1498" s="38">
        <f t="shared" si="161"/>
        <v>3</v>
      </c>
      <c r="K1498" s="46" t="s">
        <v>572</v>
      </c>
      <c r="L1498" s="38" t="str">
        <f t="shared" si="156"/>
        <v>kn-5-13-jlr-loc1</v>
      </c>
      <c r="M1498" s="38">
        <v>1</v>
      </c>
      <c r="N1498" s="39">
        <v>1</v>
      </c>
    </row>
    <row r="1499" spans="1:14" ht="16.5" x14ac:dyDescent="0.2">
      <c r="A1499" s="65" t="str">
        <f t="shared" si="159"/>
        <v>kn-5</v>
      </c>
      <c r="B1499" s="65">
        <v>13</v>
      </c>
      <c r="C1499" s="40">
        <f t="shared" si="160"/>
        <v>20513</v>
      </c>
      <c r="D1499" s="81">
        <v>5</v>
      </c>
      <c r="E1499" s="27">
        <v>1</v>
      </c>
      <c r="F1499" s="28" t="s">
        <v>292</v>
      </c>
      <c r="G1499" s="28" t="s">
        <v>573</v>
      </c>
      <c r="H1499" s="27">
        <f t="shared" si="157"/>
        <v>52</v>
      </c>
      <c r="I1499" s="27">
        <f t="shared" si="158"/>
        <v>6</v>
      </c>
      <c r="J1499" s="27">
        <f t="shared" si="161"/>
        <v>3</v>
      </c>
      <c r="K1499" s="28" t="s">
        <v>2274</v>
      </c>
      <c r="L1499" s="27" t="str">
        <f t="shared" si="156"/>
        <v>kn-5-13-shl-loc1</v>
      </c>
      <c r="M1499" s="27">
        <v>1</v>
      </c>
      <c r="N1499" s="41">
        <v>1</v>
      </c>
    </row>
    <row r="1500" spans="1:14" ht="16.5" x14ac:dyDescent="0.2">
      <c r="A1500" s="65" t="str">
        <f t="shared" si="159"/>
        <v>kn-5</v>
      </c>
      <c r="B1500" s="65">
        <v>13</v>
      </c>
      <c r="C1500" s="40">
        <f t="shared" si="160"/>
        <v>20513</v>
      </c>
      <c r="D1500" s="81">
        <v>5</v>
      </c>
      <c r="E1500" s="27">
        <v>2</v>
      </c>
      <c r="F1500" s="28" t="s">
        <v>291</v>
      </c>
      <c r="G1500" s="28" t="s">
        <v>314</v>
      </c>
      <c r="H1500" s="27">
        <f t="shared" si="157"/>
        <v>52</v>
      </c>
      <c r="I1500" s="27">
        <f t="shared" si="158"/>
        <v>6</v>
      </c>
      <c r="J1500" s="27">
        <f t="shared" si="161"/>
        <v>3</v>
      </c>
      <c r="K1500" s="62" t="s">
        <v>1365</v>
      </c>
      <c r="L1500" s="59" t="str">
        <f t="shared" si="156"/>
        <v>kn-5-13-jlr-loc2</v>
      </c>
      <c r="M1500" s="27">
        <v>1</v>
      </c>
      <c r="N1500" s="41">
        <v>1</v>
      </c>
    </row>
    <row r="1501" spans="1:14" ht="16.5" x14ac:dyDescent="0.2">
      <c r="A1501" s="65" t="str">
        <f t="shared" si="159"/>
        <v>kn-5</v>
      </c>
      <c r="B1501" s="65">
        <v>13</v>
      </c>
      <c r="C1501" s="40">
        <f t="shared" si="160"/>
        <v>20513</v>
      </c>
      <c r="D1501" s="81">
        <v>5</v>
      </c>
      <c r="E1501" s="27">
        <v>2</v>
      </c>
      <c r="F1501" s="28" t="s">
        <v>292</v>
      </c>
      <c r="G1501" s="28" t="s">
        <v>299</v>
      </c>
      <c r="H1501" s="27">
        <f t="shared" si="157"/>
        <v>52</v>
      </c>
      <c r="I1501" s="27">
        <f t="shared" si="158"/>
        <v>6</v>
      </c>
      <c r="J1501" s="27">
        <f t="shared" si="161"/>
        <v>3</v>
      </c>
      <c r="K1501" s="62" t="s">
        <v>2276</v>
      </c>
      <c r="L1501" s="59" t="str">
        <f t="shared" ref="L1501:L1564" si="162">A1501&amp;"-"&amp;B1501&amp;"-"&amp;F1501&amp;"-"&amp;"loc"&amp;E1501</f>
        <v>kn-5-13-shl-loc2</v>
      </c>
      <c r="M1501" s="27">
        <v>1</v>
      </c>
      <c r="N1501" s="41">
        <v>1</v>
      </c>
    </row>
    <row r="1502" spans="1:14" ht="16.5" x14ac:dyDescent="0.2">
      <c r="A1502" s="65" t="str">
        <f t="shared" si="159"/>
        <v>kn-5</v>
      </c>
      <c r="B1502" s="65">
        <v>13</v>
      </c>
      <c r="C1502" s="40">
        <f t="shared" si="160"/>
        <v>20513</v>
      </c>
      <c r="D1502" s="81">
        <v>5</v>
      </c>
      <c r="E1502" s="27">
        <v>3</v>
      </c>
      <c r="F1502" s="28" t="s">
        <v>291</v>
      </c>
      <c r="G1502" s="28" t="s">
        <v>571</v>
      </c>
      <c r="H1502" s="27">
        <f t="shared" si="157"/>
        <v>52</v>
      </c>
      <c r="I1502" s="27">
        <f t="shared" si="158"/>
        <v>6</v>
      </c>
      <c r="J1502" s="27">
        <f t="shared" si="161"/>
        <v>3</v>
      </c>
      <c r="K1502" s="62" t="s">
        <v>646</v>
      </c>
      <c r="L1502" s="62" t="str">
        <f t="shared" si="162"/>
        <v>kn-5-13-jlr-loc3</v>
      </c>
      <c r="M1502" s="27">
        <v>1</v>
      </c>
      <c r="N1502" s="41">
        <v>1</v>
      </c>
    </row>
    <row r="1503" spans="1:14" ht="17.25" thickBot="1" x14ac:dyDescent="0.25">
      <c r="A1503" s="65" t="str">
        <f t="shared" si="159"/>
        <v>kn-5</v>
      </c>
      <c r="B1503" s="65">
        <v>13</v>
      </c>
      <c r="C1503" s="42">
        <f t="shared" si="160"/>
        <v>20513</v>
      </c>
      <c r="D1503" s="82">
        <v>5</v>
      </c>
      <c r="E1503" s="43">
        <v>3</v>
      </c>
      <c r="F1503" s="44" t="s">
        <v>292</v>
      </c>
      <c r="G1503" s="44" t="s">
        <v>570</v>
      </c>
      <c r="H1503" s="43">
        <f t="shared" si="157"/>
        <v>52</v>
      </c>
      <c r="I1503" s="43">
        <f t="shared" si="158"/>
        <v>6</v>
      </c>
      <c r="J1503" s="43">
        <f t="shared" si="161"/>
        <v>3</v>
      </c>
      <c r="K1503" s="44" t="s">
        <v>2278</v>
      </c>
      <c r="L1503" s="44" t="str">
        <f t="shared" si="162"/>
        <v>kn-5-13-shl-loc3</v>
      </c>
      <c r="M1503" s="43">
        <v>1</v>
      </c>
      <c r="N1503" s="45">
        <v>1</v>
      </c>
    </row>
    <row r="1504" spans="1:14" ht="16.5" x14ac:dyDescent="0.2">
      <c r="A1504" s="65" t="str">
        <f t="shared" si="159"/>
        <v>kn-5</v>
      </c>
      <c r="B1504" s="65">
        <v>14</v>
      </c>
      <c r="C1504" s="37">
        <f t="shared" si="160"/>
        <v>20514</v>
      </c>
      <c r="D1504" s="80">
        <v>5</v>
      </c>
      <c r="E1504" s="38">
        <v>1</v>
      </c>
      <c r="F1504" s="46" t="s">
        <v>291</v>
      </c>
      <c r="G1504" s="46" t="s">
        <v>572</v>
      </c>
      <c r="H1504" s="38">
        <f t="shared" si="157"/>
        <v>53</v>
      </c>
      <c r="I1504" s="38">
        <f t="shared" si="158"/>
        <v>6</v>
      </c>
      <c r="J1504" s="38">
        <f t="shared" si="161"/>
        <v>3</v>
      </c>
      <c r="K1504" s="46" t="s">
        <v>2279</v>
      </c>
      <c r="L1504" s="38" t="str">
        <f t="shared" si="162"/>
        <v>kn-5-14-jlr-loc1</v>
      </c>
      <c r="M1504" s="38">
        <v>1</v>
      </c>
      <c r="N1504" s="39">
        <v>1</v>
      </c>
    </row>
    <row r="1505" spans="1:14" ht="16.5" x14ac:dyDescent="0.2">
      <c r="A1505" s="65" t="str">
        <f t="shared" si="159"/>
        <v>kn-5</v>
      </c>
      <c r="B1505" s="65">
        <v>14</v>
      </c>
      <c r="C1505" s="40">
        <f t="shared" si="160"/>
        <v>20514</v>
      </c>
      <c r="D1505" s="81">
        <v>5</v>
      </c>
      <c r="E1505" s="27">
        <v>1</v>
      </c>
      <c r="F1505" s="28" t="s">
        <v>292</v>
      </c>
      <c r="G1505" s="28" t="s">
        <v>1161</v>
      </c>
      <c r="H1505" s="27">
        <f t="shared" si="157"/>
        <v>53</v>
      </c>
      <c r="I1505" s="27">
        <f t="shared" si="158"/>
        <v>6</v>
      </c>
      <c r="J1505" s="27">
        <f t="shared" si="161"/>
        <v>3</v>
      </c>
      <c r="K1505" s="28" t="s">
        <v>786</v>
      </c>
      <c r="L1505" s="27" t="str">
        <f t="shared" si="162"/>
        <v>kn-5-14-shl-loc1</v>
      </c>
      <c r="M1505" s="27">
        <v>1</v>
      </c>
      <c r="N1505" s="41">
        <v>1</v>
      </c>
    </row>
    <row r="1506" spans="1:14" ht="16.5" x14ac:dyDescent="0.2">
      <c r="A1506" s="65" t="str">
        <f t="shared" si="159"/>
        <v>kn-5</v>
      </c>
      <c r="B1506" s="65">
        <v>14</v>
      </c>
      <c r="C1506" s="40">
        <f t="shared" si="160"/>
        <v>20514</v>
      </c>
      <c r="D1506" s="81">
        <v>5</v>
      </c>
      <c r="E1506" s="27">
        <v>2</v>
      </c>
      <c r="F1506" s="28" t="s">
        <v>291</v>
      </c>
      <c r="G1506" s="28" t="s">
        <v>314</v>
      </c>
      <c r="H1506" s="27">
        <f t="shared" si="157"/>
        <v>53</v>
      </c>
      <c r="I1506" s="27">
        <f t="shared" si="158"/>
        <v>6</v>
      </c>
      <c r="J1506" s="27">
        <f t="shared" si="161"/>
        <v>3</v>
      </c>
      <c r="K1506" s="62" t="s">
        <v>2284</v>
      </c>
      <c r="L1506" s="59" t="str">
        <f t="shared" si="162"/>
        <v>kn-5-14-jlr-loc2</v>
      </c>
      <c r="M1506" s="27">
        <v>1</v>
      </c>
      <c r="N1506" s="41">
        <v>1</v>
      </c>
    </row>
    <row r="1507" spans="1:14" ht="16.5" x14ac:dyDescent="0.2">
      <c r="A1507" s="65" t="str">
        <f t="shared" si="159"/>
        <v>kn-5</v>
      </c>
      <c r="B1507" s="65">
        <v>14</v>
      </c>
      <c r="C1507" s="40">
        <f t="shared" si="160"/>
        <v>20514</v>
      </c>
      <c r="D1507" s="81">
        <v>5</v>
      </c>
      <c r="E1507" s="27">
        <v>2</v>
      </c>
      <c r="F1507" s="28" t="s">
        <v>292</v>
      </c>
      <c r="G1507" s="28" t="s">
        <v>299</v>
      </c>
      <c r="H1507" s="27">
        <f t="shared" si="157"/>
        <v>53</v>
      </c>
      <c r="I1507" s="27">
        <f t="shared" si="158"/>
        <v>6</v>
      </c>
      <c r="J1507" s="27">
        <f t="shared" si="161"/>
        <v>3</v>
      </c>
      <c r="K1507" s="62" t="s">
        <v>2278</v>
      </c>
      <c r="L1507" s="59" t="str">
        <f t="shared" si="162"/>
        <v>kn-5-14-shl-loc2</v>
      </c>
      <c r="M1507" s="27">
        <v>1</v>
      </c>
      <c r="N1507" s="41">
        <v>1</v>
      </c>
    </row>
    <row r="1508" spans="1:14" ht="16.5" x14ac:dyDescent="0.2">
      <c r="A1508" s="65" t="str">
        <f t="shared" si="159"/>
        <v>kn-5</v>
      </c>
      <c r="B1508" s="65">
        <v>14</v>
      </c>
      <c r="C1508" s="40">
        <f t="shared" si="160"/>
        <v>20514</v>
      </c>
      <c r="D1508" s="81">
        <v>5</v>
      </c>
      <c r="E1508" s="27">
        <v>3</v>
      </c>
      <c r="F1508" s="28" t="s">
        <v>291</v>
      </c>
      <c r="G1508" s="28" t="s">
        <v>571</v>
      </c>
      <c r="H1508" s="27">
        <f t="shared" si="157"/>
        <v>53</v>
      </c>
      <c r="I1508" s="27">
        <f t="shared" si="158"/>
        <v>6</v>
      </c>
      <c r="J1508" s="27">
        <f t="shared" si="161"/>
        <v>3</v>
      </c>
      <c r="K1508" s="62" t="s">
        <v>999</v>
      </c>
      <c r="L1508" s="62" t="str">
        <f t="shared" si="162"/>
        <v>kn-5-14-jlr-loc3</v>
      </c>
      <c r="M1508" s="27">
        <v>1</v>
      </c>
      <c r="N1508" s="41">
        <v>1</v>
      </c>
    </row>
    <row r="1509" spans="1:14" ht="17.25" thickBot="1" x14ac:dyDescent="0.25">
      <c r="A1509" s="65" t="str">
        <f t="shared" si="159"/>
        <v>kn-5</v>
      </c>
      <c r="B1509" s="65">
        <v>14</v>
      </c>
      <c r="C1509" s="42">
        <f t="shared" si="160"/>
        <v>20514</v>
      </c>
      <c r="D1509" s="82">
        <v>5</v>
      </c>
      <c r="E1509" s="43">
        <v>3</v>
      </c>
      <c r="F1509" s="44" t="s">
        <v>292</v>
      </c>
      <c r="G1509" s="44" t="s">
        <v>570</v>
      </c>
      <c r="H1509" s="43">
        <f t="shared" si="157"/>
        <v>53</v>
      </c>
      <c r="I1509" s="43">
        <f t="shared" si="158"/>
        <v>6</v>
      </c>
      <c r="J1509" s="43">
        <f t="shared" si="161"/>
        <v>3</v>
      </c>
      <c r="K1509" s="44" t="s">
        <v>2282</v>
      </c>
      <c r="L1509" s="44" t="str">
        <f t="shared" si="162"/>
        <v>kn-5-14-shl-loc3</v>
      </c>
      <c r="M1509" s="43">
        <v>1</v>
      </c>
      <c r="N1509" s="45">
        <v>1</v>
      </c>
    </row>
    <row r="1510" spans="1:14" ht="16.5" x14ac:dyDescent="0.2">
      <c r="A1510" s="65" t="str">
        <f t="shared" si="159"/>
        <v>kn-5</v>
      </c>
      <c r="B1510" s="65">
        <v>15</v>
      </c>
      <c r="C1510" s="37">
        <f t="shared" si="160"/>
        <v>20515</v>
      </c>
      <c r="D1510" s="80">
        <v>5</v>
      </c>
      <c r="E1510" s="38">
        <v>1</v>
      </c>
      <c r="F1510" s="46" t="s">
        <v>291</v>
      </c>
      <c r="G1510" s="46" t="s">
        <v>1156</v>
      </c>
      <c r="H1510" s="38">
        <f t="shared" si="157"/>
        <v>54</v>
      </c>
      <c r="I1510" s="38">
        <f t="shared" si="158"/>
        <v>6</v>
      </c>
      <c r="J1510" s="38">
        <f t="shared" si="161"/>
        <v>3</v>
      </c>
      <c r="K1510" s="46" t="s">
        <v>572</v>
      </c>
      <c r="L1510" s="38" t="str">
        <f t="shared" si="162"/>
        <v>kn-5-15-jlr-loc1</v>
      </c>
      <c r="M1510" s="38">
        <v>1</v>
      </c>
      <c r="N1510" s="39">
        <v>1</v>
      </c>
    </row>
    <row r="1511" spans="1:14" ht="16.5" x14ac:dyDescent="0.2">
      <c r="A1511" s="65" t="str">
        <f t="shared" si="159"/>
        <v>kn-5</v>
      </c>
      <c r="B1511" s="65">
        <v>15</v>
      </c>
      <c r="C1511" s="40">
        <f t="shared" si="160"/>
        <v>20515</v>
      </c>
      <c r="D1511" s="81">
        <v>5</v>
      </c>
      <c r="E1511" s="27">
        <v>1</v>
      </c>
      <c r="F1511" s="28" t="s">
        <v>292</v>
      </c>
      <c r="G1511" s="28" t="s">
        <v>573</v>
      </c>
      <c r="H1511" s="27">
        <f t="shared" si="157"/>
        <v>54</v>
      </c>
      <c r="I1511" s="27">
        <f t="shared" si="158"/>
        <v>6</v>
      </c>
      <c r="J1511" s="27">
        <f t="shared" si="161"/>
        <v>3</v>
      </c>
      <c r="K1511" s="28" t="s">
        <v>2274</v>
      </c>
      <c r="L1511" s="27" t="str">
        <f t="shared" si="162"/>
        <v>kn-5-15-shl-loc1</v>
      </c>
      <c r="M1511" s="27">
        <v>1</v>
      </c>
      <c r="N1511" s="41">
        <v>1</v>
      </c>
    </row>
    <row r="1512" spans="1:14" ht="16.5" x14ac:dyDescent="0.2">
      <c r="A1512" s="65" t="str">
        <f t="shared" si="159"/>
        <v>kn-5</v>
      </c>
      <c r="B1512" s="65">
        <v>15</v>
      </c>
      <c r="C1512" s="40">
        <f t="shared" si="160"/>
        <v>20515</v>
      </c>
      <c r="D1512" s="81">
        <v>5</v>
      </c>
      <c r="E1512" s="27">
        <v>2</v>
      </c>
      <c r="F1512" s="28" t="s">
        <v>291</v>
      </c>
      <c r="G1512" s="28" t="s">
        <v>314</v>
      </c>
      <c r="H1512" s="27">
        <f t="shared" si="157"/>
        <v>54</v>
      </c>
      <c r="I1512" s="27">
        <f t="shared" si="158"/>
        <v>6</v>
      </c>
      <c r="J1512" s="27">
        <f t="shared" si="161"/>
        <v>3</v>
      </c>
      <c r="K1512" s="62" t="s">
        <v>1365</v>
      </c>
      <c r="L1512" s="59" t="str">
        <f t="shared" si="162"/>
        <v>kn-5-15-jlr-loc2</v>
      </c>
      <c r="M1512" s="27">
        <v>1</v>
      </c>
      <c r="N1512" s="41">
        <v>1</v>
      </c>
    </row>
    <row r="1513" spans="1:14" ht="16.5" x14ac:dyDescent="0.2">
      <c r="A1513" s="65" t="str">
        <f t="shared" si="159"/>
        <v>kn-5</v>
      </c>
      <c r="B1513" s="65">
        <v>15</v>
      </c>
      <c r="C1513" s="40">
        <f t="shared" si="160"/>
        <v>20515</v>
      </c>
      <c r="D1513" s="81">
        <v>5</v>
      </c>
      <c r="E1513" s="27">
        <v>2</v>
      </c>
      <c r="F1513" s="28" t="s">
        <v>292</v>
      </c>
      <c r="G1513" s="28" t="s">
        <v>299</v>
      </c>
      <c r="H1513" s="27">
        <f t="shared" si="157"/>
        <v>54</v>
      </c>
      <c r="I1513" s="27">
        <f t="shared" si="158"/>
        <v>6</v>
      </c>
      <c r="J1513" s="27">
        <f t="shared" si="161"/>
        <v>3</v>
      </c>
      <c r="K1513" s="62" t="s">
        <v>2276</v>
      </c>
      <c r="L1513" s="59" t="str">
        <f t="shared" si="162"/>
        <v>kn-5-15-shl-loc2</v>
      </c>
      <c r="M1513" s="27">
        <v>1</v>
      </c>
      <c r="N1513" s="41">
        <v>1</v>
      </c>
    </row>
    <row r="1514" spans="1:14" ht="16.5" x14ac:dyDescent="0.2">
      <c r="A1514" s="65" t="str">
        <f t="shared" si="159"/>
        <v>kn-5</v>
      </c>
      <c r="B1514" s="65">
        <v>15</v>
      </c>
      <c r="C1514" s="40">
        <f t="shared" si="160"/>
        <v>20515</v>
      </c>
      <c r="D1514" s="81">
        <v>5</v>
      </c>
      <c r="E1514" s="27">
        <v>3</v>
      </c>
      <c r="F1514" s="28" t="s">
        <v>291</v>
      </c>
      <c r="G1514" s="28" t="s">
        <v>571</v>
      </c>
      <c r="H1514" s="27">
        <f t="shared" si="157"/>
        <v>54</v>
      </c>
      <c r="I1514" s="27">
        <f t="shared" si="158"/>
        <v>6</v>
      </c>
      <c r="J1514" s="27">
        <f t="shared" si="161"/>
        <v>3</v>
      </c>
      <c r="K1514" s="62" t="s">
        <v>646</v>
      </c>
      <c r="L1514" s="62" t="str">
        <f t="shared" si="162"/>
        <v>kn-5-15-jlr-loc3</v>
      </c>
      <c r="M1514" s="27">
        <v>1</v>
      </c>
      <c r="N1514" s="41">
        <v>1</v>
      </c>
    </row>
    <row r="1515" spans="1:14" ht="17.25" thickBot="1" x14ac:dyDescent="0.25">
      <c r="A1515" s="65" t="str">
        <f t="shared" si="159"/>
        <v>kn-5</v>
      </c>
      <c r="B1515" s="65">
        <v>15</v>
      </c>
      <c r="C1515" s="42">
        <f t="shared" si="160"/>
        <v>20515</v>
      </c>
      <c r="D1515" s="82">
        <v>5</v>
      </c>
      <c r="E1515" s="43">
        <v>3</v>
      </c>
      <c r="F1515" s="44" t="s">
        <v>292</v>
      </c>
      <c r="G1515" s="44" t="s">
        <v>570</v>
      </c>
      <c r="H1515" s="43">
        <f t="shared" si="157"/>
        <v>54</v>
      </c>
      <c r="I1515" s="43">
        <f t="shared" si="158"/>
        <v>6</v>
      </c>
      <c r="J1515" s="43">
        <f t="shared" si="161"/>
        <v>3</v>
      </c>
      <c r="K1515" s="44" t="s">
        <v>2278</v>
      </c>
      <c r="L1515" s="44" t="str">
        <f t="shared" si="162"/>
        <v>kn-5-15-shl-loc3</v>
      </c>
      <c r="M1515" s="43">
        <v>1</v>
      </c>
      <c r="N1515" s="45">
        <v>1</v>
      </c>
    </row>
    <row r="1516" spans="1:14" ht="16.5" x14ac:dyDescent="0.2">
      <c r="A1516" s="65" t="str">
        <f t="shared" si="159"/>
        <v>kn-6</v>
      </c>
      <c r="B1516" s="65">
        <v>1</v>
      </c>
      <c r="C1516" s="37">
        <f t="shared" si="160"/>
        <v>20601</v>
      </c>
      <c r="D1516" s="80">
        <v>6</v>
      </c>
      <c r="E1516" s="38">
        <v>1</v>
      </c>
      <c r="F1516" s="46" t="s">
        <v>291</v>
      </c>
      <c r="G1516" s="46" t="s">
        <v>572</v>
      </c>
      <c r="H1516" s="38">
        <f t="shared" si="157"/>
        <v>55</v>
      </c>
      <c r="I1516" s="38">
        <f t="shared" si="158"/>
        <v>6</v>
      </c>
      <c r="J1516" s="38">
        <f t="shared" si="161"/>
        <v>3</v>
      </c>
      <c r="K1516" s="46" t="s">
        <v>2279</v>
      </c>
      <c r="L1516" s="38" t="str">
        <f t="shared" si="162"/>
        <v>kn-6-1-jlr-loc1</v>
      </c>
      <c r="M1516" s="38">
        <v>1</v>
      </c>
      <c r="N1516" s="39">
        <v>1</v>
      </c>
    </row>
    <row r="1517" spans="1:14" ht="16.5" x14ac:dyDescent="0.2">
      <c r="A1517" s="65" t="str">
        <f t="shared" si="159"/>
        <v>kn-6</v>
      </c>
      <c r="B1517" s="65">
        <v>1</v>
      </c>
      <c r="C1517" s="40">
        <f t="shared" si="160"/>
        <v>20601</v>
      </c>
      <c r="D1517" s="81">
        <v>6</v>
      </c>
      <c r="E1517" s="27">
        <v>1</v>
      </c>
      <c r="F1517" s="28" t="s">
        <v>292</v>
      </c>
      <c r="G1517" s="28" t="s">
        <v>573</v>
      </c>
      <c r="H1517" s="27">
        <f t="shared" si="157"/>
        <v>55</v>
      </c>
      <c r="I1517" s="27">
        <f t="shared" si="158"/>
        <v>6</v>
      </c>
      <c r="J1517" s="27">
        <f t="shared" si="161"/>
        <v>3</v>
      </c>
      <c r="K1517" s="28" t="s">
        <v>786</v>
      </c>
      <c r="L1517" s="27" t="str">
        <f t="shared" si="162"/>
        <v>kn-6-1-shl-loc1</v>
      </c>
      <c r="M1517" s="27">
        <v>1</v>
      </c>
      <c r="N1517" s="41">
        <v>1</v>
      </c>
    </row>
    <row r="1518" spans="1:14" ht="16.5" x14ac:dyDescent="0.2">
      <c r="A1518" s="65" t="str">
        <f t="shared" si="159"/>
        <v>kn-6</v>
      </c>
      <c r="B1518" s="65">
        <v>1</v>
      </c>
      <c r="C1518" s="40">
        <f t="shared" si="160"/>
        <v>20601</v>
      </c>
      <c r="D1518" s="81">
        <v>6</v>
      </c>
      <c r="E1518" s="27">
        <v>2</v>
      </c>
      <c r="F1518" s="28" t="s">
        <v>291</v>
      </c>
      <c r="G1518" s="28" t="s">
        <v>314</v>
      </c>
      <c r="H1518" s="27">
        <f t="shared" si="157"/>
        <v>55</v>
      </c>
      <c r="I1518" s="27">
        <f t="shared" si="158"/>
        <v>6</v>
      </c>
      <c r="J1518" s="27">
        <f t="shared" si="161"/>
        <v>3</v>
      </c>
      <c r="K1518" s="62" t="s">
        <v>2284</v>
      </c>
      <c r="L1518" s="59" t="str">
        <f t="shared" si="162"/>
        <v>kn-6-1-jlr-loc2</v>
      </c>
      <c r="M1518" s="27">
        <v>1</v>
      </c>
      <c r="N1518" s="41">
        <v>1</v>
      </c>
    </row>
    <row r="1519" spans="1:14" ht="16.5" x14ac:dyDescent="0.2">
      <c r="A1519" s="65" t="str">
        <f t="shared" si="159"/>
        <v>kn-6</v>
      </c>
      <c r="B1519" s="65">
        <v>1</v>
      </c>
      <c r="C1519" s="40">
        <f t="shared" si="160"/>
        <v>20601</v>
      </c>
      <c r="D1519" s="81">
        <v>6</v>
      </c>
      <c r="E1519" s="27">
        <v>2</v>
      </c>
      <c r="F1519" s="28" t="s">
        <v>292</v>
      </c>
      <c r="G1519" s="28" t="s">
        <v>1142</v>
      </c>
      <c r="H1519" s="27">
        <f t="shared" si="157"/>
        <v>55</v>
      </c>
      <c r="I1519" s="27">
        <f t="shared" si="158"/>
        <v>6</v>
      </c>
      <c r="J1519" s="27">
        <f t="shared" si="161"/>
        <v>3</v>
      </c>
      <c r="K1519" s="62" t="s">
        <v>2278</v>
      </c>
      <c r="L1519" s="59" t="str">
        <f t="shared" si="162"/>
        <v>kn-6-1-shl-loc2</v>
      </c>
      <c r="M1519" s="27">
        <v>1</v>
      </c>
      <c r="N1519" s="41">
        <v>1</v>
      </c>
    </row>
    <row r="1520" spans="1:14" ht="16.5" x14ac:dyDescent="0.2">
      <c r="A1520" s="65" t="str">
        <f t="shared" si="159"/>
        <v>kn-6</v>
      </c>
      <c r="B1520" s="65">
        <v>1</v>
      </c>
      <c r="C1520" s="40">
        <f t="shared" si="160"/>
        <v>20601</v>
      </c>
      <c r="D1520" s="81">
        <v>6</v>
      </c>
      <c r="E1520" s="27">
        <v>3</v>
      </c>
      <c r="F1520" s="28" t="s">
        <v>291</v>
      </c>
      <c r="G1520" s="28" t="s">
        <v>571</v>
      </c>
      <c r="H1520" s="27">
        <f t="shared" si="157"/>
        <v>55</v>
      </c>
      <c r="I1520" s="27">
        <f t="shared" si="158"/>
        <v>6</v>
      </c>
      <c r="J1520" s="27">
        <f t="shared" si="161"/>
        <v>3</v>
      </c>
      <c r="K1520" s="62" t="s">
        <v>999</v>
      </c>
      <c r="L1520" s="62" t="str">
        <f t="shared" si="162"/>
        <v>kn-6-1-jlr-loc3</v>
      </c>
      <c r="M1520" s="27">
        <v>1</v>
      </c>
      <c r="N1520" s="41">
        <v>1</v>
      </c>
    </row>
    <row r="1521" spans="1:14" ht="17.25" thickBot="1" x14ac:dyDescent="0.25">
      <c r="A1521" s="65" t="str">
        <f t="shared" si="159"/>
        <v>kn-6</v>
      </c>
      <c r="B1521" s="65">
        <v>1</v>
      </c>
      <c r="C1521" s="42">
        <f t="shared" si="160"/>
        <v>20601</v>
      </c>
      <c r="D1521" s="82">
        <v>6</v>
      </c>
      <c r="E1521" s="43">
        <v>3</v>
      </c>
      <c r="F1521" s="44" t="s">
        <v>292</v>
      </c>
      <c r="G1521" s="44" t="s">
        <v>570</v>
      </c>
      <c r="H1521" s="43">
        <f t="shared" si="157"/>
        <v>55</v>
      </c>
      <c r="I1521" s="43">
        <f t="shared" si="158"/>
        <v>6</v>
      </c>
      <c r="J1521" s="43">
        <f t="shared" si="161"/>
        <v>3</v>
      </c>
      <c r="K1521" s="44" t="s">
        <v>2282</v>
      </c>
      <c r="L1521" s="44" t="str">
        <f t="shared" si="162"/>
        <v>kn-6-1-shl-loc3</v>
      </c>
      <c r="M1521" s="43">
        <v>1</v>
      </c>
      <c r="N1521" s="45">
        <v>1</v>
      </c>
    </row>
    <row r="1522" spans="1:14" ht="16.5" x14ac:dyDescent="0.2">
      <c r="A1522" s="65" t="str">
        <f t="shared" si="159"/>
        <v>kn-6</v>
      </c>
      <c r="B1522" s="65">
        <v>2</v>
      </c>
      <c r="C1522" s="37">
        <f t="shared" si="160"/>
        <v>20602</v>
      </c>
      <c r="D1522" s="80">
        <v>6</v>
      </c>
      <c r="E1522" s="38">
        <v>1</v>
      </c>
      <c r="F1522" s="46" t="s">
        <v>291</v>
      </c>
      <c r="G1522" s="46" t="s">
        <v>572</v>
      </c>
      <c r="H1522" s="38">
        <f t="shared" si="157"/>
        <v>56</v>
      </c>
      <c r="I1522" s="38">
        <f t="shared" si="158"/>
        <v>6</v>
      </c>
      <c r="J1522" s="38">
        <f t="shared" si="161"/>
        <v>3</v>
      </c>
      <c r="K1522" s="46" t="s">
        <v>572</v>
      </c>
      <c r="L1522" s="38" t="str">
        <f t="shared" si="162"/>
        <v>kn-6-2-jlr-loc1</v>
      </c>
      <c r="M1522" s="38">
        <v>1</v>
      </c>
      <c r="N1522" s="39">
        <v>1</v>
      </c>
    </row>
    <row r="1523" spans="1:14" ht="16.5" x14ac:dyDescent="0.2">
      <c r="A1523" s="65" t="str">
        <f t="shared" si="159"/>
        <v>kn-6</v>
      </c>
      <c r="B1523" s="65">
        <v>2</v>
      </c>
      <c r="C1523" s="40">
        <f t="shared" si="160"/>
        <v>20602</v>
      </c>
      <c r="D1523" s="81">
        <v>6</v>
      </c>
      <c r="E1523" s="27">
        <v>1</v>
      </c>
      <c r="F1523" s="28" t="s">
        <v>292</v>
      </c>
      <c r="G1523" s="28" t="s">
        <v>573</v>
      </c>
      <c r="H1523" s="27">
        <f t="shared" si="157"/>
        <v>56</v>
      </c>
      <c r="I1523" s="27">
        <f t="shared" si="158"/>
        <v>6</v>
      </c>
      <c r="J1523" s="27">
        <f t="shared" si="161"/>
        <v>3</v>
      </c>
      <c r="K1523" s="28" t="s">
        <v>2274</v>
      </c>
      <c r="L1523" s="27" t="str">
        <f t="shared" si="162"/>
        <v>kn-6-2-shl-loc1</v>
      </c>
      <c r="M1523" s="27">
        <v>1</v>
      </c>
      <c r="N1523" s="41">
        <v>1</v>
      </c>
    </row>
    <row r="1524" spans="1:14" ht="16.5" x14ac:dyDescent="0.2">
      <c r="A1524" s="65" t="str">
        <f t="shared" si="159"/>
        <v>kn-6</v>
      </c>
      <c r="B1524" s="65">
        <v>2</v>
      </c>
      <c r="C1524" s="40">
        <f t="shared" si="160"/>
        <v>20602</v>
      </c>
      <c r="D1524" s="81">
        <v>6</v>
      </c>
      <c r="E1524" s="27">
        <v>2</v>
      </c>
      <c r="F1524" s="28" t="s">
        <v>291</v>
      </c>
      <c r="G1524" s="28" t="s">
        <v>314</v>
      </c>
      <c r="H1524" s="27">
        <f t="shared" si="157"/>
        <v>56</v>
      </c>
      <c r="I1524" s="27">
        <f t="shared" si="158"/>
        <v>6</v>
      </c>
      <c r="J1524" s="27">
        <f t="shared" si="161"/>
        <v>3</v>
      </c>
      <c r="K1524" s="62" t="s">
        <v>1365</v>
      </c>
      <c r="L1524" s="59" t="str">
        <f t="shared" si="162"/>
        <v>kn-6-2-jlr-loc2</v>
      </c>
      <c r="M1524" s="27">
        <v>1</v>
      </c>
      <c r="N1524" s="41">
        <v>1</v>
      </c>
    </row>
    <row r="1525" spans="1:14" ht="16.5" x14ac:dyDescent="0.2">
      <c r="A1525" s="65" t="str">
        <f t="shared" si="159"/>
        <v>kn-6</v>
      </c>
      <c r="B1525" s="65">
        <v>2</v>
      </c>
      <c r="C1525" s="40">
        <f t="shared" si="160"/>
        <v>20602</v>
      </c>
      <c r="D1525" s="81">
        <v>6</v>
      </c>
      <c r="E1525" s="27">
        <v>2</v>
      </c>
      <c r="F1525" s="28" t="s">
        <v>292</v>
      </c>
      <c r="G1525" s="28" t="s">
        <v>299</v>
      </c>
      <c r="H1525" s="27">
        <f t="shared" si="157"/>
        <v>56</v>
      </c>
      <c r="I1525" s="27">
        <f t="shared" si="158"/>
        <v>6</v>
      </c>
      <c r="J1525" s="27">
        <f t="shared" si="161"/>
        <v>3</v>
      </c>
      <c r="K1525" s="62" t="s">
        <v>2276</v>
      </c>
      <c r="L1525" s="59" t="str">
        <f t="shared" si="162"/>
        <v>kn-6-2-shl-loc2</v>
      </c>
      <c r="M1525" s="27">
        <v>1</v>
      </c>
      <c r="N1525" s="41">
        <v>1</v>
      </c>
    </row>
    <row r="1526" spans="1:14" ht="16.5" x14ac:dyDescent="0.2">
      <c r="A1526" s="65" t="str">
        <f t="shared" si="159"/>
        <v>kn-6</v>
      </c>
      <c r="B1526" s="65">
        <v>2</v>
      </c>
      <c r="C1526" s="40">
        <f t="shared" si="160"/>
        <v>20602</v>
      </c>
      <c r="D1526" s="81">
        <v>6</v>
      </c>
      <c r="E1526" s="27">
        <v>3</v>
      </c>
      <c r="F1526" s="28" t="s">
        <v>291</v>
      </c>
      <c r="G1526" s="28" t="s">
        <v>571</v>
      </c>
      <c r="H1526" s="27">
        <f t="shared" si="157"/>
        <v>56</v>
      </c>
      <c r="I1526" s="27">
        <f t="shared" si="158"/>
        <v>6</v>
      </c>
      <c r="J1526" s="27">
        <f t="shared" si="161"/>
        <v>3</v>
      </c>
      <c r="K1526" s="62" t="s">
        <v>646</v>
      </c>
      <c r="L1526" s="62" t="str">
        <f t="shared" si="162"/>
        <v>kn-6-2-jlr-loc3</v>
      </c>
      <c r="M1526" s="27">
        <v>1</v>
      </c>
      <c r="N1526" s="41">
        <v>1</v>
      </c>
    </row>
    <row r="1527" spans="1:14" ht="17.25" thickBot="1" x14ac:dyDescent="0.25">
      <c r="A1527" s="65" t="str">
        <f t="shared" si="159"/>
        <v>kn-6</v>
      </c>
      <c r="B1527" s="65">
        <v>2</v>
      </c>
      <c r="C1527" s="42">
        <f t="shared" si="160"/>
        <v>20602</v>
      </c>
      <c r="D1527" s="82">
        <v>6</v>
      </c>
      <c r="E1527" s="43">
        <v>3</v>
      </c>
      <c r="F1527" s="44" t="s">
        <v>292</v>
      </c>
      <c r="G1527" s="44" t="s">
        <v>570</v>
      </c>
      <c r="H1527" s="43">
        <f t="shared" si="157"/>
        <v>56</v>
      </c>
      <c r="I1527" s="43">
        <f t="shared" si="158"/>
        <v>6</v>
      </c>
      <c r="J1527" s="43">
        <f t="shared" si="161"/>
        <v>3</v>
      </c>
      <c r="K1527" s="44" t="s">
        <v>2278</v>
      </c>
      <c r="L1527" s="44" t="str">
        <f t="shared" si="162"/>
        <v>kn-6-2-shl-loc3</v>
      </c>
      <c r="M1527" s="43">
        <v>1</v>
      </c>
      <c r="N1527" s="45">
        <v>1</v>
      </c>
    </row>
    <row r="1528" spans="1:14" ht="16.5" x14ac:dyDescent="0.2">
      <c r="A1528" s="65" t="str">
        <f t="shared" si="159"/>
        <v>kn-6</v>
      </c>
      <c r="B1528" s="65">
        <v>3</v>
      </c>
      <c r="C1528" s="37">
        <f t="shared" si="160"/>
        <v>20603</v>
      </c>
      <c r="D1528" s="80">
        <v>6</v>
      </c>
      <c r="E1528" s="38">
        <v>1</v>
      </c>
      <c r="F1528" s="46" t="s">
        <v>291</v>
      </c>
      <c r="G1528" s="46" t="s">
        <v>572</v>
      </c>
      <c r="H1528" s="38">
        <f t="shared" si="157"/>
        <v>56</v>
      </c>
      <c r="I1528" s="38">
        <f t="shared" si="158"/>
        <v>6</v>
      </c>
      <c r="J1528" s="38">
        <f t="shared" si="161"/>
        <v>3</v>
      </c>
      <c r="K1528" s="46" t="s">
        <v>2279</v>
      </c>
      <c r="L1528" s="38" t="str">
        <f t="shared" si="162"/>
        <v>kn-6-3-jlr-loc1</v>
      </c>
      <c r="M1528" s="38">
        <v>1</v>
      </c>
      <c r="N1528" s="39">
        <v>1</v>
      </c>
    </row>
    <row r="1529" spans="1:14" ht="16.5" x14ac:dyDescent="0.2">
      <c r="A1529" s="65" t="str">
        <f t="shared" si="159"/>
        <v>kn-6</v>
      </c>
      <c r="B1529" s="65">
        <v>3</v>
      </c>
      <c r="C1529" s="40">
        <f t="shared" si="160"/>
        <v>20603</v>
      </c>
      <c r="D1529" s="81">
        <v>6</v>
      </c>
      <c r="E1529" s="27">
        <v>1</v>
      </c>
      <c r="F1529" s="28" t="s">
        <v>292</v>
      </c>
      <c r="G1529" s="28" t="s">
        <v>573</v>
      </c>
      <c r="H1529" s="27">
        <f t="shared" si="157"/>
        <v>56</v>
      </c>
      <c r="I1529" s="27">
        <f t="shared" si="158"/>
        <v>6</v>
      </c>
      <c r="J1529" s="27">
        <f t="shared" si="161"/>
        <v>3</v>
      </c>
      <c r="K1529" s="28" t="s">
        <v>786</v>
      </c>
      <c r="L1529" s="27" t="str">
        <f t="shared" si="162"/>
        <v>kn-6-3-shl-loc1</v>
      </c>
      <c r="M1529" s="27">
        <v>1</v>
      </c>
      <c r="N1529" s="41">
        <v>1</v>
      </c>
    </row>
    <row r="1530" spans="1:14" ht="16.5" x14ac:dyDescent="0.2">
      <c r="A1530" s="65" t="str">
        <f t="shared" si="159"/>
        <v>kn-6</v>
      </c>
      <c r="B1530" s="65">
        <v>3</v>
      </c>
      <c r="C1530" s="40">
        <f t="shared" si="160"/>
        <v>20603</v>
      </c>
      <c r="D1530" s="81">
        <v>6</v>
      </c>
      <c r="E1530" s="27">
        <v>2</v>
      </c>
      <c r="F1530" s="28" t="s">
        <v>291</v>
      </c>
      <c r="G1530" s="28" t="s">
        <v>314</v>
      </c>
      <c r="H1530" s="27">
        <f t="shared" ref="H1530:H1593" si="163">INDEX($AK$4:$AK$204,INDEX($AQ$4:$AQ$19,D1530)+B1530)</f>
        <v>56</v>
      </c>
      <c r="I1530" s="27">
        <f t="shared" ref="I1530:I1593" si="164">INDEX($AL$4:$AL$204,INDEX($AQ$4:$AQ$19,D1530)+B1530)</f>
        <v>6</v>
      </c>
      <c r="J1530" s="27">
        <f t="shared" si="161"/>
        <v>3</v>
      </c>
      <c r="K1530" s="62" t="s">
        <v>2284</v>
      </c>
      <c r="L1530" s="59" t="str">
        <f t="shared" si="162"/>
        <v>kn-6-3-jlr-loc2</v>
      </c>
      <c r="M1530" s="27">
        <v>1</v>
      </c>
      <c r="N1530" s="41">
        <v>1</v>
      </c>
    </row>
    <row r="1531" spans="1:14" ht="16.5" x14ac:dyDescent="0.2">
      <c r="A1531" s="65" t="str">
        <f t="shared" ref="A1531:A1594" si="165">"kn-"&amp;D1531</f>
        <v>kn-6</v>
      </c>
      <c r="B1531" s="65">
        <v>3</v>
      </c>
      <c r="C1531" s="40">
        <f t="shared" ref="C1531:C1594" si="166">(200+D1531)*100+B1531</f>
        <v>20603</v>
      </c>
      <c r="D1531" s="81">
        <v>6</v>
      </c>
      <c r="E1531" s="27">
        <v>2</v>
      </c>
      <c r="F1531" s="28" t="s">
        <v>292</v>
      </c>
      <c r="G1531" s="28" t="s">
        <v>299</v>
      </c>
      <c r="H1531" s="27">
        <f t="shared" si="163"/>
        <v>56</v>
      </c>
      <c r="I1531" s="27">
        <f t="shared" si="164"/>
        <v>6</v>
      </c>
      <c r="J1531" s="27">
        <f t="shared" si="161"/>
        <v>3</v>
      </c>
      <c r="K1531" s="62" t="s">
        <v>2278</v>
      </c>
      <c r="L1531" s="59" t="str">
        <f t="shared" si="162"/>
        <v>kn-6-3-shl-loc2</v>
      </c>
      <c r="M1531" s="27">
        <v>1</v>
      </c>
      <c r="N1531" s="41">
        <v>1</v>
      </c>
    </row>
    <row r="1532" spans="1:14" ht="16.5" x14ac:dyDescent="0.2">
      <c r="A1532" s="65" t="str">
        <f t="shared" si="165"/>
        <v>kn-6</v>
      </c>
      <c r="B1532" s="65">
        <v>3</v>
      </c>
      <c r="C1532" s="40">
        <f t="shared" si="166"/>
        <v>20603</v>
      </c>
      <c r="D1532" s="81">
        <v>6</v>
      </c>
      <c r="E1532" s="27">
        <v>3</v>
      </c>
      <c r="F1532" s="28" t="s">
        <v>291</v>
      </c>
      <c r="G1532" s="28" t="s">
        <v>571</v>
      </c>
      <c r="H1532" s="27">
        <f t="shared" si="163"/>
        <v>56</v>
      </c>
      <c r="I1532" s="27">
        <f t="shared" si="164"/>
        <v>6</v>
      </c>
      <c r="J1532" s="27">
        <f t="shared" si="161"/>
        <v>3</v>
      </c>
      <c r="K1532" s="62" t="s">
        <v>999</v>
      </c>
      <c r="L1532" s="62" t="str">
        <f t="shared" si="162"/>
        <v>kn-6-3-jlr-loc3</v>
      </c>
      <c r="M1532" s="27">
        <v>1</v>
      </c>
      <c r="N1532" s="41">
        <v>1</v>
      </c>
    </row>
    <row r="1533" spans="1:14" ht="17.25" thickBot="1" x14ac:dyDescent="0.25">
      <c r="A1533" s="65" t="str">
        <f t="shared" si="165"/>
        <v>kn-6</v>
      </c>
      <c r="B1533" s="65">
        <v>3</v>
      </c>
      <c r="C1533" s="42">
        <f t="shared" si="166"/>
        <v>20603</v>
      </c>
      <c r="D1533" s="82">
        <v>6</v>
      </c>
      <c r="E1533" s="43">
        <v>3</v>
      </c>
      <c r="F1533" s="44" t="s">
        <v>292</v>
      </c>
      <c r="G1533" s="44" t="s">
        <v>1162</v>
      </c>
      <c r="H1533" s="43">
        <f t="shared" si="163"/>
        <v>56</v>
      </c>
      <c r="I1533" s="43">
        <f t="shared" si="164"/>
        <v>6</v>
      </c>
      <c r="J1533" s="43">
        <f t="shared" si="161"/>
        <v>3</v>
      </c>
      <c r="K1533" s="44" t="s">
        <v>2282</v>
      </c>
      <c r="L1533" s="44" t="str">
        <f t="shared" si="162"/>
        <v>kn-6-3-shl-loc3</v>
      </c>
      <c r="M1533" s="43">
        <v>1</v>
      </c>
      <c r="N1533" s="45">
        <v>1</v>
      </c>
    </row>
    <row r="1534" spans="1:14" ht="16.5" x14ac:dyDescent="0.2">
      <c r="A1534" s="65" t="str">
        <f t="shared" si="165"/>
        <v>kn-6</v>
      </c>
      <c r="B1534" s="65">
        <v>4</v>
      </c>
      <c r="C1534" s="37">
        <f t="shared" si="166"/>
        <v>20604</v>
      </c>
      <c r="D1534" s="80">
        <v>6</v>
      </c>
      <c r="E1534" s="38">
        <v>1</v>
      </c>
      <c r="F1534" s="46" t="s">
        <v>291</v>
      </c>
      <c r="G1534" s="46" t="s">
        <v>572</v>
      </c>
      <c r="H1534" s="38">
        <f t="shared" si="163"/>
        <v>57</v>
      </c>
      <c r="I1534" s="38">
        <f t="shared" si="164"/>
        <v>6</v>
      </c>
      <c r="J1534" s="38">
        <f t="shared" si="161"/>
        <v>3</v>
      </c>
      <c r="K1534" s="46" t="s">
        <v>572</v>
      </c>
      <c r="L1534" s="38" t="str">
        <f t="shared" si="162"/>
        <v>kn-6-4-jlr-loc1</v>
      </c>
      <c r="M1534" s="38">
        <v>1</v>
      </c>
      <c r="N1534" s="39">
        <v>1</v>
      </c>
    </row>
    <row r="1535" spans="1:14" ht="16.5" x14ac:dyDescent="0.2">
      <c r="A1535" s="65" t="str">
        <f t="shared" si="165"/>
        <v>kn-6</v>
      </c>
      <c r="B1535" s="65">
        <v>4</v>
      </c>
      <c r="C1535" s="40">
        <f t="shared" si="166"/>
        <v>20604</v>
      </c>
      <c r="D1535" s="81">
        <v>6</v>
      </c>
      <c r="E1535" s="27">
        <v>1</v>
      </c>
      <c r="F1535" s="28" t="s">
        <v>292</v>
      </c>
      <c r="G1535" s="28" t="s">
        <v>573</v>
      </c>
      <c r="H1535" s="27">
        <f t="shared" si="163"/>
        <v>57</v>
      </c>
      <c r="I1535" s="27">
        <f t="shared" si="164"/>
        <v>6</v>
      </c>
      <c r="J1535" s="27">
        <f t="shared" si="161"/>
        <v>3</v>
      </c>
      <c r="K1535" s="28" t="s">
        <v>2274</v>
      </c>
      <c r="L1535" s="27" t="str">
        <f t="shared" si="162"/>
        <v>kn-6-4-shl-loc1</v>
      </c>
      <c r="M1535" s="27">
        <v>1</v>
      </c>
      <c r="N1535" s="41">
        <v>1</v>
      </c>
    </row>
    <row r="1536" spans="1:14" ht="16.5" x14ac:dyDescent="0.2">
      <c r="A1536" s="65" t="str">
        <f t="shared" si="165"/>
        <v>kn-6</v>
      </c>
      <c r="B1536" s="65">
        <v>4</v>
      </c>
      <c r="C1536" s="40">
        <f t="shared" si="166"/>
        <v>20604</v>
      </c>
      <c r="D1536" s="81">
        <v>6</v>
      </c>
      <c r="E1536" s="27">
        <v>2</v>
      </c>
      <c r="F1536" s="28" t="s">
        <v>291</v>
      </c>
      <c r="G1536" s="28" t="s">
        <v>314</v>
      </c>
      <c r="H1536" s="27">
        <f t="shared" si="163"/>
        <v>57</v>
      </c>
      <c r="I1536" s="27">
        <f t="shared" si="164"/>
        <v>6</v>
      </c>
      <c r="J1536" s="27">
        <f t="shared" si="161"/>
        <v>3</v>
      </c>
      <c r="K1536" s="62" t="s">
        <v>1365</v>
      </c>
      <c r="L1536" s="59" t="str">
        <f t="shared" si="162"/>
        <v>kn-6-4-jlr-loc2</v>
      </c>
      <c r="M1536" s="27">
        <v>1</v>
      </c>
      <c r="N1536" s="41">
        <v>1</v>
      </c>
    </row>
    <row r="1537" spans="1:14" ht="16.5" x14ac:dyDescent="0.2">
      <c r="A1537" s="65" t="str">
        <f t="shared" si="165"/>
        <v>kn-6</v>
      </c>
      <c r="B1537" s="65">
        <v>4</v>
      </c>
      <c r="C1537" s="40">
        <f t="shared" si="166"/>
        <v>20604</v>
      </c>
      <c r="D1537" s="81">
        <v>6</v>
      </c>
      <c r="E1537" s="27">
        <v>2</v>
      </c>
      <c r="F1537" s="28" t="s">
        <v>1138</v>
      </c>
      <c r="G1537" s="28" t="s">
        <v>299</v>
      </c>
      <c r="H1537" s="27">
        <f t="shared" si="163"/>
        <v>57</v>
      </c>
      <c r="I1537" s="27">
        <f t="shared" si="164"/>
        <v>6</v>
      </c>
      <c r="J1537" s="27">
        <f t="shared" si="161"/>
        <v>3</v>
      </c>
      <c r="K1537" s="62" t="s">
        <v>2276</v>
      </c>
      <c r="L1537" s="59" t="str">
        <f t="shared" si="162"/>
        <v>kn-6-4-shl-loc2</v>
      </c>
      <c r="M1537" s="27">
        <v>1</v>
      </c>
      <c r="N1537" s="41">
        <v>1</v>
      </c>
    </row>
    <row r="1538" spans="1:14" ht="16.5" x14ac:dyDescent="0.2">
      <c r="A1538" s="65" t="str">
        <f t="shared" si="165"/>
        <v>kn-6</v>
      </c>
      <c r="B1538" s="65">
        <v>4</v>
      </c>
      <c r="C1538" s="40">
        <f t="shared" si="166"/>
        <v>20604</v>
      </c>
      <c r="D1538" s="81">
        <v>6</v>
      </c>
      <c r="E1538" s="27">
        <v>3</v>
      </c>
      <c r="F1538" s="28" t="s">
        <v>291</v>
      </c>
      <c r="G1538" s="28" t="s">
        <v>1150</v>
      </c>
      <c r="H1538" s="27">
        <f t="shared" si="163"/>
        <v>57</v>
      </c>
      <c r="I1538" s="27">
        <f t="shared" si="164"/>
        <v>6</v>
      </c>
      <c r="J1538" s="27">
        <f t="shared" si="161"/>
        <v>3</v>
      </c>
      <c r="K1538" s="62" t="s">
        <v>646</v>
      </c>
      <c r="L1538" s="62" t="str">
        <f t="shared" si="162"/>
        <v>kn-6-4-jlr-loc3</v>
      </c>
      <c r="M1538" s="27">
        <v>1</v>
      </c>
      <c r="N1538" s="41">
        <v>1</v>
      </c>
    </row>
    <row r="1539" spans="1:14" ht="17.25" thickBot="1" x14ac:dyDescent="0.25">
      <c r="A1539" s="65" t="str">
        <f t="shared" si="165"/>
        <v>kn-6</v>
      </c>
      <c r="B1539" s="65">
        <v>4</v>
      </c>
      <c r="C1539" s="42">
        <f t="shared" si="166"/>
        <v>20604</v>
      </c>
      <c r="D1539" s="82">
        <v>6</v>
      </c>
      <c r="E1539" s="43">
        <v>3</v>
      </c>
      <c r="F1539" s="44" t="s">
        <v>292</v>
      </c>
      <c r="G1539" s="44" t="s">
        <v>570</v>
      </c>
      <c r="H1539" s="43">
        <f t="shared" si="163"/>
        <v>57</v>
      </c>
      <c r="I1539" s="43">
        <f t="shared" si="164"/>
        <v>6</v>
      </c>
      <c r="J1539" s="43">
        <f t="shared" si="161"/>
        <v>3</v>
      </c>
      <c r="K1539" s="44" t="s">
        <v>2278</v>
      </c>
      <c r="L1539" s="44" t="str">
        <f t="shared" si="162"/>
        <v>kn-6-4-shl-loc3</v>
      </c>
      <c r="M1539" s="43">
        <v>1</v>
      </c>
      <c r="N1539" s="45">
        <v>1</v>
      </c>
    </row>
    <row r="1540" spans="1:14" ht="16.5" x14ac:dyDescent="0.2">
      <c r="A1540" s="65" t="str">
        <f t="shared" si="165"/>
        <v>kn-6</v>
      </c>
      <c r="B1540" s="65">
        <v>5</v>
      </c>
      <c r="C1540" s="37">
        <f t="shared" si="166"/>
        <v>20605</v>
      </c>
      <c r="D1540" s="80">
        <v>6</v>
      </c>
      <c r="E1540" s="38">
        <v>1</v>
      </c>
      <c r="F1540" s="46" t="s">
        <v>291</v>
      </c>
      <c r="G1540" s="46" t="s">
        <v>572</v>
      </c>
      <c r="H1540" s="38">
        <f t="shared" si="163"/>
        <v>57</v>
      </c>
      <c r="I1540" s="38">
        <f t="shared" si="164"/>
        <v>6</v>
      </c>
      <c r="J1540" s="38">
        <f t="shared" si="161"/>
        <v>3</v>
      </c>
      <c r="K1540" s="46" t="s">
        <v>2279</v>
      </c>
      <c r="L1540" s="38" t="str">
        <f t="shared" si="162"/>
        <v>kn-6-5-jlr-loc1</v>
      </c>
      <c r="M1540" s="38">
        <v>1</v>
      </c>
      <c r="N1540" s="39">
        <v>1</v>
      </c>
    </row>
    <row r="1541" spans="1:14" ht="16.5" x14ac:dyDescent="0.2">
      <c r="A1541" s="65" t="str">
        <f t="shared" si="165"/>
        <v>kn-6</v>
      </c>
      <c r="B1541" s="65">
        <v>5</v>
      </c>
      <c r="C1541" s="40">
        <f t="shared" si="166"/>
        <v>20605</v>
      </c>
      <c r="D1541" s="81">
        <v>6</v>
      </c>
      <c r="E1541" s="27">
        <v>1</v>
      </c>
      <c r="F1541" s="28" t="s">
        <v>292</v>
      </c>
      <c r="G1541" s="28" t="s">
        <v>573</v>
      </c>
      <c r="H1541" s="27">
        <f t="shared" si="163"/>
        <v>57</v>
      </c>
      <c r="I1541" s="27">
        <f t="shared" si="164"/>
        <v>6</v>
      </c>
      <c r="J1541" s="27">
        <f t="shared" si="161"/>
        <v>3</v>
      </c>
      <c r="K1541" s="28" t="s">
        <v>786</v>
      </c>
      <c r="L1541" s="27" t="str">
        <f t="shared" si="162"/>
        <v>kn-6-5-shl-loc1</v>
      </c>
      <c r="M1541" s="27">
        <v>1</v>
      </c>
      <c r="N1541" s="41">
        <v>1</v>
      </c>
    </row>
    <row r="1542" spans="1:14" ht="16.5" x14ac:dyDescent="0.2">
      <c r="A1542" s="65" t="str">
        <f t="shared" si="165"/>
        <v>kn-6</v>
      </c>
      <c r="B1542" s="65">
        <v>5</v>
      </c>
      <c r="C1542" s="40">
        <f t="shared" si="166"/>
        <v>20605</v>
      </c>
      <c r="D1542" s="81">
        <v>6</v>
      </c>
      <c r="E1542" s="27">
        <v>2</v>
      </c>
      <c r="F1542" s="28" t="s">
        <v>1135</v>
      </c>
      <c r="G1542" s="28" t="s">
        <v>314</v>
      </c>
      <c r="H1542" s="27">
        <f t="shared" si="163"/>
        <v>57</v>
      </c>
      <c r="I1542" s="27">
        <f t="shared" si="164"/>
        <v>6</v>
      </c>
      <c r="J1542" s="27">
        <f t="shared" si="161"/>
        <v>3</v>
      </c>
      <c r="K1542" s="62" t="s">
        <v>2284</v>
      </c>
      <c r="L1542" s="59" t="str">
        <f t="shared" si="162"/>
        <v>kn-6-5-jlr-loc2</v>
      </c>
      <c r="M1542" s="27">
        <v>1</v>
      </c>
      <c r="N1542" s="41">
        <v>1</v>
      </c>
    </row>
    <row r="1543" spans="1:14" ht="16.5" x14ac:dyDescent="0.2">
      <c r="A1543" s="65" t="str">
        <f t="shared" si="165"/>
        <v>kn-6</v>
      </c>
      <c r="B1543" s="65">
        <v>5</v>
      </c>
      <c r="C1543" s="40">
        <f t="shared" si="166"/>
        <v>20605</v>
      </c>
      <c r="D1543" s="81">
        <v>6</v>
      </c>
      <c r="E1543" s="27">
        <v>2</v>
      </c>
      <c r="F1543" s="28" t="s">
        <v>292</v>
      </c>
      <c r="G1543" s="28" t="s">
        <v>299</v>
      </c>
      <c r="H1543" s="27">
        <f t="shared" si="163"/>
        <v>57</v>
      </c>
      <c r="I1543" s="27">
        <f t="shared" si="164"/>
        <v>6</v>
      </c>
      <c r="J1543" s="27">
        <f t="shared" si="161"/>
        <v>3</v>
      </c>
      <c r="K1543" s="62" t="s">
        <v>2278</v>
      </c>
      <c r="L1543" s="59" t="str">
        <f t="shared" si="162"/>
        <v>kn-6-5-shl-loc2</v>
      </c>
      <c r="M1543" s="27">
        <v>1</v>
      </c>
      <c r="N1543" s="41">
        <v>1</v>
      </c>
    </row>
    <row r="1544" spans="1:14" ht="16.5" x14ac:dyDescent="0.2">
      <c r="A1544" s="65" t="str">
        <f t="shared" si="165"/>
        <v>kn-6</v>
      </c>
      <c r="B1544" s="65">
        <v>5</v>
      </c>
      <c r="C1544" s="40">
        <f t="shared" si="166"/>
        <v>20605</v>
      </c>
      <c r="D1544" s="81">
        <v>6</v>
      </c>
      <c r="E1544" s="27">
        <v>3</v>
      </c>
      <c r="F1544" s="28" t="s">
        <v>291</v>
      </c>
      <c r="G1544" s="28" t="s">
        <v>571</v>
      </c>
      <c r="H1544" s="27">
        <f t="shared" si="163"/>
        <v>57</v>
      </c>
      <c r="I1544" s="27">
        <f t="shared" si="164"/>
        <v>6</v>
      </c>
      <c r="J1544" s="27">
        <f t="shared" si="161"/>
        <v>3</v>
      </c>
      <c r="K1544" s="62" t="s">
        <v>999</v>
      </c>
      <c r="L1544" s="62" t="str">
        <f t="shared" si="162"/>
        <v>kn-6-5-jlr-loc3</v>
      </c>
      <c r="M1544" s="27">
        <v>1</v>
      </c>
      <c r="N1544" s="41">
        <v>1</v>
      </c>
    </row>
    <row r="1545" spans="1:14" ht="17.25" thickBot="1" x14ac:dyDescent="0.25">
      <c r="A1545" s="65" t="str">
        <f t="shared" si="165"/>
        <v>kn-6</v>
      </c>
      <c r="B1545" s="65">
        <v>5</v>
      </c>
      <c r="C1545" s="42">
        <f t="shared" si="166"/>
        <v>20605</v>
      </c>
      <c r="D1545" s="82">
        <v>6</v>
      </c>
      <c r="E1545" s="43">
        <v>3</v>
      </c>
      <c r="F1545" s="44" t="s">
        <v>292</v>
      </c>
      <c r="G1545" s="44" t="s">
        <v>570</v>
      </c>
      <c r="H1545" s="43">
        <f t="shared" si="163"/>
        <v>57</v>
      </c>
      <c r="I1545" s="43">
        <f t="shared" si="164"/>
        <v>6</v>
      </c>
      <c r="J1545" s="43">
        <f t="shared" si="161"/>
        <v>3</v>
      </c>
      <c r="K1545" s="44" t="s">
        <v>2282</v>
      </c>
      <c r="L1545" s="44" t="str">
        <f t="shared" si="162"/>
        <v>kn-6-5-shl-loc3</v>
      </c>
      <c r="M1545" s="43">
        <v>1</v>
      </c>
      <c r="N1545" s="45">
        <v>1</v>
      </c>
    </row>
    <row r="1546" spans="1:14" ht="16.5" x14ac:dyDescent="0.2">
      <c r="A1546" s="65" t="str">
        <f t="shared" si="165"/>
        <v>kn-6</v>
      </c>
      <c r="B1546" s="65">
        <v>6</v>
      </c>
      <c r="C1546" s="37">
        <f t="shared" si="166"/>
        <v>20606</v>
      </c>
      <c r="D1546" s="80">
        <v>6</v>
      </c>
      <c r="E1546" s="38">
        <v>1</v>
      </c>
      <c r="F1546" s="46" t="s">
        <v>291</v>
      </c>
      <c r="G1546" s="46" t="s">
        <v>572</v>
      </c>
      <c r="H1546" s="38">
        <f t="shared" si="163"/>
        <v>58</v>
      </c>
      <c r="I1546" s="38">
        <f t="shared" si="164"/>
        <v>6</v>
      </c>
      <c r="J1546" s="38">
        <f t="shared" si="161"/>
        <v>3</v>
      </c>
      <c r="K1546" s="46" t="s">
        <v>572</v>
      </c>
      <c r="L1546" s="38" t="str">
        <f t="shared" si="162"/>
        <v>kn-6-6-jlr-loc1</v>
      </c>
      <c r="M1546" s="38">
        <v>1</v>
      </c>
      <c r="N1546" s="39">
        <v>1</v>
      </c>
    </row>
    <row r="1547" spans="1:14" ht="16.5" x14ac:dyDescent="0.2">
      <c r="A1547" s="65" t="str">
        <f t="shared" si="165"/>
        <v>kn-6</v>
      </c>
      <c r="B1547" s="65">
        <v>6</v>
      </c>
      <c r="C1547" s="40">
        <f t="shared" si="166"/>
        <v>20606</v>
      </c>
      <c r="D1547" s="81">
        <v>6</v>
      </c>
      <c r="E1547" s="27">
        <v>1</v>
      </c>
      <c r="F1547" s="28" t="s">
        <v>292</v>
      </c>
      <c r="G1547" s="28" t="s">
        <v>573</v>
      </c>
      <c r="H1547" s="27">
        <f t="shared" si="163"/>
        <v>58</v>
      </c>
      <c r="I1547" s="27">
        <f t="shared" si="164"/>
        <v>6</v>
      </c>
      <c r="J1547" s="27">
        <f t="shared" si="161"/>
        <v>3</v>
      </c>
      <c r="K1547" s="28" t="s">
        <v>2274</v>
      </c>
      <c r="L1547" s="27" t="str">
        <f t="shared" si="162"/>
        <v>kn-6-6-shl-loc1</v>
      </c>
      <c r="M1547" s="27">
        <v>1</v>
      </c>
      <c r="N1547" s="41">
        <v>1</v>
      </c>
    </row>
    <row r="1548" spans="1:14" ht="16.5" x14ac:dyDescent="0.2">
      <c r="A1548" s="65" t="str">
        <f t="shared" si="165"/>
        <v>kn-6</v>
      </c>
      <c r="B1548" s="65">
        <v>6</v>
      </c>
      <c r="C1548" s="40">
        <f t="shared" si="166"/>
        <v>20606</v>
      </c>
      <c r="D1548" s="81">
        <v>6</v>
      </c>
      <c r="E1548" s="27">
        <v>2</v>
      </c>
      <c r="F1548" s="28" t="s">
        <v>291</v>
      </c>
      <c r="G1548" s="28" t="s">
        <v>314</v>
      </c>
      <c r="H1548" s="27">
        <f t="shared" si="163"/>
        <v>58</v>
      </c>
      <c r="I1548" s="27">
        <f t="shared" si="164"/>
        <v>6</v>
      </c>
      <c r="J1548" s="27">
        <f t="shared" ref="J1548:J1611" si="167">INDEX($AM$4:$AM$204,INDEX($AQ$4:$AQ$19,D1548)+B1548)</f>
        <v>3</v>
      </c>
      <c r="K1548" s="62" t="s">
        <v>1365</v>
      </c>
      <c r="L1548" s="59" t="str">
        <f t="shared" si="162"/>
        <v>kn-6-6-jlr-loc2</v>
      </c>
      <c r="M1548" s="27">
        <v>1</v>
      </c>
      <c r="N1548" s="41">
        <v>1</v>
      </c>
    </row>
    <row r="1549" spans="1:14" ht="16.5" x14ac:dyDescent="0.2">
      <c r="A1549" s="65" t="str">
        <f t="shared" si="165"/>
        <v>kn-6</v>
      </c>
      <c r="B1549" s="65">
        <v>6</v>
      </c>
      <c r="C1549" s="40">
        <f t="shared" si="166"/>
        <v>20606</v>
      </c>
      <c r="D1549" s="81">
        <v>6</v>
      </c>
      <c r="E1549" s="27">
        <v>2</v>
      </c>
      <c r="F1549" s="28" t="s">
        <v>292</v>
      </c>
      <c r="G1549" s="28" t="s">
        <v>299</v>
      </c>
      <c r="H1549" s="27">
        <f t="shared" si="163"/>
        <v>58</v>
      </c>
      <c r="I1549" s="27">
        <f t="shared" si="164"/>
        <v>6</v>
      </c>
      <c r="J1549" s="27">
        <f t="shared" si="167"/>
        <v>3</v>
      </c>
      <c r="K1549" s="62" t="s">
        <v>2276</v>
      </c>
      <c r="L1549" s="59" t="str">
        <f t="shared" si="162"/>
        <v>kn-6-6-shl-loc2</v>
      </c>
      <c r="M1549" s="27">
        <v>1</v>
      </c>
      <c r="N1549" s="41">
        <v>1</v>
      </c>
    </row>
    <row r="1550" spans="1:14" ht="16.5" x14ac:dyDescent="0.2">
      <c r="A1550" s="65" t="str">
        <f t="shared" si="165"/>
        <v>kn-6</v>
      </c>
      <c r="B1550" s="65">
        <v>6</v>
      </c>
      <c r="C1550" s="40">
        <f t="shared" si="166"/>
        <v>20606</v>
      </c>
      <c r="D1550" s="81">
        <v>6</v>
      </c>
      <c r="E1550" s="27">
        <v>3</v>
      </c>
      <c r="F1550" s="28" t="s">
        <v>291</v>
      </c>
      <c r="G1550" s="28" t="s">
        <v>571</v>
      </c>
      <c r="H1550" s="27">
        <f t="shared" si="163"/>
        <v>58</v>
      </c>
      <c r="I1550" s="27">
        <f t="shared" si="164"/>
        <v>6</v>
      </c>
      <c r="J1550" s="27">
        <f t="shared" si="167"/>
        <v>3</v>
      </c>
      <c r="K1550" s="62" t="s">
        <v>646</v>
      </c>
      <c r="L1550" s="62" t="str">
        <f t="shared" si="162"/>
        <v>kn-6-6-jlr-loc3</v>
      </c>
      <c r="M1550" s="27">
        <v>1</v>
      </c>
      <c r="N1550" s="41">
        <v>1</v>
      </c>
    </row>
    <row r="1551" spans="1:14" ht="17.25" thickBot="1" x14ac:dyDescent="0.25">
      <c r="A1551" s="65" t="str">
        <f t="shared" si="165"/>
        <v>kn-6</v>
      </c>
      <c r="B1551" s="65">
        <v>6</v>
      </c>
      <c r="C1551" s="42">
        <f t="shared" si="166"/>
        <v>20606</v>
      </c>
      <c r="D1551" s="82">
        <v>6</v>
      </c>
      <c r="E1551" s="43">
        <v>3</v>
      </c>
      <c r="F1551" s="44" t="s">
        <v>1138</v>
      </c>
      <c r="G1551" s="44" t="s">
        <v>570</v>
      </c>
      <c r="H1551" s="43">
        <f t="shared" si="163"/>
        <v>58</v>
      </c>
      <c r="I1551" s="43">
        <f t="shared" si="164"/>
        <v>6</v>
      </c>
      <c r="J1551" s="43">
        <f t="shared" si="167"/>
        <v>3</v>
      </c>
      <c r="K1551" s="44" t="s">
        <v>2278</v>
      </c>
      <c r="L1551" s="44" t="str">
        <f t="shared" si="162"/>
        <v>kn-6-6-shl-loc3</v>
      </c>
      <c r="M1551" s="43">
        <v>1</v>
      </c>
      <c r="N1551" s="45">
        <v>1</v>
      </c>
    </row>
    <row r="1552" spans="1:14" ht="16.5" x14ac:dyDescent="0.2">
      <c r="A1552" s="65" t="str">
        <f t="shared" si="165"/>
        <v>kn-6</v>
      </c>
      <c r="B1552" s="65">
        <v>7</v>
      </c>
      <c r="C1552" s="37">
        <f t="shared" si="166"/>
        <v>20607</v>
      </c>
      <c r="D1552" s="80">
        <v>6</v>
      </c>
      <c r="E1552" s="38">
        <v>1</v>
      </c>
      <c r="F1552" s="46" t="s">
        <v>291</v>
      </c>
      <c r="G1552" s="46" t="s">
        <v>572</v>
      </c>
      <c r="H1552" s="38">
        <f t="shared" si="163"/>
        <v>58</v>
      </c>
      <c r="I1552" s="38">
        <f t="shared" si="164"/>
        <v>6</v>
      </c>
      <c r="J1552" s="38">
        <f t="shared" si="167"/>
        <v>3</v>
      </c>
      <c r="K1552" s="46" t="s">
        <v>2279</v>
      </c>
      <c r="L1552" s="38" t="str">
        <f t="shared" si="162"/>
        <v>kn-6-7-jlr-loc1</v>
      </c>
      <c r="M1552" s="38">
        <v>1</v>
      </c>
      <c r="N1552" s="39">
        <v>1</v>
      </c>
    </row>
    <row r="1553" spans="1:14" ht="16.5" x14ac:dyDescent="0.2">
      <c r="A1553" s="65" t="str">
        <f t="shared" si="165"/>
        <v>kn-6</v>
      </c>
      <c r="B1553" s="65">
        <v>7</v>
      </c>
      <c r="C1553" s="40">
        <f t="shared" si="166"/>
        <v>20607</v>
      </c>
      <c r="D1553" s="81">
        <v>6</v>
      </c>
      <c r="E1553" s="27">
        <v>1</v>
      </c>
      <c r="F1553" s="28" t="s">
        <v>292</v>
      </c>
      <c r="G1553" s="28" t="s">
        <v>573</v>
      </c>
      <c r="H1553" s="27">
        <f t="shared" si="163"/>
        <v>58</v>
      </c>
      <c r="I1553" s="27">
        <f t="shared" si="164"/>
        <v>6</v>
      </c>
      <c r="J1553" s="27">
        <f t="shared" si="167"/>
        <v>3</v>
      </c>
      <c r="K1553" s="28" t="s">
        <v>786</v>
      </c>
      <c r="L1553" s="27" t="str">
        <f t="shared" si="162"/>
        <v>kn-6-7-shl-loc1</v>
      </c>
      <c r="M1553" s="27">
        <v>1</v>
      </c>
      <c r="N1553" s="41">
        <v>1</v>
      </c>
    </row>
    <row r="1554" spans="1:14" ht="16.5" x14ac:dyDescent="0.2">
      <c r="A1554" s="65" t="str">
        <f t="shared" si="165"/>
        <v>kn-6</v>
      </c>
      <c r="B1554" s="65">
        <v>7</v>
      </c>
      <c r="C1554" s="40">
        <f t="shared" si="166"/>
        <v>20607</v>
      </c>
      <c r="D1554" s="81">
        <v>6</v>
      </c>
      <c r="E1554" s="27">
        <v>2</v>
      </c>
      <c r="F1554" s="28" t="s">
        <v>291</v>
      </c>
      <c r="G1554" s="28" t="s">
        <v>314</v>
      </c>
      <c r="H1554" s="27">
        <f t="shared" si="163"/>
        <v>58</v>
      </c>
      <c r="I1554" s="27">
        <f t="shared" si="164"/>
        <v>6</v>
      </c>
      <c r="J1554" s="27">
        <f t="shared" si="167"/>
        <v>3</v>
      </c>
      <c r="K1554" s="62" t="s">
        <v>2284</v>
      </c>
      <c r="L1554" s="59" t="str">
        <f t="shared" si="162"/>
        <v>kn-6-7-jlr-loc2</v>
      </c>
      <c r="M1554" s="27">
        <v>1</v>
      </c>
      <c r="N1554" s="41">
        <v>1</v>
      </c>
    </row>
    <row r="1555" spans="1:14" ht="16.5" x14ac:dyDescent="0.2">
      <c r="A1555" s="65" t="str">
        <f t="shared" si="165"/>
        <v>kn-6</v>
      </c>
      <c r="B1555" s="65">
        <v>7</v>
      </c>
      <c r="C1555" s="40">
        <f t="shared" si="166"/>
        <v>20607</v>
      </c>
      <c r="D1555" s="81">
        <v>6</v>
      </c>
      <c r="E1555" s="27">
        <v>2</v>
      </c>
      <c r="F1555" s="28" t="s">
        <v>292</v>
      </c>
      <c r="G1555" s="28" t="s">
        <v>299</v>
      </c>
      <c r="H1555" s="27">
        <f t="shared" si="163"/>
        <v>58</v>
      </c>
      <c r="I1555" s="27">
        <f t="shared" si="164"/>
        <v>6</v>
      </c>
      <c r="J1555" s="27">
        <f t="shared" si="167"/>
        <v>3</v>
      </c>
      <c r="K1555" s="62" t="s">
        <v>2278</v>
      </c>
      <c r="L1555" s="59" t="str">
        <f t="shared" si="162"/>
        <v>kn-6-7-shl-loc2</v>
      </c>
      <c r="M1555" s="27">
        <v>1</v>
      </c>
      <c r="N1555" s="41">
        <v>1</v>
      </c>
    </row>
    <row r="1556" spans="1:14" ht="16.5" x14ac:dyDescent="0.2">
      <c r="A1556" s="65" t="str">
        <f t="shared" si="165"/>
        <v>kn-6</v>
      </c>
      <c r="B1556" s="65">
        <v>7</v>
      </c>
      <c r="C1556" s="40">
        <f t="shared" si="166"/>
        <v>20607</v>
      </c>
      <c r="D1556" s="81">
        <v>6</v>
      </c>
      <c r="E1556" s="27">
        <v>3</v>
      </c>
      <c r="F1556" s="28" t="s">
        <v>291</v>
      </c>
      <c r="G1556" s="28" t="s">
        <v>571</v>
      </c>
      <c r="H1556" s="27">
        <f t="shared" si="163"/>
        <v>58</v>
      </c>
      <c r="I1556" s="27">
        <f t="shared" si="164"/>
        <v>6</v>
      </c>
      <c r="J1556" s="27">
        <f t="shared" si="167"/>
        <v>3</v>
      </c>
      <c r="K1556" s="62" t="s">
        <v>999</v>
      </c>
      <c r="L1556" s="62" t="str">
        <f t="shared" si="162"/>
        <v>kn-6-7-jlr-loc3</v>
      </c>
      <c r="M1556" s="27">
        <v>1</v>
      </c>
      <c r="N1556" s="41">
        <v>1</v>
      </c>
    </row>
    <row r="1557" spans="1:14" ht="17.25" thickBot="1" x14ac:dyDescent="0.25">
      <c r="A1557" s="65" t="str">
        <f t="shared" si="165"/>
        <v>kn-6</v>
      </c>
      <c r="B1557" s="65">
        <v>7</v>
      </c>
      <c r="C1557" s="42">
        <f t="shared" si="166"/>
        <v>20607</v>
      </c>
      <c r="D1557" s="82">
        <v>6</v>
      </c>
      <c r="E1557" s="43">
        <v>3</v>
      </c>
      <c r="F1557" s="44" t="s">
        <v>292</v>
      </c>
      <c r="G1557" s="44" t="s">
        <v>570</v>
      </c>
      <c r="H1557" s="43">
        <f t="shared" si="163"/>
        <v>58</v>
      </c>
      <c r="I1557" s="43">
        <f t="shared" si="164"/>
        <v>6</v>
      </c>
      <c r="J1557" s="43">
        <f t="shared" si="167"/>
        <v>3</v>
      </c>
      <c r="K1557" s="44" t="s">
        <v>2282</v>
      </c>
      <c r="L1557" s="44" t="str">
        <f t="shared" si="162"/>
        <v>kn-6-7-shl-loc3</v>
      </c>
      <c r="M1557" s="43">
        <v>1</v>
      </c>
      <c r="N1557" s="45">
        <v>1</v>
      </c>
    </row>
    <row r="1558" spans="1:14" ht="16.5" x14ac:dyDescent="0.2">
      <c r="A1558" s="65" t="str">
        <f t="shared" si="165"/>
        <v>kn-6</v>
      </c>
      <c r="B1558" s="65">
        <v>8</v>
      </c>
      <c r="C1558" s="37">
        <f t="shared" si="166"/>
        <v>20608</v>
      </c>
      <c r="D1558" s="80">
        <v>6</v>
      </c>
      <c r="E1558" s="38">
        <v>1</v>
      </c>
      <c r="F1558" s="46" t="s">
        <v>291</v>
      </c>
      <c r="G1558" s="46" t="s">
        <v>572</v>
      </c>
      <c r="H1558" s="38">
        <f t="shared" si="163"/>
        <v>59</v>
      </c>
      <c r="I1558" s="38">
        <f t="shared" si="164"/>
        <v>6</v>
      </c>
      <c r="J1558" s="38">
        <f t="shared" si="167"/>
        <v>3</v>
      </c>
      <c r="K1558" s="46" t="s">
        <v>572</v>
      </c>
      <c r="L1558" s="38" t="str">
        <f t="shared" si="162"/>
        <v>kn-6-8-jlr-loc1</v>
      </c>
      <c r="M1558" s="38">
        <v>1</v>
      </c>
      <c r="N1558" s="39">
        <v>1</v>
      </c>
    </row>
    <row r="1559" spans="1:14" ht="16.5" x14ac:dyDescent="0.2">
      <c r="A1559" s="65" t="str">
        <f t="shared" si="165"/>
        <v>kn-6</v>
      </c>
      <c r="B1559" s="65">
        <v>8</v>
      </c>
      <c r="C1559" s="40">
        <f t="shared" si="166"/>
        <v>20608</v>
      </c>
      <c r="D1559" s="81">
        <v>6</v>
      </c>
      <c r="E1559" s="27">
        <v>1</v>
      </c>
      <c r="F1559" s="28" t="s">
        <v>292</v>
      </c>
      <c r="G1559" s="28" t="s">
        <v>573</v>
      </c>
      <c r="H1559" s="27">
        <f t="shared" si="163"/>
        <v>59</v>
      </c>
      <c r="I1559" s="27">
        <f t="shared" si="164"/>
        <v>6</v>
      </c>
      <c r="J1559" s="27">
        <f t="shared" si="167"/>
        <v>3</v>
      </c>
      <c r="K1559" s="28" t="s">
        <v>2274</v>
      </c>
      <c r="L1559" s="27" t="str">
        <f t="shared" si="162"/>
        <v>kn-6-8-shl-loc1</v>
      </c>
      <c r="M1559" s="27">
        <v>1</v>
      </c>
      <c r="N1559" s="41">
        <v>1</v>
      </c>
    </row>
    <row r="1560" spans="1:14" ht="16.5" x14ac:dyDescent="0.2">
      <c r="A1560" s="65" t="str">
        <f t="shared" si="165"/>
        <v>kn-6</v>
      </c>
      <c r="B1560" s="65">
        <v>8</v>
      </c>
      <c r="C1560" s="40">
        <f t="shared" si="166"/>
        <v>20608</v>
      </c>
      <c r="D1560" s="81">
        <v>6</v>
      </c>
      <c r="E1560" s="27">
        <v>2</v>
      </c>
      <c r="F1560" s="28" t="s">
        <v>291</v>
      </c>
      <c r="G1560" s="28" t="s">
        <v>314</v>
      </c>
      <c r="H1560" s="27">
        <f t="shared" si="163"/>
        <v>59</v>
      </c>
      <c r="I1560" s="27">
        <f t="shared" si="164"/>
        <v>6</v>
      </c>
      <c r="J1560" s="27">
        <f t="shared" si="167"/>
        <v>3</v>
      </c>
      <c r="K1560" s="62" t="s">
        <v>1365</v>
      </c>
      <c r="L1560" s="59" t="str">
        <f t="shared" si="162"/>
        <v>kn-6-8-jlr-loc2</v>
      </c>
      <c r="M1560" s="27">
        <v>1</v>
      </c>
      <c r="N1560" s="41">
        <v>1</v>
      </c>
    </row>
    <row r="1561" spans="1:14" ht="16.5" x14ac:dyDescent="0.2">
      <c r="A1561" s="65" t="str">
        <f t="shared" si="165"/>
        <v>kn-6</v>
      </c>
      <c r="B1561" s="65">
        <v>8</v>
      </c>
      <c r="C1561" s="40">
        <f t="shared" si="166"/>
        <v>20608</v>
      </c>
      <c r="D1561" s="81">
        <v>6</v>
      </c>
      <c r="E1561" s="27">
        <v>2</v>
      </c>
      <c r="F1561" s="28" t="s">
        <v>292</v>
      </c>
      <c r="G1561" s="28" t="s">
        <v>299</v>
      </c>
      <c r="H1561" s="27">
        <f t="shared" si="163"/>
        <v>59</v>
      </c>
      <c r="I1561" s="27">
        <f t="shared" si="164"/>
        <v>6</v>
      </c>
      <c r="J1561" s="27">
        <f t="shared" si="167"/>
        <v>3</v>
      </c>
      <c r="K1561" s="62" t="s">
        <v>2276</v>
      </c>
      <c r="L1561" s="59" t="str">
        <f t="shared" si="162"/>
        <v>kn-6-8-shl-loc2</v>
      </c>
      <c r="M1561" s="27">
        <v>1</v>
      </c>
      <c r="N1561" s="41">
        <v>1</v>
      </c>
    </row>
    <row r="1562" spans="1:14" ht="16.5" x14ac:dyDescent="0.2">
      <c r="A1562" s="65" t="str">
        <f t="shared" si="165"/>
        <v>kn-6</v>
      </c>
      <c r="B1562" s="65">
        <v>8</v>
      </c>
      <c r="C1562" s="40">
        <f t="shared" si="166"/>
        <v>20608</v>
      </c>
      <c r="D1562" s="81">
        <v>6</v>
      </c>
      <c r="E1562" s="27">
        <v>3</v>
      </c>
      <c r="F1562" s="28" t="s">
        <v>291</v>
      </c>
      <c r="G1562" s="28" t="s">
        <v>571</v>
      </c>
      <c r="H1562" s="27">
        <f t="shared" si="163"/>
        <v>59</v>
      </c>
      <c r="I1562" s="27">
        <f t="shared" si="164"/>
        <v>6</v>
      </c>
      <c r="J1562" s="27">
        <f t="shared" si="167"/>
        <v>3</v>
      </c>
      <c r="K1562" s="62" t="s">
        <v>646</v>
      </c>
      <c r="L1562" s="62" t="str">
        <f t="shared" si="162"/>
        <v>kn-6-8-jlr-loc3</v>
      </c>
      <c r="M1562" s="27">
        <v>1</v>
      </c>
      <c r="N1562" s="41">
        <v>1</v>
      </c>
    </row>
    <row r="1563" spans="1:14" ht="17.25" thickBot="1" x14ac:dyDescent="0.25">
      <c r="A1563" s="65" t="str">
        <f t="shared" si="165"/>
        <v>kn-6</v>
      </c>
      <c r="B1563" s="65">
        <v>8</v>
      </c>
      <c r="C1563" s="42">
        <f t="shared" si="166"/>
        <v>20608</v>
      </c>
      <c r="D1563" s="82">
        <v>6</v>
      </c>
      <c r="E1563" s="43">
        <v>3</v>
      </c>
      <c r="F1563" s="44" t="s">
        <v>292</v>
      </c>
      <c r="G1563" s="44" t="s">
        <v>570</v>
      </c>
      <c r="H1563" s="43">
        <f t="shared" si="163"/>
        <v>59</v>
      </c>
      <c r="I1563" s="43">
        <f t="shared" si="164"/>
        <v>6</v>
      </c>
      <c r="J1563" s="43">
        <f t="shared" si="167"/>
        <v>3</v>
      </c>
      <c r="K1563" s="44" t="s">
        <v>2278</v>
      </c>
      <c r="L1563" s="44" t="str">
        <f t="shared" si="162"/>
        <v>kn-6-8-shl-loc3</v>
      </c>
      <c r="M1563" s="43">
        <v>1</v>
      </c>
      <c r="N1563" s="45">
        <v>1</v>
      </c>
    </row>
    <row r="1564" spans="1:14" ht="16.5" x14ac:dyDescent="0.2">
      <c r="A1564" s="65" t="str">
        <f t="shared" si="165"/>
        <v>kn-6</v>
      </c>
      <c r="B1564" s="65">
        <v>9</v>
      </c>
      <c r="C1564" s="37">
        <f t="shared" si="166"/>
        <v>20609</v>
      </c>
      <c r="D1564" s="80">
        <v>6</v>
      </c>
      <c r="E1564" s="38">
        <v>1</v>
      </c>
      <c r="F1564" s="46" t="s">
        <v>291</v>
      </c>
      <c r="G1564" s="46" t="s">
        <v>572</v>
      </c>
      <c r="H1564" s="38">
        <f t="shared" si="163"/>
        <v>60</v>
      </c>
      <c r="I1564" s="38">
        <f t="shared" si="164"/>
        <v>7</v>
      </c>
      <c r="J1564" s="38">
        <f t="shared" si="167"/>
        <v>3</v>
      </c>
      <c r="K1564" s="46" t="s">
        <v>2279</v>
      </c>
      <c r="L1564" s="38" t="str">
        <f t="shared" si="162"/>
        <v>kn-6-9-jlr-loc1</v>
      </c>
      <c r="M1564" s="38">
        <v>1</v>
      </c>
      <c r="N1564" s="39">
        <v>1</v>
      </c>
    </row>
    <row r="1565" spans="1:14" ht="16.5" x14ac:dyDescent="0.2">
      <c r="A1565" s="65" t="str">
        <f t="shared" si="165"/>
        <v>kn-6</v>
      </c>
      <c r="B1565" s="65">
        <v>9</v>
      </c>
      <c r="C1565" s="40">
        <f t="shared" si="166"/>
        <v>20609</v>
      </c>
      <c r="D1565" s="81">
        <v>6</v>
      </c>
      <c r="E1565" s="27">
        <v>1</v>
      </c>
      <c r="F1565" s="28" t="s">
        <v>292</v>
      </c>
      <c r="G1565" s="28" t="s">
        <v>573</v>
      </c>
      <c r="H1565" s="27">
        <f t="shared" si="163"/>
        <v>60</v>
      </c>
      <c r="I1565" s="27">
        <f t="shared" si="164"/>
        <v>7</v>
      </c>
      <c r="J1565" s="27">
        <f t="shared" si="167"/>
        <v>3</v>
      </c>
      <c r="K1565" s="28" t="s">
        <v>786</v>
      </c>
      <c r="L1565" s="27" t="str">
        <f t="shared" ref="L1565:L1628" si="168">A1565&amp;"-"&amp;B1565&amp;"-"&amp;F1565&amp;"-"&amp;"loc"&amp;E1565</f>
        <v>kn-6-9-shl-loc1</v>
      </c>
      <c r="M1565" s="27">
        <v>1</v>
      </c>
      <c r="N1565" s="41">
        <v>1</v>
      </c>
    </row>
    <row r="1566" spans="1:14" ht="16.5" x14ac:dyDescent="0.2">
      <c r="A1566" s="65" t="str">
        <f t="shared" si="165"/>
        <v>kn-6</v>
      </c>
      <c r="B1566" s="65">
        <v>9</v>
      </c>
      <c r="C1566" s="40">
        <f t="shared" si="166"/>
        <v>20609</v>
      </c>
      <c r="D1566" s="81">
        <v>6</v>
      </c>
      <c r="E1566" s="27">
        <v>2</v>
      </c>
      <c r="F1566" s="28" t="s">
        <v>291</v>
      </c>
      <c r="G1566" s="28" t="s">
        <v>314</v>
      </c>
      <c r="H1566" s="27">
        <f t="shared" si="163"/>
        <v>60</v>
      </c>
      <c r="I1566" s="27">
        <f t="shared" si="164"/>
        <v>7</v>
      </c>
      <c r="J1566" s="27">
        <f t="shared" si="167"/>
        <v>3</v>
      </c>
      <c r="K1566" s="62" t="s">
        <v>2284</v>
      </c>
      <c r="L1566" s="59" t="str">
        <f t="shared" si="168"/>
        <v>kn-6-9-jlr-loc2</v>
      </c>
      <c r="M1566" s="27">
        <v>1</v>
      </c>
      <c r="N1566" s="41">
        <v>1</v>
      </c>
    </row>
    <row r="1567" spans="1:14" ht="16.5" x14ac:dyDescent="0.2">
      <c r="A1567" s="65" t="str">
        <f t="shared" si="165"/>
        <v>kn-6</v>
      </c>
      <c r="B1567" s="65">
        <v>9</v>
      </c>
      <c r="C1567" s="40">
        <f t="shared" si="166"/>
        <v>20609</v>
      </c>
      <c r="D1567" s="81">
        <v>6</v>
      </c>
      <c r="E1567" s="27">
        <v>2</v>
      </c>
      <c r="F1567" s="28" t="s">
        <v>292</v>
      </c>
      <c r="G1567" s="28" t="s">
        <v>299</v>
      </c>
      <c r="H1567" s="27">
        <f t="shared" si="163"/>
        <v>60</v>
      </c>
      <c r="I1567" s="27">
        <f t="shared" si="164"/>
        <v>7</v>
      </c>
      <c r="J1567" s="27">
        <f t="shared" si="167"/>
        <v>3</v>
      </c>
      <c r="K1567" s="62" t="s">
        <v>2278</v>
      </c>
      <c r="L1567" s="59" t="str">
        <f t="shared" si="168"/>
        <v>kn-6-9-shl-loc2</v>
      </c>
      <c r="M1567" s="27">
        <v>1</v>
      </c>
      <c r="N1567" s="41">
        <v>1</v>
      </c>
    </row>
    <row r="1568" spans="1:14" ht="16.5" x14ac:dyDescent="0.2">
      <c r="A1568" s="65" t="str">
        <f t="shared" si="165"/>
        <v>kn-6</v>
      </c>
      <c r="B1568" s="65">
        <v>9</v>
      </c>
      <c r="C1568" s="40">
        <f t="shared" si="166"/>
        <v>20609</v>
      </c>
      <c r="D1568" s="81">
        <v>6</v>
      </c>
      <c r="E1568" s="27">
        <v>3</v>
      </c>
      <c r="F1568" s="28" t="s">
        <v>291</v>
      </c>
      <c r="G1568" s="28" t="s">
        <v>571</v>
      </c>
      <c r="H1568" s="27">
        <f t="shared" si="163"/>
        <v>60</v>
      </c>
      <c r="I1568" s="27">
        <f t="shared" si="164"/>
        <v>7</v>
      </c>
      <c r="J1568" s="27">
        <f t="shared" si="167"/>
        <v>3</v>
      </c>
      <c r="K1568" s="62" t="s">
        <v>999</v>
      </c>
      <c r="L1568" s="62" t="str">
        <f t="shared" si="168"/>
        <v>kn-6-9-jlr-loc3</v>
      </c>
      <c r="M1568" s="27">
        <v>1</v>
      </c>
      <c r="N1568" s="41">
        <v>1</v>
      </c>
    </row>
    <row r="1569" spans="1:14" ht="17.25" thickBot="1" x14ac:dyDescent="0.25">
      <c r="A1569" s="65" t="str">
        <f t="shared" si="165"/>
        <v>kn-6</v>
      </c>
      <c r="B1569" s="65">
        <v>9</v>
      </c>
      <c r="C1569" s="42">
        <f t="shared" si="166"/>
        <v>20609</v>
      </c>
      <c r="D1569" s="82">
        <v>6</v>
      </c>
      <c r="E1569" s="43">
        <v>3</v>
      </c>
      <c r="F1569" s="44" t="s">
        <v>292</v>
      </c>
      <c r="G1569" s="44" t="s">
        <v>1162</v>
      </c>
      <c r="H1569" s="43">
        <f t="shared" si="163"/>
        <v>60</v>
      </c>
      <c r="I1569" s="43">
        <f t="shared" si="164"/>
        <v>7</v>
      </c>
      <c r="J1569" s="43">
        <f t="shared" si="167"/>
        <v>3</v>
      </c>
      <c r="K1569" s="44" t="s">
        <v>2282</v>
      </c>
      <c r="L1569" s="44" t="str">
        <f t="shared" si="168"/>
        <v>kn-6-9-shl-loc3</v>
      </c>
      <c r="M1569" s="43">
        <v>1</v>
      </c>
      <c r="N1569" s="45">
        <v>1</v>
      </c>
    </row>
    <row r="1570" spans="1:14" ht="16.5" x14ac:dyDescent="0.2">
      <c r="A1570" s="65" t="str">
        <f t="shared" si="165"/>
        <v>kn-6</v>
      </c>
      <c r="B1570" s="65">
        <v>10</v>
      </c>
      <c r="C1570" s="37">
        <f t="shared" si="166"/>
        <v>20610</v>
      </c>
      <c r="D1570" s="80">
        <v>6</v>
      </c>
      <c r="E1570" s="38">
        <v>1</v>
      </c>
      <c r="F1570" s="46" t="s">
        <v>291</v>
      </c>
      <c r="G1570" s="46" t="s">
        <v>572</v>
      </c>
      <c r="H1570" s="38">
        <f t="shared" si="163"/>
        <v>60</v>
      </c>
      <c r="I1570" s="38">
        <f t="shared" si="164"/>
        <v>7</v>
      </c>
      <c r="J1570" s="38">
        <f t="shared" si="167"/>
        <v>3</v>
      </c>
      <c r="K1570" s="46" t="s">
        <v>572</v>
      </c>
      <c r="L1570" s="38" t="str">
        <f t="shared" si="168"/>
        <v>kn-6-10-jlr-loc1</v>
      </c>
      <c r="M1570" s="38">
        <v>1</v>
      </c>
      <c r="N1570" s="39">
        <v>1</v>
      </c>
    </row>
    <row r="1571" spans="1:14" ht="16.5" x14ac:dyDescent="0.2">
      <c r="A1571" s="65" t="str">
        <f t="shared" si="165"/>
        <v>kn-6</v>
      </c>
      <c r="B1571" s="65">
        <v>10</v>
      </c>
      <c r="C1571" s="40">
        <f t="shared" si="166"/>
        <v>20610</v>
      </c>
      <c r="D1571" s="81">
        <v>6</v>
      </c>
      <c r="E1571" s="27">
        <v>1</v>
      </c>
      <c r="F1571" s="28" t="s">
        <v>292</v>
      </c>
      <c r="G1571" s="28" t="s">
        <v>573</v>
      </c>
      <c r="H1571" s="27">
        <f t="shared" si="163"/>
        <v>60</v>
      </c>
      <c r="I1571" s="27">
        <f t="shared" si="164"/>
        <v>7</v>
      </c>
      <c r="J1571" s="27">
        <f t="shared" si="167"/>
        <v>3</v>
      </c>
      <c r="K1571" s="28" t="s">
        <v>2274</v>
      </c>
      <c r="L1571" s="27" t="str">
        <f t="shared" si="168"/>
        <v>kn-6-10-shl-loc1</v>
      </c>
      <c r="M1571" s="27">
        <v>1</v>
      </c>
      <c r="N1571" s="41">
        <v>1</v>
      </c>
    </row>
    <row r="1572" spans="1:14" ht="16.5" x14ac:dyDescent="0.2">
      <c r="A1572" s="65" t="str">
        <f t="shared" si="165"/>
        <v>kn-6</v>
      </c>
      <c r="B1572" s="65">
        <v>10</v>
      </c>
      <c r="C1572" s="40">
        <f t="shared" si="166"/>
        <v>20610</v>
      </c>
      <c r="D1572" s="81">
        <v>6</v>
      </c>
      <c r="E1572" s="27">
        <v>2</v>
      </c>
      <c r="F1572" s="28" t="s">
        <v>291</v>
      </c>
      <c r="G1572" s="28" t="s">
        <v>314</v>
      </c>
      <c r="H1572" s="27">
        <f t="shared" si="163"/>
        <v>60</v>
      </c>
      <c r="I1572" s="27">
        <f t="shared" si="164"/>
        <v>7</v>
      </c>
      <c r="J1572" s="27">
        <f t="shared" si="167"/>
        <v>3</v>
      </c>
      <c r="K1572" s="62" t="s">
        <v>1365</v>
      </c>
      <c r="L1572" s="59" t="str">
        <f t="shared" si="168"/>
        <v>kn-6-10-jlr-loc2</v>
      </c>
      <c r="M1572" s="27">
        <v>1</v>
      </c>
      <c r="N1572" s="41">
        <v>1</v>
      </c>
    </row>
    <row r="1573" spans="1:14" ht="16.5" x14ac:dyDescent="0.2">
      <c r="A1573" s="65" t="str">
        <f t="shared" si="165"/>
        <v>kn-6</v>
      </c>
      <c r="B1573" s="65">
        <v>10</v>
      </c>
      <c r="C1573" s="40">
        <f t="shared" si="166"/>
        <v>20610</v>
      </c>
      <c r="D1573" s="81">
        <v>6</v>
      </c>
      <c r="E1573" s="27">
        <v>2</v>
      </c>
      <c r="F1573" s="28" t="s">
        <v>292</v>
      </c>
      <c r="G1573" s="28" t="s">
        <v>299</v>
      </c>
      <c r="H1573" s="27">
        <f t="shared" si="163"/>
        <v>60</v>
      </c>
      <c r="I1573" s="27">
        <f t="shared" si="164"/>
        <v>7</v>
      </c>
      <c r="J1573" s="27">
        <f t="shared" si="167"/>
        <v>3</v>
      </c>
      <c r="K1573" s="62" t="s">
        <v>2276</v>
      </c>
      <c r="L1573" s="59" t="str">
        <f t="shared" si="168"/>
        <v>kn-6-10-shl-loc2</v>
      </c>
      <c r="M1573" s="27">
        <v>1</v>
      </c>
      <c r="N1573" s="41">
        <v>1</v>
      </c>
    </row>
    <row r="1574" spans="1:14" ht="16.5" x14ac:dyDescent="0.2">
      <c r="A1574" s="65" t="str">
        <f t="shared" si="165"/>
        <v>kn-6</v>
      </c>
      <c r="B1574" s="65">
        <v>10</v>
      </c>
      <c r="C1574" s="40">
        <f t="shared" si="166"/>
        <v>20610</v>
      </c>
      <c r="D1574" s="81">
        <v>6</v>
      </c>
      <c r="E1574" s="27">
        <v>3</v>
      </c>
      <c r="F1574" s="28" t="s">
        <v>291</v>
      </c>
      <c r="G1574" s="28" t="s">
        <v>571</v>
      </c>
      <c r="H1574" s="27">
        <f t="shared" si="163"/>
        <v>60</v>
      </c>
      <c r="I1574" s="27">
        <f t="shared" si="164"/>
        <v>7</v>
      </c>
      <c r="J1574" s="27">
        <f t="shared" si="167"/>
        <v>3</v>
      </c>
      <c r="K1574" s="62" t="s">
        <v>646</v>
      </c>
      <c r="L1574" s="62" t="str">
        <f t="shared" si="168"/>
        <v>kn-6-10-jlr-loc3</v>
      </c>
      <c r="M1574" s="27">
        <v>1</v>
      </c>
      <c r="N1574" s="41">
        <v>1</v>
      </c>
    </row>
    <row r="1575" spans="1:14" ht="17.25" thickBot="1" x14ac:dyDescent="0.25">
      <c r="A1575" s="65" t="str">
        <f t="shared" si="165"/>
        <v>kn-6</v>
      </c>
      <c r="B1575" s="65">
        <v>10</v>
      </c>
      <c r="C1575" s="42">
        <f t="shared" si="166"/>
        <v>20610</v>
      </c>
      <c r="D1575" s="82">
        <v>6</v>
      </c>
      <c r="E1575" s="43">
        <v>3</v>
      </c>
      <c r="F1575" s="44" t="s">
        <v>292</v>
      </c>
      <c r="G1575" s="44" t="s">
        <v>570</v>
      </c>
      <c r="H1575" s="43">
        <f t="shared" si="163"/>
        <v>60</v>
      </c>
      <c r="I1575" s="43">
        <f t="shared" si="164"/>
        <v>7</v>
      </c>
      <c r="J1575" s="43">
        <f t="shared" si="167"/>
        <v>3</v>
      </c>
      <c r="K1575" s="44" t="s">
        <v>2278</v>
      </c>
      <c r="L1575" s="44" t="str">
        <f t="shared" si="168"/>
        <v>kn-6-10-shl-loc3</v>
      </c>
      <c r="M1575" s="43">
        <v>1</v>
      </c>
      <c r="N1575" s="45">
        <v>1</v>
      </c>
    </row>
    <row r="1576" spans="1:14" ht="16.5" x14ac:dyDescent="0.2">
      <c r="A1576" s="65" t="str">
        <f t="shared" si="165"/>
        <v>kn-6</v>
      </c>
      <c r="B1576" s="65">
        <v>11</v>
      </c>
      <c r="C1576" s="37">
        <f t="shared" si="166"/>
        <v>20611</v>
      </c>
      <c r="D1576" s="80">
        <v>6</v>
      </c>
      <c r="E1576" s="38">
        <v>1</v>
      </c>
      <c r="F1576" s="46" t="s">
        <v>291</v>
      </c>
      <c r="G1576" s="46" t="s">
        <v>572</v>
      </c>
      <c r="H1576" s="38">
        <f t="shared" si="163"/>
        <v>60</v>
      </c>
      <c r="I1576" s="38">
        <f t="shared" si="164"/>
        <v>7</v>
      </c>
      <c r="J1576" s="38">
        <f t="shared" si="167"/>
        <v>3</v>
      </c>
      <c r="K1576" s="46" t="s">
        <v>2279</v>
      </c>
      <c r="L1576" s="38" t="str">
        <f t="shared" si="168"/>
        <v>kn-6-11-jlr-loc1</v>
      </c>
      <c r="M1576" s="38">
        <v>1</v>
      </c>
      <c r="N1576" s="39">
        <v>1</v>
      </c>
    </row>
    <row r="1577" spans="1:14" ht="16.5" x14ac:dyDescent="0.2">
      <c r="A1577" s="65" t="str">
        <f t="shared" si="165"/>
        <v>kn-6</v>
      </c>
      <c r="B1577" s="65">
        <v>11</v>
      </c>
      <c r="C1577" s="40">
        <f t="shared" si="166"/>
        <v>20611</v>
      </c>
      <c r="D1577" s="81">
        <v>6</v>
      </c>
      <c r="E1577" s="27">
        <v>1</v>
      </c>
      <c r="F1577" s="28" t="s">
        <v>292</v>
      </c>
      <c r="G1577" s="28" t="s">
        <v>573</v>
      </c>
      <c r="H1577" s="27">
        <f t="shared" si="163"/>
        <v>60</v>
      </c>
      <c r="I1577" s="27">
        <f t="shared" si="164"/>
        <v>7</v>
      </c>
      <c r="J1577" s="27">
        <f t="shared" si="167"/>
        <v>3</v>
      </c>
      <c r="K1577" s="28" t="s">
        <v>786</v>
      </c>
      <c r="L1577" s="27" t="str">
        <f t="shared" si="168"/>
        <v>kn-6-11-shl-loc1</v>
      </c>
      <c r="M1577" s="27">
        <v>1</v>
      </c>
      <c r="N1577" s="41">
        <v>1</v>
      </c>
    </row>
    <row r="1578" spans="1:14" ht="16.5" x14ac:dyDescent="0.2">
      <c r="A1578" s="65" t="str">
        <f t="shared" si="165"/>
        <v>kn-6</v>
      </c>
      <c r="B1578" s="65">
        <v>11</v>
      </c>
      <c r="C1578" s="40">
        <f t="shared" si="166"/>
        <v>20611</v>
      </c>
      <c r="D1578" s="81">
        <v>6</v>
      </c>
      <c r="E1578" s="27">
        <v>2</v>
      </c>
      <c r="F1578" s="28" t="s">
        <v>291</v>
      </c>
      <c r="G1578" s="28" t="s">
        <v>314</v>
      </c>
      <c r="H1578" s="27">
        <f t="shared" si="163"/>
        <v>60</v>
      </c>
      <c r="I1578" s="27">
        <f t="shared" si="164"/>
        <v>7</v>
      </c>
      <c r="J1578" s="27">
        <f t="shared" si="167"/>
        <v>3</v>
      </c>
      <c r="K1578" s="62" t="s">
        <v>2284</v>
      </c>
      <c r="L1578" s="59" t="str">
        <f t="shared" si="168"/>
        <v>kn-6-11-jlr-loc2</v>
      </c>
      <c r="M1578" s="27">
        <v>1</v>
      </c>
      <c r="N1578" s="41">
        <v>1</v>
      </c>
    </row>
    <row r="1579" spans="1:14" ht="16.5" x14ac:dyDescent="0.2">
      <c r="A1579" s="65" t="str">
        <f t="shared" si="165"/>
        <v>kn-6</v>
      </c>
      <c r="B1579" s="65">
        <v>11</v>
      </c>
      <c r="C1579" s="40">
        <f t="shared" si="166"/>
        <v>20611</v>
      </c>
      <c r="D1579" s="81">
        <v>6</v>
      </c>
      <c r="E1579" s="27">
        <v>2</v>
      </c>
      <c r="F1579" s="28" t="s">
        <v>292</v>
      </c>
      <c r="G1579" s="28" t="s">
        <v>299</v>
      </c>
      <c r="H1579" s="27">
        <f t="shared" si="163"/>
        <v>60</v>
      </c>
      <c r="I1579" s="27">
        <f t="shared" si="164"/>
        <v>7</v>
      </c>
      <c r="J1579" s="27">
        <f t="shared" si="167"/>
        <v>3</v>
      </c>
      <c r="K1579" s="62" t="s">
        <v>2278</v>
      </c>
      <c r="L1579" s="59" t="str">
        <f t="shared" si="168"/>
        <v>kn-6-11-shl-loc2</v>
      </c>
      <c r="M1579" s="27">
        <v>1</v>
      </c>
      <c r="N1579" s="41">
        <v>1</v>
      </c>
    </row>
    <row r="1580" spans="1:14" ht="16.5" x14ac:dyDescent="0.2">
      <c r="A1580" s="65" t="str">
        <f t="shared" si="165"/>
        <v>kn-6</v>
      </c>
      <c r="B1580" s="65">
        <v>11</v>
      </c>
      <c r="C1580" s="40">
        <f t="shared" si="166"/>
        <v>20611</v>
      </c>
      <c r="D1580" s="81">
        <v>6</v>
      </c>
      <c r="E1580" s="27">
        <v>3</v>
      </c>
      <c r="F1580" s="28" t="s">
        <v>291</v>
      </c>
      <c r="G1580" s="28" t="s">
        <v>571</v>
      </c>
      <c r="H1580" s="27">
        <f t="shared" si="163"/>
        <v>60</v>
      </c>
      <c r="I1580" s="27">
        <f t="shared" si="164"/>
        <v>7</v>
      </c>
      <c r="J1580" s="27">
        <f t="shared" si="167"/>
        <v>3</v>
      </c>
      <c r="K1580" s="62" t="s">
        <v>999</v>
      </c>
      <c r="L1580" s="62" t="str">
        <f t="shared" si="168"/>
        <v>kn-6-11-jlr-loc3</v>
      </c>
      <c r="M1580" s="27">
        <v>1</v>
      </c>
      <c r="N1580" s="41">
        <v>1</v>
      </c>
    </row>
    <row r="1581" spans="1:14" ht="17.25" thickBot="1" x14ac:dyDescent="0.25">
      <c r="A1581" s="65" t="str">
        <f t="shared" si="165"/>
        <v>kn-6</v>
      </c>
      <c r="B1581" s="65">
        <v>11</v>
      </c>
      <c r="C1581" s="42">
        <f t="shared" si="166"/>
        <v>20611</v>
      </c>
      <c r="D1581" s="82">
        <v>6</v>
      </c>
      <c r="E1581" s="43">
        <v>3</v>
      </c>
      <c r="F1581" s="44" t="s">
        <v>292</v>
      </c>
      <c r="G1581" s="44" t="s">
        <v>570</v>
      </c>
      <c r="H1581" s="43">
        <f t="shared" si="163"/>
        <v>60</v>
      </c>
      <c r="I1581" s="43">
        <f t="shared" si="164"/>
        <v>7</v>
      </c>
      <c r="J1581" s="43">
        <f t="shared" si="167"/>
        <v>3</v>
      </c>
      <c r="K1581" s="44" t="s">
        <v>2282</v>
      </c>
      <c r="L1581" s="44" t="str">
        <f t="shared" si="168"/>
        <v>kn-6-11-shl-loc3</v>
      </c>
      <c r="M1581" s="43">
        <v>1</v>
      </c>
      <c r="N1581" s="45">
        <v>1</v>
      </c>
    </row>
    <row r="1582" spans="1:14" ht="16.5" x14ac:dyDescent="0.2">
      <c r="A1582" s="65" t="str">
        <f t="shared" si="165"/>
        <v>kn-6</v>
      </c>
      <c r="B1582" s="65">
        <v>12</v>
      </c>
      <c r="C1582" s="37">
        <f t="shared" si="166"/>
        <v>20612</v>
      </c>
      <c r="D1582" s="80">
        <v>6</v>
      </c>
      <c r="E1582" s="38">
        <v>1</v>
      </c>
      <c r="F1582" s="46" t="s">
        <v>291</v>
      </c>
      <c r="G1582" s="46" t="s">
        <v>572</v>
      </c>
      <c r="H1582" s="38">
        <f t="shared" si="163"/>
        <v>61</v>
      </c>
      <c r="I1582" s="38">
        <f t="shared" si="164"/>
        <v>7</v>
      </c>
      <c r="J1582" s="38">
        <f t="shared" si="167"/>
        <v>3</v>
      </c>
      <c r="K1582" s="46" t="s">
        <v>572</v>
      </c>
      <c r="L1582" s="38" t="str">
        <f t="shared" si="168"/>
        <v>kn-6-12-jlr-loc1</v>
      </c>
      <c r="M1582" s="38">
        <v>1</v>
      </c>
      <c r="N1582" s="39">
        <v>1</v>
      </c>
    </row>
    <row r="1583" spans="1:14" ht="16.5" x14ac:dyDescent="0.2">
      <c r="A1583" s="65" t="str">
        <f t="shared" si="165"/>
        <v>kn-6</v>
      </c>
      <c r="B1583" s="65">
        <v>12</v>
      </c>
      <c r="C1583" s="40">
        <f t="shared" si="166"/>
        <v>20612</v>
      </c>
      <c r="D1583" s="81">
        <v>6</v>
      </c>
      <c r="E1583" s="27">
        <v>1</v>
      </c>
      <c r="F1583" s="28" t="s">
        <v>292</v>
      </c>
      <c r="G1583" s="28" t="s">
        <v>573</v>
      </c>
      <c r="H1583" s="27">
        <f t="shared" si="163"/>
        <v>61</v>
      </c>
      <c r="I1583" s="27">
        <f t="shared" si="164"/>
        <v>7</v>
      </c>
      <c r="J1583" s="27">
        <f t="shared" si="167"/>
        <v>3</v>
      </c>
      <c r="K1583" s="28" t="s">
        <v>2274</v>
      </c>
      <c r="L1583" s="27" t="str">
        <f t="shared" si="168"/>
        <v>kn-6-12-shl-loc1</v>
      </c>
      <c r="M1583" s="27">
        <v>1</v>
      </c>
      <c r="N1583" s="41">
        <v>1</v>
      </c>
    </row>
    <row r="1584" spans="1:14" ht="16.5" x14ac:dyDescent="0.2">
      <c r="A1584" s="65" t="str">
        <f t="shared" si="165"/>
        <v>kn-6</v>
      </c>
      <c r="B1584" s="65">
        <v>12</v>
      </c>
      <c r="C1584" s="40">
        <f t="shared" si="166"/>
        <v>20612</v>
      </c>
      <c r="D1584" s="81">
        <v>6</v>
      </c>
      <c r="E1584" s="27">
        <v>2</v>
      </c>
      <c r="F1584" s="28" t="s">
        <v>291</v>
      </c>
      <c r="G1584" s="28" t="s">
        <v>314</v>
      </c>
      <c r="H1584" s="27">
        <f t="shared" si="163"/>
        <v>61</v>
      </c>
      <c r="I1584" s="27">
        <f t="shared" si="164"/>
        <v>7</v>
      </c>
      <c r="J1584" s="27">
        <f t="shared" si="167"/>
        <v>3</v>
      </c>
      <c r="K1584" s="62" t="s">
        <v>1365</v>
      </c>
      <c r="L1584" s="59" t="str">
        <f t="shared" si="168"/>
        <v>kn-6-12-jlr-loc2</v>
      </c>
      <c r="M1584" s="27">
        <v>1</v>
      </c>
      <c r="N1584" s="41">
        <v>1</v>
      </c>
    </row>
    <row r="1585" spans="1:14" ht="16.5" x14ac:dyDescent="0.2">
      <c r="A1585" s="65" t="str">
        <f t="shared" si="165"/>
        <v>kn-6</v>
      </c>
      <c r="B1585" s="65">
        <v>12</v>
      </c>
      <c r="C1585" s="40">
        <f t="shared" si="166"/>
        <v>20612</v>
      </c>
      <c r="D1585" s="81">
        <v>6</v>
      </c>
      <c r="E1585" s="27">
        <v>2</v>
      </c>
      <c r="F1585" s="28" t="s">
        <v>292</v>
      </c>
      <c r="G1585" s="28" t="s">
        <v>299</v>
      </c>
      <c r="H1585" s="27">
        <f t="shared" si="163"/>
        <v>61</v>
      </c>
      <c r="I1585" s="27">
        <f t="shared" si="164"/>
        <v>7</v>
      </c>
      <c r="J1585" s="27">
        <f t="shared" si="167"/>
        <v>3</v>
      </c>
      <c r="K1585" s="62" t="s">
        <v>2276</v>
      </c>
      <c r="L1585" s="59" t="str">
        <f t="shared" si="168"/>
        <v>kn-6-12-shl-loc2</v>
      </c>
      <c r="M1585" s="27">
        <v>1</v>
      </c>
      <c r="N1585" s="41">
        <v>1</v>
      </c>
    </row>
    <row r="1586" spans="1:14" ht="16.5" x14ac:dyDescent="0.2">
      <c r="A1586" s="65" t="str">
        <f t="shared" si="165"/>
        <v>kn-6</v>
      </c>
      <c r="B1586" s="65">
        <v>12</v>
      </c>
      <c r="C1586" s="40">
        <f t="shared" si="166"/>
        <v>20612</v>
      </c>
      <c r="D1586" s="81">
        <v>6</v>
      </c>
      <c r="E1586" s="27">
        <v>3</v>
      </c>
      <c r="F1586" s="28" t="s">
        <v>291</v>
      </c>
      <c r="G1586" s="28" t="s">
        <v>571</v>
      </c>
      <c r="H1586" s="27">
        <f t="shared" si="163"/>
        <v>61</v>
      </c>
      <c r="I1586" s="27">
        <f t="shared" si="164"/>
        <v>7</v>
      </c>
      <c r="J1586" s="27">
        <f t="shared" si="167"/>
        <v>3</v>
      </c>
      <c r="K1586" s="62" t="s">
        <v>646</v>
      </c>
      <c r="L1586" s="62" t="str">
        <f t="shared" si="168"/>
        <v>kn-6-12-jlr-loc3</v>
      </c>
      <c r="M1586" s="27">
        <v>1</v>
      </c>
      <c r="N1586" s="41">
        <v>1</v>
      </c>
    </row>
    <row r="1587" spans="1:14" ht="17.25" thickBot="1" x14ac:dyDescent="0.25">
      <c r="A1587" s="65" t="str">
        <f t="shared" si="165"/>
        <v>kn-6</v>
      </c>
      <c r="B1587" s="65">
        <v>12</v>
      </c>
      <c r="C1587" s="42">
        <f t="shared" si="166"/>
        <v>20612</v>
      </c>
      <c r="D1587" s="82">
        <v>6</v>
      </c>
      <c r="E1587" s="43">
        <v>3</v>
      </c>
      <c r="F1587" s="44" t="s">
        <v>292</v>
      </c>
      <c r="G1587" s="44" t="s">
        <v>570</v>
      </c>
      <c r="H1587" s="43">
        <f t="shared" si="163"/>
        <v>61</v>
      </c>
      <c r="I1587" s="43">
        <f t="shared" si="164"/>
        <v>7</v>
      </c>
      <c r="J1587" s="43">
        <f t="shared" si="167"/>
        <v>3</v>
      </c>
      <c r="K1587" s="44" t="s">
        <v>2278</v>
      </c>
      <c r="L1587" s="44" t="str">
        <f t="shared" si="168"/>
        <v>kn-6-12-shl-loc3</v>
      </c>
      <c r="M1587" s="43">
        <v>1</v>
      </c>
      <c r="N1587" s="45">
        <v>1</v>
      </c>
    </row>
    <row r="1588" spans="1:14" ht="16.5" x14ac:dyDescent="0.2">
      <c r="A1588" s="65" t="str">
        <f t="shared" si="165"/>
        <v>kn-6</v>
      </c>
      <c r="B1588" s="65">
        <v>13</v>
      </c>
      <c r="C1588" s="37">
        <f t="shared" si="166"/>
        <v>20613</v>
      </c>
      <c r="D1588" s="80">
        <v>6</v>
      </c>
      <c r="E1588" s="38">
        <v>1</v>
      </c>
      <c r="F1588" s="46" t="s">
        <v>291</v>
      </c>
      <c r="G1588" s="46" t="s">
        <v>572</v>
      </c>
      <c r="H1588" s="38">
        <f t="shared" si="163"/>
        <v>62</v>
      </c>
      <c r="I1588" s="38">
        <f t="shared" si="164"/>
        <v>7</v>
      </c>
      <c r="J1588" s="38">
        <f t="shared" si="167"/>
        <v>3</v>
      </c>
      <c r="K1588" s="46" t="s">
        <v>2279</v>
      </c>
      <c r="L1588" s="38" t="str">
        <f t="shared" si="168"/>
        <v>kn-6-13-jlr-loc1</v>
      </c>
      <c r="M1588" s="38">
        <v>1</v>
      </c>
      <c r="N1588" s="39">
        <v>1</v>
      </c>
    </row>
    <row r="1589" spans="1:14" ht="16.5" x14ac:dyDescent="0.2">
      <c r="A1589" s="65" t="str">
        <f t="shared" si="165"/>
        <v>kn-6</v>
      </c>
      <c r="B1589" s="65">
        <v>13</v>
      </c>
      <c r="C1589" s="40">
        <f t="shared" si="166"/>
        <v>20613</v>
      </c>
      <c r="D1589" s="81">
        <v>6</v>
      </c>
      <c r="E1589" s="27">
        <v>1</v>
      </c>
      <c r="F1589" s="28" t="s">
        <v>292</v>
      </c>
      <c r="G1589" s="28" t="s">
        <v>573</v>
      </c>
      <c r="H1589" s="27">
        <f t="shared" si="163"/>
        <v>62</v>
      </c>
      <c r="I1589" s="27">
        <f t="shared" si="164"/>
        <v>7</v>
      </c>
      <c r="J1589" s="27">
        <f t="shared" si="167"/>
        <v>3</v>
      </c>
      <c r="K1589" s="28" t="s">
        <v>786</v>
      </c>
      <c r="L1589" s="27" t="str">
        <f t="shared" si="168"/>
        <v>kn-6-13-shl-loc1</v>
      </c>
      <c r="M1589" s="27">
        <v>1</v>
      </c>
      <c r="N1589" s="41">
        <v>1</v>
      </c>
    </row>
    <row r="1590" spans="1:14" ht="16.5" x14ac:dyDescent="0.2">
      <c r="A1590" s="65" t="str">
        <f t="shared" si="165"/>
        <v>kn-6</v>
      </c>
      <c r="B1590" s="65">
        <v>13</v>
      </c>
      <c r="C1590" s="40">
        <f t="shared" si="166"/>
        <v>20613</v>
      </c>
      <c r="D1590" s="81">
        <v>6</v>
      </c>
      <c r="E1590" s="27">
        <v>2</v>
      </c>
      <c r="F1590" s="28" t="s">
        <v>291</v>
      </c>
      <c r="G1590" s="28" t="s">
        <v>314</v>
      </c>
      <c r="H1590" s="27">
        <f t="shared" si="163"/>
        <v>62</v>
      </c>
      <c r="I1590" s="27">
        <f t="shared" si="164"/>
        <v>7</v>
      </c>
      <c r="J1590" s="27">
        <f t="shared" si="167"/>
        <v>3</v>
      </c>
      <c r="K1590" s="62" t="s">
        <v>2284</v>
      </c>
      <c r="L1590" s="59" t="str">
        <f t="shared" si="168"/>
        <v>kn-6-13-jlr-loc2</v>
      </c>
      <c r="M1590" s="27">
        <v>1</v>
      </c>
      <c r="N1590" s="41">
        <v>1</v>
      </c>
    </row>
    <row r="1591" spans="1:14" ht="16.5" x14ac:dyDescent="0.2">
      <c r="A1591" s="65" t="str">
        <f t="shared" si="165"/>
        <v>kn-6</v>
      </c>
      <c r="B1591" s="65">
        <v>13</v>
      </c>
      <c r="C1591" s="40">
        <f t="shared" si="166"/>
        <v>20613</v>
      </c>
      <c r="D1591" s="81">
        <v>6</v>
      </c>
      <c r="E1591" s="27">
        <v>2</v>
      </c>
      <c r="F1591" s="28" t="s">
        <v>292</v>
      </c>
      <c r="G1591" s="28" t="s">
        <v>299</v>
      </c>
      <c r="H1591" s="27">
        <f t="shared" si="163"/>
        <v>62</v>
      </c>
      <c r="I1591" s="27">
        <f t="shared" si="164"/>
        <v>7</v>
      </c>
      <c r="J1591" s="27">
        <f t="shared" si="167"/>
        <v>3</v>
      </c>
      <c r="K1591" s="62" t="s">
        <v>2278</v>
      </c>
      <c r="L1591" s="59" t="str">
        <f t="shared" si="168"/>
        <v>kn-6-13-shl-loc2</v>
      </c>
      <c r="M1591" s="27">
        <v>1</v>
      </c>
      <c r="N1591" s="41">
        <v>1</v>
      </c>
    </row>
    <row r="1592" spans="1:14" ht="16.5" x14ac:dyDescent="0.2">
      <c r="A1592" s="65" t="str">
        <f t="shared" si="165"/>
        <v>kn-6</v>
      </c>
      <c r="B1592" s="65">
        <v>13</v>
      </c>
      <c r="C1592" s="40">
        <f t="shared" si="166"/>
        <v>20613</v>
      </c>
      <c r="D1592" s="81">
        <v>6</v>
      </c>
      <c r="E1592" s="27">
        <v>3</v>
      </c>
      <c r="F1592" s="28" t="s">
        <v>1135</v>
      </c>
      <c r="G1592" s="28" t="s">
        <v>571</v>
      </c>
      <c r="H1592" s="27">
        <f t="shared" si="163"/>
        <v>62</v>
      </c>
      <c r="I1592" s="27">
        <f t="shared" si="164"/>
        <v>7</v>
      </c>
      <c r="J1592" s="27">
        <f t="shared" si="167"/>
        <v>3</v>
      </c>
      <c r="K1592" s="62" t="s">
        <v>999</v>
      </c>
      <c r="L1592" s="62" t="str">
        <f t="shared" si="168"/>
        <v>kn-6-13-jlr-loc3</v>
      </c>
      <c r="M1592" s="27">
        <v>1</v>
      </c>
      <c r="N1592" s="41">
        <v>1</v>
      </c>
    </row>
    <row r="1593" spans="1:14" ht="17.25" thickBot="1" x14ac:dyDescent="0.25">
      <c r="A1593" s="65" t="str">
        <f t="shared" si="165"/>
        <v>kn-6</v>
      </c>
      <c r="B1593" s="65">
        <v>13</v>
      </c>
      <c r="C1593" s="42">
        <f t="shared" si="166"/>
        <v>20613</v>
      </c>
      <c r="D1593" s="82">
        <v>6</v>
      </c>
      <c r="E1593" s="43">
        <v>3</v>
      </c>
      <c r="F1593" s="44" t="s">
        <v>292</v>
      </c>
      <c r="G1593" s="44" t="s">
        <v>570</v>
      </c>
      <c r="H1593" s="43">
        <f t="shared" si="163"/>
        <v>62</v>
      </c>
      <c r="I1593" s="43">
        <f t="shared" si="164"/>
        <v>7</v>
      </c>
      <c r="J1593" s="43">
        <f t="shared" si="167"/>
        <v>3</v>
      </c>
      <c r="K1593" s="44" t="s">
        <v>2282</v>
      </c>
      <c r="L1593" s="44" t="str">
        <f t="shared" si="168"/>
        <v>kn-6-13-shl-loc3</v>
      </c>
      <c r="M1593" s="43">
        <v>1</v>
      </c>
      <c r="N1593" s="45">
        <v>1</v>
      </c>
    </row>
    <row r="1594" spans="1:14" ht="16.5" x14ac:dyDescent="0.2">
      <c r="A1594" s="65" t="str">
        <f t="shared" si="165"/>
        <v>kn-6</v>
      </c>
      <c r="B1594" s="65">
        <v>14</v>
      </c>
      <c r="C1594" s="37">
        <f t="shared" si="166"/>
        <v>20614</v>
      </c>
      <c r="D1594" s="80">
        <v>6</v>
      </c>
      <c r="E1594" s="38">
        <v>1</v>
      </c>
      <c r="F1594" s="46" t="s">
        <v>291</v>
      </c>
      <c r="G1594" s="46" t="s">
        <v>572</v>
      </c>
      <c r="H1594" s="38">
        <f t="shared" ref="H1594:H1657" si="169">INDEX($AK$4:$AK$204,INDEX($AQ$4:$AQ$19,D1594)+B1594)</f>
        <v>63</v>
      </c>
      <c r="I1594" s="38">
        <f t="shared" ref="I1594:I1657" si="170">INDEX($AL$4:$AL$204,INDEX($AQ$4:$AQ$19,D1594)+B1594)</f>
        <v>7</v>
      </c>
      <c r="J1594" s="38">
        <f t="shared" si="167"/>
        <v>3</v>
      </c>
      <c r="K1594" s="46" t="s">
        <v>572</v>
      </c>
      <c r="L1594" s="38" t="str">
        <f t="shared" si="168"/>
        <v>kn-6-14-jlr-loc1</v>
      </c>
      <c r="M1594" s="38">
        <v>1</v>
      </c>
      <c r="N1594" s="39">
        <v>1</v>
      </c>
    </row>
    <row r="1595" spans="1:14" ht="16.5" x14ac:dyDescent="0.2">
      <c r="A1595" s="65" t="str">
        <f t="shared" ref="A1595:A1658" si="171">"kn-"&amp;D1595</f>
        <v>kn-6</v>
      </c>
      <c r="B1595" s="65">
        <v>14</v>
      </c>
      <c r="C1595" s="40">
        <f t="shared" ref="C1595:C1658" si="172">(200+D1595)*100+B1595</f>
        <v>20614</v>
      </c>
      <c r="D1595" s="81">
        <v>6</v>
      </c>
      <c r="E1595" s="27">
        <v>1</v>
      </c>
      <c r="F1595" s="28" t="s">
        <v>292</v>
      </c>
      <c r="G1595" s="28" t="s">
        <v>573</v>
      </c>
      <c r="H1595" s="27">
        <f t="shared" si="169"/>
        <v>63</v>
      </c>
      <c r="I1595" s="27">
        <f t="shared" si="170"/>
        <v>7</v>
      </c>
      <c r="J1595" s="27">
        <f t="shared" si="167"/>
        <v>3</v>
      </c>
      <c r="K1595" s="28" t="s">
        <v>2274</v>
      </c>
      <c r="L1595" s="27" t="str">
        <f t="shared" si="168"/>
        <v>kn-6-14-shl-loc1</v>
      </c>
      <c r="M1595" s="27">
        <v>1</v>
      </c>
      <c r="N1595" s="41">
        <v>1</v>
      </c>
    </row>
    <row r="1596" spans="1:14" ht="16.5" x14ac:dyDescent="0.2">
      <c r="A1596" s="65" t="str">
        <f t="shared" si="171"/>
        <v>kn-6</v>
      </c>
      <c r="B1596" s="65">
        <v>14</v>
      </c>
      <c r="C1596" s="40">
        <f t="shared" si="172"/>
        <v>20614</v>
      </c>
      <c r="D1596" s="81">
        <v>6</v>
      </c>
      <c r="E1596" s="27">
        <v>2</v>
      </c>
      <c r="F1596" s="28" t="s">
        <v>291</v>
      </c>
      <c r="G1596" s="28" t="s">
        <v>1001</v>
      </c>
      <c r="H1596" s="27">
        <f t="shared" si="169"/>
        <v>63</v>
      </c>
      <c r="I1596" s="27">
        <f t="shared" si="170"/>
        <v>7</v>
      </c>
      <c r="J1596" s="27">
        <f t="shared" si="167"/>
        <v>3</v>
      </c>
      <c r="K1596" s="62" t="s">
        <v>1365</v>
      </c>
      <c r="L1596" s="59" t="str">
        <f t="shared" si="168"/>
        <v>kn-6-14-jlr-loc2</v>
      </c>
      <c r="M1596" s="27">
        <v>1</v>
      </c>
      <c r="N1596" s="41">
        <v>1</v>
      </c>
    </row>
    <row r="1597" spans="1:14" ht="16.5" x14ac:dyDescent="0.2">
      <c r="A1597" s="65" t="str">
        <f t="shared" si="171"/>
        <v>kn-6</v>
      </c>
      <c r="B1597" s="65">
        <v>14</v>
      </c>
      <c r="C1597" s="40">
        <f t="shared" si="172"/>
        <v>20614</v>
      </c>
      <c r="D1597" s="81">
        <v>6</v>
      </c>
      <c r="E1597" s="27">
        <v>2</v>
      </c>
      <c r="F1597" s="28" t="s">
        <v>292</v>
      </c>
      <c r="G1597" s="28" t="s">
        <v>1002</v>
      </c>
      <c r="H1597" s="27">
        <f t="shared" si="169"/>
        <v>63</v>
      </c>
      <c r="I1597" s="27">
        <f t="shared" si="170"/>
        <v>7</v>
      </c>
      <c r="J1597" s="27">
        <f t="shared" si="167"/>
        <v>3</v>
      </c>
      <c r="K1597" s="62" t="s">
        <v>2276</v>
      </c>
      <c r="L1597" s="59" t="str">
        <f t="shared" si="168"/>
        <v>kn-6-14-shl-loc2</v>
      </c>
      <c r="M1597" s="27">
        <v>1</v>
      </c>
      <c r="N1597" s="41">
        <v>1</v>
      </c>
    </row>
    <row r="1598" spans="1:14" ht="16.5" x14ac:dyDescent="0.2">
      <c r="A1598" s="65" t="str">
        <f t="shared" si="171"/>
        <v>kn-6</v>
      </c>
      <c r="B1598" s="65">
        <v>14</v>
      </c>
      <c r="C1598" s="40">
        <f t="shared" si="172"/>
        <v>20614</v>
      </c>
      <c r="D1598" s="81">
        <v>6</v>
      </c>
      <c r="E1598" s="27">
        <v>3</v>
      </c>
      <c r="F1598" s="28" t="s">
        <v>291</v>
      </c>
      <c r="G1598" s="28" t="s">
        <v>314</v>
      </c>
      <c r="H1598" s="27">
        <f t="shared" si="169"/>
        <v>63</v>
      </c>
      <c r="I1598" s="27">
        <f t="shared" si="170"/>
        <v>7</v>
      </c>
      <c r="J1598" s="27">
        <f t="shared" si="167"/>
        <v>3</v>
      </c>
      <c r="K1598" s="62" t="s">
        <v>646</v>
      </c>
      <c r="L1598" s="62" t="str">
        <f t="shared" si="168"/>
        <v>kn-6-14-jlr-loc3</v>
      </c>
      <c r="M1598" s="27">
        <v>1</v>
      </c>
      <c r="N1598" s="41">
        <v>1</v>
      </c>
    </row>
    <row r="1599" spans="1:14" ht="17.25" thickBot="1" x14ac:dyDescent="0.25">
      <c r="A1599" s="65" t="str">
        <f t="shared" si="171"/>
        <v>kn-6</v>
      </c>
      <c r="B1599" s="65">
        <v>14</v>
      </c>
      <c r="C1599" s="42">
        <f t="shared" si="172"/>
        <v>20614</v>
      </c>
      <c r="D1599" s="82">
        <v>6</v>
      </c>
      <c r="E1599" s="43">
        <v>3</v>
      </c>
      <c r="F1599" s="44" t="s">
        <v>292</v>
      </c>
      <c r="G1599" s="44" t="s">
        <v>299</v>
      </c>
      <c r="H1599" s="43">
        <f t="shared" si="169"/>
        <v>63</v>
      </c>
      <c r="I1599" s="43">
        <f t="shared" si="170"/>
        <v>7</v>
      </c>
      <c r="J1599" s="43">
        <f t="shared" si="167"/>
        <v>3</v>
      </c>
      <c r="K1599" s="44" t="s">
        <v>2278</v>
      </c>
      <c r="L1599" s="44" t="str">
        <f t="shared" si="168"/>
        <v>kn-6-14-shl-loc3</v>
      </c>
      <c r="M1599" s="43">
        <v>1</v>
      </c>
      <c r="N1599" s="45">
        <v>1</v>
      </c>
    </row>
    <row r="1600" spans="1:14" ht="16.5" x14ac:dyDescent="0.2">
      <c r="A1600" s="65" t="str">
        <f t="shared" si="171"/>
        <v>kn-6</v>
      </c>
      <c r="B1600" s="65">
        <v>15</v>
      </c>
      <c r="C1600" s="37">
        <f t="shared" si="172"/>
        <v>20615</v>
      </c>
      <c r="D1600" s="80">
        <v>6</v>
      </c>
      <c r="E1600" s="38">
        <v>1</v>
      </c>
      <c r="F1600" s="46" t="s">
        <v>291</v>
      </c>
      <c r="G1600" s="46" t="s">
        <v>572</v>
      </c>
      <c r="H1600" s="38">
        <f t="shared" si="169"/>
        <v>64</v>
      </c>
      <c r="I1600" s="38">
        <f t="shared" si="170"/>
        <v>7</v>
      </c>
      <c r="J1600" s="38">
        <f t="shared" si="167"/>
        <v>3</v>
      </c>
      <c r="K1600" s="46" t="s">
        <v>2279</v>
      </c>
      <c r="L1600" s="38" t="str">
        <f t="shared" si="168"/>
        <v>kn-6-15-jlr-loc1</v>
      </c>
      <c r="M1600" s="38">
        <v>1</v>
      </c>
      <c r="N1600" s="39">
        <v>1</v>
      </c>
    </row>
    <row r="1601" spans="1:14" ht="16.5" x14ac:dyDescent="0.2">
      <c r="A1601" s="65" t="str">
        <f t="shared" si="171"/>
        <v>kn-6</v>
      </c>
      <c r="B1601" s="65">
        <v>15</v>
      </c>
      <c r="C1601" s="40">
        <f t="shared" si="172"/>
        <v>20615</v>
      </c>
      <c r="D1601" s="81">
        <v>6</v>
      </c>
      <c r="E1601" s="27">
        <v>1</v>
      </c>
      <c r="F1601" s="28" t="s">
        <v>292</v>
      </c>
      <c r="G1601" s="28" t="s">
        <v>573</v>
      </c>
      <c r="H1601" s="27">
        <f t="shared" si="169"/>
        <v>64</v>
      </c>
      <c r="I1601" s="27">
        <f t="shared" si="170"/>
        <v>7</v>
      </c>
      <c r="J1601" s="27">
        <f t="shared" si="167"/>
        <v>3</v>
      </c>
      <c r="K1601" s="28" t="s">
        <v>786</v>
      </c>
      <c r="L1601" s="27" t="str">
        <f t="shared" si="168"/>
        <v>kn-6-15-shl-loc1</v>
      </c>
      <c r="M1601" s="27">
        <v>1</v>
      </c>
      <c r="N1601" s="41">
        <v>1</v>
      </c>
    </row>
    <row r="1602" spans="1:14" ht="16.5" x14ac:dyDescent="0.2">
      <c r="A1602" s="65" t="str">
        <f t="shared" si="171"/>
        <v>kn-6</v>
      </c>
      <c r="B1602" s="65">
        <v>15</v>
      </c>
      <c r="C1602" s="40">
        <f t="shared" si="172"/>
        <v>20615</v>
      </c>
      <c r="D1602" s="81">
        <v>6</v>
      </c>
      <c r="E1602" s="27">
        <v>2</v>
      </c>
      <c r="F1602" s="28" t="s">
        <v>291</v>
      </c>
      <c r="G1602" s="28" t="s">
        <v>1001</v>
      </c>
      <c r="H1602" s="27">
        <f t="shared" si="169"/>
        <v>64</v>
      </c>
      <c r="I1602" s="27">
        <f t="shared" si="170"/>
        <v>7</v>
      </c>
      <c r="J1602" s="27">
        <f t="shared" si="167"/>
        <v>3</v>
      </c>
      <c r="K1602" s="62" t="s">
        <v>2284</v>
      </c>
      <c r="L1602" s="59" t="str">
        <f t="shared" si="168"/>
        <v>kn-6-15-jlr-loc2</v>
      </c>
      <c r="M1602" s="27">
        <v>1</v>
      </c>
      <c r="N1602" s="41">
        <v>1</v>
      </c>
    </row>
    <row r="1603" spans="1:14" ht="16.5" x14ac:dyDescent="0.2">
      <c r="A1603" s="65" t="str">
        <f t="shared" si="171"/>
        <v>kn-6</v>
      </c>
      <c r="B1603" s="65">
        <v>15</v>
      </c>
      <c r="C1603" s="40">
        <f t="shared" si="172"/>
        <v>20615</v>
      </c>
      <c r="D1603" s="81">
        <v>6</v>
      </c>
      <c r="E1603" s="27">
        <v>2</v>
      </c>
      <c r="F1603" s="28" t="s">
        <v>1138</v>
      </c>
      <c r="G1603" s="28" t="s">
        <v>1002</v>
      </c>
      <c r="H1603" s="27">
        <f t="shared" si="169"/>
        <v>64</v>
      </c>
      <c r="I1603" s="27">
        <f t="shared" si="170"/>
        <v>7</v>
      </c>
      <c r="J1603" s="27">
        <f t="shared" si="167"/>
        <v>3</v>
      </c>
      <c r="K1603" s="62" t="s">
        <v>2278</v>
      </c>
      <c r="L1603" s="59" t="str">
        <f t="shared" si="168"/>
        <v>kn-6-15-shl-loc2</v>
      </c>
      <c r="M1603" s="27">
        <v>1</v>
      </c>
      <c r="N1603" s="41">
        <v>1</v>
      </c>
    </row>
    <row r="1604" spans="1:14" ht="16.5" x14ac:dyDescent="0.2">
      <c r="A1604" s="65" t="str">
        <f t="shared" si="171"/>
        <v>kn-6</v>
      </c>
      <c r="B1604" s="65">
        <v>15</v>
      </c>
      <c r="C1604" s="40">
        <f t="shared" si="172"/>
        <v>20615</v>
      </c>
      <c r="D1604" s="81">
        <v>6</v>
      </c>
      <c r="E1604" s="27">
        <v>3</v>
      </c>
      <c r="F1604" s="28" t="s">
        <v>291</v>
      </c>
      <c r="G1604" s="28" t="s">
        <v>999</v>
      </c>
      <c r="H1604" s="27">
        <f t="shared" si="169"/>
        <v>64</v>
      </c>
      <c r="I1604" s="27">
        <f t="shared" si="170"/>
        <v>7</v>
      </c>
      <c r="J1604" s="27">
        <f t="shared" si="167"/>
        <v>3</v>
      </c>
      <c r="K1604" s="62" t="s">
        <v>999</v>
      </c>
      <c r="L1604" s="62" t="str">
        <f t="shared" si="168"/>
        <v>kn-6-15-jlr-loc3</v>
      </c>
      <c r="M1604" s="27">
        <v>1</v>
      </c>
      <c r="N1604" s="41">
        <v>1</v>
      </c>
    </row>
    <row r="1605" spans="1:14" ht="17.25" thickBot="1" x14ac:dyDescent="0.25">
      <c r="A1605" s="65" t="str">
        <f t="shared" si="171"/>
        <v>kn-6</v>
      </c>
      <c r="B1605" s="65">
        <v>15</v>
      </c>
      <c r="C1605" s="42">
        <f t="shared" si="172"/>
        <v>20615</v>
      </c>
      <c r="D1605" s="82">
        <v>6</v>
      </c>
      <c r="E1605" s="43">
        <v>3</v>
      </c>
      <c r="F1605" s="44" t="s">
        <v>292</v>
      </c>
      <c r="G1605" s="44" t="s">
        <v>1000</v>
      </c>
      <c r="H1605" s="43">
        <f t="shared" si="169"/>
        <v>64</v>
      </c>
      <c r="I1605" s="43">
        <f t="shared" si="170"/>
        <v>7</v>
      </c>
      <c r="J1605" s="43">
        <f t="shared" si="167"/>
        <v>3</v>
      </c>
      <c r="K1605" s="44" t="s">
        <v>2282</v>
      </c>
      <c r="L1605" s="44" t="str">
        <f t="shared" si="168"/>
        <v>kn-6-15-shl-loc3</v>
      </c>
      <c r="M1605" s="43">
        <v>1</v>
      </c>
      <c r="N1605" s="45">
        <v>1</v>
      </c>
    </row>
    <row r="1606" spans="1:14" ht="16.5" x14ac:dyDescent="0.2">
      <c r="A1606" s="79" t="str">
        <f t="shared" si="171"/>
        <v>kn-7</v>
      </c>
      <c r="B1606" s="79">
        <v>1</v>
      </c>
      <c r="C1606" s="37">
        <f t="shared" si="172"/>
        <v>20701</v>
      </c>
      <c r="D1606" s="80">
        <v>7</v>
      </c>
      <c r="E1606" s="38">
        <v>1</v>
      </c>
      <c r="F1606" s="46" t="s">
        <v>291</v>
      </c>
      <c r="G1606" s="46" t="s">
        <v>572</v>
      </c>
      <c r="H1606" s="38">
        <f t="shared" si="169"/>
        <v>65</v>
      </c>
      <c r="I1606" s="38">
        <f t="shared" si="170"/>
        <v>7</v>
      </c>
      <c r="J1606" s="38">
        <f t="shared" si="167"/>
        <v>3</v>
      </c>
      <c r="K1606" s="46" t="s">
        <v>572</v>
      </c>
      <c r="L1606" s="38" t="str">
        <f t="shared" si="168"/>
        <v>kn-7-1-jlr-loc1</v>
      </c>
      <c r="M1606" s="38">
        <v>1</v>
      </c>
      <c r="N1606" s="39">
        <v>1</v>
      </c>
    </row>
    <row r="1607" spans="1:14" ht="16.5" x14ac:dyDescent="0.2">
      <c r="A1607" s="79" t="str">
        <f t="shared" si="171"/>
        <v>kn-7</v>
      </c>
      <c r="B1607" s="79">
        <v>1</v>
      </c>
      <c r="C1607" s="40">
        <f t="shared" si="172"/>
        <v>20701</v>
      </c>
      <c r="D1607" s="81">
        <v>7</v>
      </c>
      <c r="E1607" s="27">
        <v>1</v>
      </c>
      <c r="F1607" s="28" t="s">
        <v>292</v>
      </c>
      <c r="G1607" s="28" t="s">
        <v>573</v>
      </c>
      <c r="H1607" s="27">
        <f t="shared" si="169"/>
        <v>65</v>
      </c>
      <c r="I1607" s="27">
        <f t="shared" si="170"/>
        <v>7</v>
      </c>
      <c r="J1607" s="27">
        <f t="shared" si="167"/>
        <v>3</v>
      </c>
      <c r="K1607" s="28" t="s">
        <v>2274</v>
      </c>
      <c r="L1607" s="27" t="str">
        <f t="shared" si="168"/>
        <v>kn-7-1-shl-loc1</v>
      </c>
      <c r="M1607" s="27">
        <v>1</v>
      </c>
      <c r="N1607" s="41">
        <v>1</v>
      </c>
    </row>
    <row r="1608" spans="1:14" ht="16.5" x14ac:dyDescent="0.2">
      <c r="A1608" s="79" t="str">
        <f t="shared" si="171"/>
        <v>kn-7</v>
      </c>
      <c r="B1608" s="79">
        <v>1</v>
      </c>
      <c r="C1608" s="40">
        <f t="shared" si="172"/>
        <v>20701</v>
      </c>
      <c r="D1608" s="81">
        <v>7</v>
      </c>
      <c r="E1608" s="27">
        <v>2</v>
      </c>
      <c r="F1608" s="28" t="s">
        <v>291</v>
      </c>
      <c r="G1608" s="28" t="s">
        <v>314</v>
      </c>
      <c r="H1608" s="27">
        <f t="shared" si="169"/>
        <v>65</v>
      </c>
      <c r="I1608" s="27">
        <f t="shared" si="170"/>
        <v>7</v>
      </c>
      <c r="J1608" s="27">
        <f t="shared" si="167"/>
        <v>3</v>
      </c>
      <c r="K1608" s="62" t="s">
        <v>1365</v>
      </c>
      <c r="L1608" s="59" t="str">
        <f t="shared" si="168"/>
        <v>kn-7-1-jlr-loc2</v>
      </c>
      <c r="M1608" s="27">
        <v>1</v>
      </c>
      <c r="N1608" s="41">
        <v>1</v>
      </c>
    </row>
    <row r="1609" spans="1:14" ht="16.5" x14ac:dyDescent="0.2">
      <c r="A1609" s="79" t="str">
        <f t="shared" si="171"/>
        <v>kn-7</v>
      </c>
      <c r="B1609" s="79">
        <v>1</v>
      </c>
      <c r="C1609" s="40">
        <f t="shared" si="172"/>
        <v>20701</v>
      </c>
      <c r="D1609" s="81">
        <v>7</v>
      </c>
      <c r="E1609" s="27">
        <v>2</v>
      </c>
      <c r="F1609" s="28" t="s">
        <v>292</v>
      </c>
      <c r="G1609" s="28" t="s">
        <v>1142</v>
      </c>
      <c r="H1609" s="27">
        <f t="shared" si="169"/>
        <v>65</v>
      </c>
      <c r="I1609" s="27">
        <f t="shared" si="170"/>
        <v>7</v>
      </c>
      <c r="J1609" s="27">
        <f t="shared" si="167"/>
        <v>3</v>
      </c>
      <c r="K1609" s="62" t="s">
        <v>2276</v>
      </c>
      <c r="L1609" s="59" t="str">
        <f t="shared" si="168"/>
        <v>kn-7-1-shl-loc2</v>
      </c>
      <c r="M1609" s="27">
        <v>1</v>
      </c>
      <c r="N1609" s="41">
        <v>1</v>
      </c>
    </row>
    <row r="1610" spans="1:14" ht="16.5" x14ac:dyDescent="0.2">
      <c r="A1610" s="79" t="str">
        <f t="shared" si="171"/>
        <v>kn-7</v>
      </c>
      <c r="B1610" s="79">
        <v>1</v>
      </c>
      <c r="C1610" s="40">
        <f t="shared" si="172"/>
        <v>20701</v>
      </c>
      <c r="D1610" s="81">
        <v>7</v>
      </c>
      <c r="E1610" s="27">
        <v>3</v>
      </c>
      <c r="F1610" s="28" t="s">
        <v>291</v>
      </c>
      <c r="G1610" s="28" t="s">
        <v>571</v>
      </c>
      <c r="H1610" s="27">
        <f t="shared" si="169"/>
        <v>65</v>
      </c>
      <c r="I1610" s="27">
        <f t="shared" si="170"/>
        <v>7</v>
      </c>
      <c r="J1610" s="27">
        <f t="shared" si="167"/>
        <v>3</v>
      </c>
      <c r="K1610" s="62" t="s">
        <v>646</v>
      </c>
      <c r="L1610" s="62" t="str">
        <f t="shared" si="168"/>
        <v>kn-7-1-jlr-loc3</v>
      </c>
      <c r="M1610" s="27">
        <v>1</v>
      </c>
      <c r="N1610" s="41">
        <v>1</v>
      </c>
    </row>
    <row r="1611" spans="1:14" ht="17.25" thickBot="1" x14ac:dyDescent="0.25">
      <c r="A1611" s="79" t="str">
        <f t="shared" si="171"/>
        <v>kn-7</v>
      </c>
      <c r="B1611" s="79">
        <v>1</v>
      </c>
      <c r="C1611" s="42">
        <f t="shared" si="172"/>
        <v>20701</v>
      </c>
      <c r="D1611" s="82">
        <v>7</v>
      </c>
      <c r="E1611" s="43">
        <v>3</v>
      </c>
      <c r="F1611" s="44" t="s">
        <v>292</v>
      </c>
      <c r="G1611" s="44" t="s">
        <v>570</v>
      </c>
      <c r="H1611" s="43">
        <f t="shared" si="169"/>
        <v>65</v>
      </c>
      <c r="I1611" s="43">
        <f t="shared" si="170"/>
        <v>7</v>
      </c>
      <c r="J1611" s="43">
        <f t="shared" si="167"/>
        <v>3</v>
      </c>
      <c r="K1611" s="44" t="s">
        <v>2278</v>
      </c>
      <c r="L1611" s="44" t="str">
        <f t="shared" si="168"/>
        <v>kn-7-1-shl-loc3</v>
      </c>
      <c r="M1611" s="43">
        <v>1</v>
      </c>
      <c r="N1611" s="45">
        <v>1</v>
      </c>
    </row>
    <row r="1612" spans="1:14" ht="16.5" x14ac:dyDescent="0.2">
      <c r="A1612" s="79" t="str">
        <f t="shared" si="171"/>
        <v>kn-7</v>
      </c>
      <c r="B1612" s="79">
        <v>2</v>
      </c>
      <c r="C1612" s="37">
        <f t="shared" si="172"/>
        <v>20702</v>
      </c>
      <c r="D1612" s="80">
        <v>7</v>
      </c>
      <c r="E1612" s="38">
        <v>1</v>
      </c>
      <c r="F1612" s="46" t="s">
        <v>291</v>
      </c>
      <c r="G1612" s="46" t="s">
        <v>572</v>
      </c>
      <c r="H1612" s="38">
        <f t="shared" si="169"/>
        <v>66</v>
      </c>
      <c r="I1612" s="38">
        <f t="shared" si="170"/>
        <v>7</v>
      </c>
      <c r="J1612" s="38">
        <f t="shared" ref="J1612:J1675" si="173">INDEX($AM$4:$AM$204,INDEX($AQ$4:$AQ$19,D1612)+B1612)</f>
        <v>3</v>
      </c>
      <c r="K1612" s="46" t="s">
        <v>2279</v>
      </c>
      <c r="L1612" s="38" t="str">
        <f t="shared" si="168"/>
        <v>kn-7-2-jlr-loc1</v>
      </c>
      <c r="M1612" s="38">
        <v>1</v>
      </c>
      <c r="N1612" s="39">
        <v>1</v>
      </c>
    </row>
    <row r="1613" spans="1:14" ht="16.5" x14ac:dyDescent="0.2">
      <c r="A1613" s="79" t="str">
        <f t="shared" si="171"/>
        <v>kn-7</v>
      </c>
      <c r="B1613" s="79">
        <v>2</v>
      </c>
      <c r="C1613" s="40">
        <f t="shared" si="172"/>
        <v>20702</v>
      </c>
      <c r="D1613" s="81">
        <v>7</v>
      </c>
      <c r="E1613" s="27">
        <v>1</v>
      </c>
      <c r="F1613" s="28" t="s">
        <v>292</v>
      </c>
      <c r="G1613" s="28" t="s">
        <v>573</v>
      </c>
      <c r="H1613" s="27">
        <f t="shared" si="169"/>
        <v>66</v>
      </c>
      <c r="I1613" s="27">
        <f t="shared" si="170"/>
        <v>7</v>
      </c>
      <c r="J1613" s="27">
        <f t="shared" si="173"/>
        <v>3</v>
      </c>
      <c r="K1613" s="28" t="s">
        <v>786</v>
      </c>
      <c r="L1613" s="27" t="str">
        <f t="shared" si="168"/>
        <v>kn-7-2-shl-loc1</v>
      </c>
      <c r="M1613" s="27">
        <v>1</v>
      </c>
      <c r="N1613" s="41">
        <v>1</v>
      </c>
    </row>
    <row r="1614" spans="1:14" ht="16.5" x14ac:dyDescent="0.2">
      <c r="A1614" s="79" t="str">
        <f t="shared" si="171"/>
        <v>kn-7</v>
      </c>
      <c r="B1614" s="79">
        <v>2</v>
      </c>
      <c r="C1614" s="40">
        <f t="shared" si="172"/>
        <v>20702</v>
      </c>
      <c r="D1614" s="81">
        <v>7</v>
      </c>
      <c r="E1614" s="27">
        <v>2</v>
      </c>
      <c r="F1614" s="28" t="s">
        <v>291</v>
      </c>
      <c r="G1614" s="28" t="s">
        <v>314</v>
      </c>
      <c r="H1614" s="27">
        <f t="shared" si="169"/>
        <v>66</v>
      </c>
      <c r="I1614" s="27">
        <f t="shared" si="170"/>
        <v>7</v>
      </c>
      <c r="J1614" s="27">
        <f t="shared" si="173"/>
        <v>3</v>
      </c>
      <c r="K1614" s="62" t="s">
        <v>2284</v>
      </c>
      <c r="L1614" s="59" t="str">
        <f t="shared" si="168"/>
        <v>kn-7-2-jlr-loc2</v>
      </c>
      <c r="M1614" s="27">
        <v>1</v>
      </c>
      <c r="N1614" s="41">
        <v>1</v>
      </c>
    </row>
    <row r="1615" spans="1:14" ht="16.5" x14ac:dyDescent="0.2">
      <c r="A1615" s="79" t="str">
        <f t="shared" si="171"/>
        <v>kn-7</v>
      </c>
      <c r="B1615" s="79">
        <v>2</v>
      </c>
      <c r="C1615" s="40">
        <f t="shared" si="172"/>
        <v>20702</v>
      </c>
      <c r="D1615" s="81">
        <v>7</v>
      </c>
      <c r="E1615" s="27">
        <v>2</v>
      </c>
      <c r="F1615" s="28" t="s">
        <v>292</v>
      </c>
      <c r="G1615" s="28" t="s">
        <v>299</v>
      </c>
      <c r="H1615" s="27">
        <f t="shared" si="169"/>
        <v>66</v>
      </c>
      <c r="I1615" s="27">
        <f t="shared" si="170"/>
        <v>7</v>
      </c>
      <c r="J1615" s="27">
        <f t="shared" si="173"/>
        <v>3</v>
      </c>
      <c r="K1615" s="62" t="s">
        <v>2278</v>
      </c>
      <c r="L1615" s="59" t="str">
        <f t="shared" si="168"/>
        <v>kn-7-2-shl-loc2</v>
      </c>
      <c r="M1615" s="27">
        <v>1</v>
      </c>
      <c r="N1615" s="41">
        <v>1</v>
      </c>
    </row>
    <row r="1616" spans="1:14" ht="16.5" x14ac:dyDescent="0.2">
      <c r="A1616" s="79" t="str">
        <f t="shared" si="171"/>
        <v>kn-7</v>
      </c>
      <c r="B1616" s="79">
        <v>2</v>
      </c>
      <c r="C1616" s="40">
        <f t="shared" si="172"/>
        <v>20702</v>
      </c>
      <c r="D1616" s="81">
        <v>7</v>
      </c>
      <c r="E1616" s="27">
        <v>3</v>
      </c>
      <c r="F1616" s="28" t="s">
        <v>291</v>
      </c>
      <c r="G1616" s="28" t="s">
        <v>571</v>
      </c>
      <c r="H1616" s="27">
        <f t="shared" si="169"/>
        <v>66</v>
      </c>
      <c r="I1616" s="27">
        <f t="shared" si="170"/>
        <v>7</v>
      </c>
      <c r="J1616" s="27">
        <f t="shared" si="173"/>
        <v>3</v>
      </c>
      <c r="K1616" s="62" t="s">
        <v>999</v>
      </c>
      <c r="L1616" s="62" t="str">
        <f t="shared" si="168"/>
        <v>kn-7-2-jlr-loc3</v>
      </c>
      <c r="M1616" s="27">
        <v>1</v>
      </c>
      <c r="N1616" s="41">
        <v>1</v>
      </c>
    </row>
    <row r="1617" spans="1:14" ht="17.25" thickBot="1" x14ac:dyDescent="0.25">
      <c r="A1617" s="79" t="str">
        <f t="shared" si="171"/>
        <v>kn-7</v>
      </c>
      <c r="B1617" s="79">
        <v>2</v>
      </c>
      <c r="C1617" s="42">
        <f t="shared" si="172"/>
        <v>20702</v>
      </c>
      <c r="D1617" s="82">
        <v>7</v>
      </c>
      <c r="E1617" s="43">
        <v>3</v>
      </c>
      <c r="F1617" s="44" t="s">
        <v>292</v>
      </c>
      <c r="G1617" s="44" t="s">
        <v>570</v>
      </c>
      <c r="H1617" s="43">
        <f t="shared" si="169"/>
        <v>66</v>
      </c>
      <c r="I1617" s="43">
        <f t="shared" si="170"/>
        <v>7</v>
      </c>
      <c r="J1617" s="43">
        <f t="shared" si="173"/>
        <v>3</v>
      </c>
      <c r="K1617" s="44" t="s">
        <v>2282</v>
      </c>
      <c r="L1617" s="44" t="str">
        <f t="shared" si="168"/>
        <v>kn-7-2-shl-loc3</v>
      </c>
      <c r="M1617" s="43">
        <v>1</v>
      </c>
      <c r="N1617" s="45">
        <v>1</v>
      </c>
    </row>
    <row r="1618" spans="1:14" ht="16.5" x14ac:dyDescent="0.2">
      <c r="A1618" s="79" t="str">
        <f t="shared" si="171"/>
        <v>kn-7</v>
      </c>
      <c r="B1618" s="79">
        <v>3</v>
      </c>
      <c r="C1618" s="37">
        <f t="shared" si="172"/>
        <v>20703</v>
      </c>
      <c r="D1618" s="80">
        <v>7</v>
      </c>
      <c r="E1618" s="38">
        <v>1</v>
      </c>
      <c r="F1618" s="46" t="s">
        <v>291</v>
      </c>
      <c r="G1618" s="46" t="s">
        <v>572</v>
      </c>
      <c r="H1618" s="38">
        <f t="shared" si="169"/>
        <v>66</v>
      </c>
      <c r="I1618" s="38">
        <f t="shared" si="170"/>
        <v>7</v>
      </c>
      <c r="J1618" s="38">
        <f t="shared" si="173"/>
        <v>3</v>
      </c>
      <c r="K1618" s="46" t="s">
        <v>572</v>
      </c>
      <c r="L1618" s="38" t="str">
        <f t="shared" si="168"/>
        <v>kn-7-3-jlr-loc1</v>
      </c>
      <c r="M1618" s="38">
        <v>1</v>
      </c>
      <c r="N1618" s="39">
        <v>1</v>
      </c>
    </row>
    <row r="1619" spans="1:14" ht="16.5" x14ac:dyDescent="0.2">
      <c r="A1619" s="79" t="str">
        <f t="shared" si="171"/>
        <v>kn-7</v>
      </c>
      <c r="B1619" s="79">
        <v>3</v>
      </c>
      <c r="C1619" s="40">
        <f t="shared" si="172"/>
        <v>20703</v>
      </c>
      <c r="D1619" s="81">
        <v>7</v>
      </c>
      <c r="E1619" s="27">
        <v>1</v>
      </c>
      <c r="F1619" s="28" t="s">
        <v>292</v>
      </c>
      <c r="G1619" s="28" t="s">
        <v>573</v>
      </c>
      <c r="H1619" s="27">
        <f t="shared" si="169"/>
        <v>66</v>
      </c>
      <c r="I1619" s="27">
        <f t="shared" si="170"/>
        <v>7</v>
      </c>
      <c r="J1619" s="27">
        <f t="shared" si="173"/>
        <v>3</v>
      </c>
      <c r="K1619" s="28" t="s">
        <v>2274</v>
      </c>
      <c r="L1619" s="27" t="str">
        <f t="shared" si="168"/>
        <v>kn-7-3-shl-loc1</v>
      </c>
      <c r="M1619" s="27">
        <v>1</v>
      </c>
      <c r="N1619" s="41">
        <v>1</v>
      </c>
    </row>
    <row r="1620" spans="1:14" ht="16.5" x14ac:dyDescent="0.2">
      <c r="A1620" s="79" t="str">
        <f t="shared" si="171"/>
        <v>kn-7</v>
      </c>
      <c r="B1620" s="79">
        <v>3</v>
      </c>
      <c r="C1620" s="40">
        <f t="shared" si="172"/>
        <v>20703</v>
      </c>
      <c r="D1620" s="81">
        <v>7</v>
      </c>
      <c r="E1620" s="27">
        <v>2</v>
      </c>
      <c r="F1620" s="28" t="s">
        <v>291</v>
      </c>
      <c r="G1620" s="28" t="s">
        <v>314</v>
      </c>
      <c r="H1620" s="27">
        <f t="shared" si="169"/>
        <v>66</v>
      </c>
      <c r="I1620" s="27">
        <f t="shared" si="170"/>
        <v>7</v>
      </c>
      <c r="J1620" s="27">
        <f t="shared" si="173"/>
        <v>3</v>
      </c>
      <c r="K1620" s="62" t="s">
        <v>1365</v>
      </c>
      <c r="L1620" s="59" t="str">
        <f t="shared" si="168"/>
        <v>kn-7-3-jlr-loc2</v>
      </c>
      <c r="M1620" s="27">
        <v>1</v>
      </c>
      <c r="N1620" s="41">
        <v>1</v>
      </c>
    </row>
    <row r="1621" spans="1:14" ht="16.5" x14ac:dyDescent="0.2">
      <c r="A1621" s="79" t="str">
        <f t="shared" si="171"/>
        <v>kn-7</v>
      </c>
      <c r="B1621" s="79">
        <v>3</v>
      </c>
      <c r="C1621" s="40">
        <f t="shared" si="172"/>
        <v>20703</v>
      </c>
      <c r="D1621" s="81">
        <v>7</v>
      </c>
      <c r="E1621" s="27">
        <v>2</v>
      </c>
      <c r="F1621" s="28" t="s">
        <v>292</v>
      </c>
      <c r="G1621" s="28" t="s">
        <v>299</v>
      </c>
      <c r="H1621" s="27">
        <f t="shared" si="169"/>
        <v>66</v>
      </c>
      <c r="I1621" s="27">
        <f t="shared" si="170"/>
        <v>7</v>
      </c>
      <c r="J1621" s="27">
        <f t="shared" si="173"/>
        <v>3</v>
      </c>
      <c r="K1621" s="62" t="s">
        <v>2276</v>
      </c>
      <c r="L1621" s="59" t="str">
        <f t="shared" si="168"/>
        <v>kn-7-3-shl-loc2</v>
      </c>
      <c r="M1621" s="27">
        <v>1</v>
      </c>
      <c r="N1621" s="41">
        <v>1</v>
      </c>
    </row>
    <row r="1622" spans="1:14" ht="16.5" x14ac:dyDescent="0.2">
      <c r="A1622" s="79" t="str">
        <f t="shared" si="171"/>
        <v>kn-7</v>
      </c>
      <c r="B1622" s="79">
        <v>3</v>
      </c>
      <c r="C1622" s="40">
        <f t="shared" si="172"/>
        <v>20703</v>
      </c>
      <c r="D1622" s="81">
        <v>7</v>
      </c>
      <c r="E1622" s="27">
        <v>3</v>
      </c>
      <c r="F1622" s="28" t="s">
        <v>291</v>
      </c>
      <c r="G1622" s="28" t="s">
        <v>571</v>
      </c>
      <c r="H1622" s="27">
        <f t="shared" si="169"/>
        <v>66</v>
      </c>
      <c r="I1622" s="27">
        <f t="shared" si="170"/>
        <v>7</v>
      </c>
      <c r="J1622" s="27">
        <f t="shared" si="173"/>
        <v>3</v>
      </c>
      <c r="K1622" s="62" t="s">
        <v>646</v>
      </c>
      <c r="L1622" s="62" t="str">
        <f t="shared" si="168"/>
        <v>kn-7-3-jlr-loc3</v>
      </c>
      <c r="M1622" s="27">
        <v>1</v>
      </c>
      <c r="N1622" s="41">
        <v>1</v>
      </c>
    </row>
    <row r="1623" spans="1:14" ht="17.25" thickBot="1" x14ac:dyDescent="0.25">
      <c r="A1623" s="79" t="str">
        <f t="shared" si="171"/>
        <v>kn-7</v>
      </c>
      <c r="B1623" s="79">
        <v>3</v>
      </c>
      <c r="C1623" s="42">
        <f t="shared" si="172"/>
        <v>20703</v>
      </c>
      <c r="D1623" s="82">
        <v>7</v>
      </c>
      <c r="E1623" s="43">
        <v>3</v>
      </c>
      <c r="F1623" s="44" t="s">
        <v>292</v>
      </c>
      <c r="G1623" s="44" t="s">
        <v>1162</v>
      </c>
      <c r="H1623" s="43">
        <f t="shared" si="169"/>
        <v>66</v>
      </c>
      <c r="I1623" s="43">
        <f t="shared" si="170"/>
        <v>7</v>
      </c>
      <c r="J1623" s="43">
        <f t="shared" si="173"/>
        <v>3</v>
      </c>
      <c r="K1623" s="44" t="s">
        <v>2278</v>
      </c>
      <c r="L1623" s="44" t="str">
        <f t="shared" si="168"/>
        <v>kn-7-3-shl-loc3</v>
      </c>
      <c r="M1623" s="43">
        <v>1</v>
      </c>
      <c r="N1623" s="45">
        <v>1</v>
      </c>
    </row>
    <row r="1624" spans="1:14" ht="16.5" x14ac:dyDescent="0.2">
      <c r="A1624" s="79" t="str">
        <f t="shared" si="171"/>
        <v>kn-7</v>
      </c>
      <c r="B1624" s="79">
        <v>4</v>
      </c>
      <c r="C1624" s="37">
        <f t="shared" si="172"/>
        <v>20704</v>
      </c>
      <c r="D1624" s="80">
        <v>7</v>
      </c>
      <c r="E1624" s="38">
        <v>1</v>
      </c>
      <c r="F1624" s="46" t="s">
        <v>291</v>
      </c>
      <c r="G1624" s="46" t="s">
        <v>572</v>
      </c>
      <c r="H1624" s="38">
        <f t="shared" si="169"/>
        <v>67</v>
      </c>
      <c r="I1624" s="38">
        <f t="shared" si="170"/>
        <v>7</v>
      </c>
      <c r="J1624" s="38">
        <f t="shared" si="173"/>
        <v>3</v>
      </c>
      <c r="K1624" s="46" t="s">
        <v>2279</v>
      </c>
      <c r="L1624" s="38" t="str">
        <f t="shared" si="168"/>
        <v>kn-7-4-jlr-loc1</v>
      </c>
      <c r="M1624" s="38">
        <v>1</v>
      </c>
      <c r="N1624" s="39">
        <v>1</v>
      </c>
    </row>
    <row r="1625" spans="1:14" ht="16.5" x14ac:dyDescent="0.2">
      <c r="A1625" s="79" t="str">
        <f t="shared" si="171"/>
        <v>kn-7</v>
      </c>
      <c r="B1625" s="79">
        <v>4</v>
      </c>
      <c r="C1625" s="40">
        <f t="shared" si="172"/>
        <v>20704</v>
      </c>
      <c r="D1625" s="81">
        <v>7</v>
      </c>
      <c r="E1625" s="27">
        <v>1</v>
      </c>
      <c r="F1625" s="28" t="s">
        <v>292</v>
      </c>
      <c r="G1625" s="28" t="s">
        <v>573</v>
      </c>
      <c r="H1625" s="27">
        <f t="shared" si="169"/>
        <v>67</v>
      </c>
      <c r="I1625" s="27">
        <f t="shared" si="170"/>
        <v>7</v>
      </c>
      <c r="J1625" s="27">
        <f t="shared" si="173"/>
        <v>3</v>
      </c>
      <c r="K1625" s="28" t="s">
        <v>786</v>
      </c>
      <c r="L1625" s="27" t="str">
        <f t="shared" si="168"/>
        <v>kn-7-4-shl-loc1</v>
      </c>
      <c r="M1625" s="27">
        <v>1</v>
      </c>
      <c r="N1625" s="41">
        <v>1</v>
      </c>
    </row>
    <row r="1626" spans="1:14" ht="16.5" x14ac:dyDescent="0.2">
      <c r="A1626" s="79" t="str">
        <f t="shared" si="171"/>
        <v>kn-7</v>
      </c>
      <c r="B1626" s="79">
        <v>4</v>
      </c>
      <c r="C1626" s="40">
        <f t="shared" si="172"/>
        <v>20704</v>
      </c>
      <c r="D1626" s="81">
        <v>7</v>
      </c>
      <c r="E1626" s="27">
        <v>2</v>
      </c>
      <c r="F1626" s="28" t="s">
        <v>291</v>
      </c>
      <c r="G1626" s="28" t="s">
        <v>314</v>
      </c>
      <c r="H1626" s="27">
        <f t="shared" si="169"/>
        <v>67</v>
      </c>
      <c r="I1626" s="27">
        <f t="shared" si="170"/>
        <v>7</v>
      </c>
      <c r="J1626" s="27">
        <f t="shared" si="173"/>
        <v>3</v>
      </c>
      <c r="K1626" s="62" t="s">
        <v>2284</v>
      </c>
      <c r="L1626" s="59" t="str">
        <f t="shared" si="168"/>
        <v>kn-7-4-jlr-loc2</v>
      </c>
      <c r="M1626" s="27">
        <v>1</v>
      </c>
      <c r="N1626" s="41">
        <v>1</v>
      </c>
    </row>
    <row r="1627" spans="1:14" ht="16.5" x14ac:dyDescent="0.2">
      <c r="A1627" s="79" t="str">
        <f t="shared" si="171"/>
        <v>kn-7</v>
      </c>
      <c r="B1627" s="79">
        <v>4</v>
      </c>
      <c r="C1627" s="40">
        <f t="shared" si="172"/>
        <v>20704</v>
      </c>
      <c r="D1627" s="81">
        <v>7</v>
      </c>
      <c r="E1627" s="27">
        <v>2</v>
      </c>
      <c r="F1627" s="28" t="s">
        <v>1138</v>
      </c>
      <c r="G1627" s="28" t="s">
        <v>299</v>
      </c>
      <c r="H1627" s="27">
        <f t="shared" si="169"/>
        <v>67</v>
      </c>
      <c r="I1627" s="27">
        <f t="shared" si="170"/>
        <v>7</v>
      </c>
      <c r="J1627" s="27">
        <f t="shared" si="173"/>
        <v>3</v>
      </c>
      <c r="K1627" s="62" t="s">
        <v>2278</v>
      </c>
      <c r="L1627" s="59" t="str">
        <f t="shared" si="168"/>
        <v>kn-7-4-shl-loc2</v>
      </c>
      <c r="M1627" s="27">
        <v>1</v>
      </c>
      <c r="N1627" s="41">
        <v>1</v>
      </c>
    </row>
    <row r="1628" spans="1:14" ht="16.5" x14ac:dyDescent="0.2">
      <c r="A1628" s="79" t="str">
        <f t="shared" si="171"/>
        <v>kn-7</v>
      </c>
      <c r="B1628" s="79">
        <v>4</v>
      </c>
      <c r="C1628" s="40">
        <f t="shared" si="172"/>
        <v>20704</v>
      </c>
      <c r="D1628" s="81">
        <v>7</v>
      </c>
      <c r="E1628" s="27">
        <v>3</v>
      </c>
      <c r="F1628" s="28" t="s">
        <v>291</v>
      </c>
      <c r="G1628" s="28" t="s">
        <v>1150</v>
      </c>
      <c r="H1628" s="27">
        <f t="shared" si="169"/>
        <v>67</v>
      </c>
      <c r="I1628" s="27">
        <f t="shared" si="170"/>
        <v>7</v>
      </c>
      <c r="J1628" s="27">
        <f t="shared" si="173"/>
        <v>3</v>
      </c>
      <c r="K1628" s="62" t="s">
        <v>999</v>
      </c>
      <c r="L1628" s="62" t="str">
        <f t="shared" si="168"/>
        <v>kn-7-4-jlr-loc3</v>
      </c>
      <c r="M1628" s="27">
        <v>1</v>
      </c>
      <c r="N1628" s="41">
        <v>1</v>
      </c>
    </row>
    <row r="1629" spans="1:14" ht="17.25" thickBot="1" x14ac:dyDescent="0.25">
      <c r="A1629" s="79" t="str">
        <f t="shared" si="171"/>
        <v>kn-7</v>
      </c>
      <c r="B1629" s="79">
        <v>4</v>
      </c>
      <c r="C1629" s="42">
        <f t="shared" si="172"/>
        <v>20704</v>
      </c>
      <c r="D1629" s="82">
        <v>7</v>
      </c>
      <c r="E1629" s="43">
        <v>3</v>
      </c>
      <c r="F1629" s="44" t="s">
        <v>292</v>
      </c>
      <c r="G1629" s="44" t="s">
        <v>570</v>
      </c>
      <c r="H1629" s="43">
        <f t="shared" si="169"/>
        <v>67</v>
      </c>
      <c r="I1629" s="43">
        <f t="shared" si="170"/>
        <v>7</v>
      </c>
      <c r="J1629" s="43">
        <f t="shared" si="173"/>
        <v>3</v>
      </c>
      <c r="K1629" s="44" t="s">
        <v>2282</v>
      </c>
      <c r="L1629" s="44" t="str">
        <f t="shared" ref="L1629:L1692" si="174">A1629&amp;"-"&amp;B1629&amp;"-"&amp;F1629&amp;"-"&amp;"loc"&amp;E1629</f>
        <v>kn-7-4-shl-loc3</v>
      </c>
      <c r="M1629" s="43">
        <v>1</v>
      </c>
      <c r="N1629" s="45">
        <v>1</v>
      </c>
    </row>
    <row r="1630" spans="1:14" ht="16.5" x14ac:dyDescent="0.2">
      <c r="A1630" s="79" t="str">
        <f t="shared" si="171"/>
        <v>kn-7</v>
      </c>
      <c r="B1630" s="79">
        <v>5</v>
      </c>
      <c r="C1630" s="37">
        <f t="shared" si="172"/>
        <v>20705</v>
      </c>
      <c r="D1630" s="80">
        <v>7</v>
      </c>
      <c r="E1630" s="38">
        <v>1</v>
      </c>
      <c r="F1630" s="46" t="s">
        <v>291</v>
      </c>
      <c r="G1630" s="46" t="s">
        <v>572</v>
      </c>
      <c r="H1630" s="38">
        <f t="shared" si="169"/>
        <v>67</v>
      </c>
      <c r="I1630" s="38">
        <f t="shared" si="170"/>
        <v>7</v>
      </c>
      <c r="J1630" s="38">
        <f t="shared" si="173"/>
        <v>3</v>
      </c>
      <c r="K1630" s="46" t="s">
        <v>572</v>
      </c>
      <c r="L1630" s="38" t="str">
        <f t="shared" si="174"/>
        <v>kn-7-5-jlr-loc1</v>
      </c>
      <c r="M1630" s="38">
        <v>1</v>
      </c>
      <c r="N1630" s="39">
        <v>1</v>
      </c>
    </row>
    <row r="1631" spans="1:14" ht="16.5" x14ac:dyDescent="0.2">
      <c r="A1631" s="79" t="str">
        <f t="shared" si="171"/>
        <v>kn-7</v>
      </c>
      <c r="B1631" s="79">
        <v>5</v>
      </c>
      <c r="C1631" s="40">
        <f t="shared" si="172"/>
        <v>20705</v>
      </c>
      <c r="D1631" s="81">
        <v>7</v>
      </c>
      <c r="E1631" s="27">
        <v>1</v>
      </c>
      <c r="F1631" s="28" t="s">
        <v>292</v>
      </c>
      <c r="G1631" s="28" t="s">
        <v>573</v>
      </c>
      <c r="H1631" s="27">
        <f t="shared" si="169"/>
        <v>67</v>
      </c>
      <c r="I1631" s="27">
        <f t="shared" si="170"/>
        <v>7</v>
      </c>
      <c r="J1631" s="27">
        <f t="shared" si="173"/>
        <v>3</v>
      </c>
      <c r="K1631" s="28" t="s">
        <v>2274</v>
      </c>
      <c r="L1631" s="27" t="str">
        <f t="shared" si="174"/>
        <v>kn-7-5-shl-loc1</v>
      </c>
      <c r="M1631" s="27">
        <v>1</v>
      </c>
      <c r="N1631" s="41">
        <v>1</v>
      </c>
    </row>
    <row r="1632" spans="1:14" ht="16.5" x14ac:dyDescent="0.2">
      <c r="A1632" s="79" t="str">
        <f t="shared" si="171"/>
        <v>kn-7</v>
      </c>
      <c r="B1632" s="79">
        <v>5</v>
      </c>
      <c r="C1632" s="40">
        <f t="shared" si="172"/>
        <v>20705</v>
      </c>
      <c r="D1632" s="81">
        <v>7</v>
      </c>
      <c r="E1632" s="27">
        <v>2</v>
      </c>
      <c r="F1632" s="28" t="s">
        <v>1135</v>
      </c>
      <c r="G1632" s="28" t="s">
        <v>314</v>
      </c>
      <c r="H1632" s="27">
        <f t="shared" si="169"/>
        <v>67</v>
      </c>
      <c r="I1632" s="27">
        <f t="shared" si="170"/>
        <v>7</v>
      </c>
      <c r="J1632" s="27">
        <f t="shared" si="173"/>
        <v>3</v>
      </c>
      <c r="K1632" s="62" t="s">
        <v>1365</v>
      </c>
      <c r="L1632" s="59" t="str">
        <f t="shared" si="174"/>
        <v>kn-7-5-jlr-loc2</v>
      </c>
      <c r="M1632" s="27">
        <v>1</v>
      </c>
      <c r="N1632" s="41">
        <v>1</v>
      </c>
    </row>
    <row r="1633" spans="1:14" ht="16.5" x14ac:dyDescent="0.2">
      <c r="A1633" s="79" t="str">
        <f t="shared" si="171"/>
        <v>kn-7</v>
      </c>
      <c r="B1633" s="79">
        <v>5</v>
      </c>
      <c r="C1633" s="40">
        <f t="shared" si="172"/>
        <v>20705</v>
      </c>
      <c r="D1633" s="81">
        <v>7</v>
      </c>
      <c r="E1633" s="27">
        <v>2</v>
      </c>
      <c r="F1633" s="28" t="s">
        <v>292</v>
      </c>
      <c r="G1633" s="28" t="s">
        <v>299</v>
      </c>
      <c r="H1633" s="27">
        <f t="shared" si="169"/>
        <v>67</v>
      </c>
      <c r="I1633" s="27">
        <f t="shared" si="170"/>
        <v>7</v>
      </c>
      <c r="J1633" s="27">
        <f t="shared" si="173"/>
        <v>3</v>
      </c>
      <c r="K1633" s="62" t="s">
        <v>2276</v>
      </c>
      <c r="L1633" s="59" t="str">
        <f t="shared" si="174"/>
        <v>kn-7-5-shl-loc2</v>
      </c>
      <c r="M1633" s="27">
        <v>1</v>
      </c>
      <c r="N1633" s="41">
        <v>1</v>
      </c>
    </row>
    <row r="1634" spans="1:14" ht="16.5" x14ac:dyDescent="0.2">
      <c r="A1634" s="79" t="str">
        <f t="shared" si="171"/>
        <v>kn-7</v>
      </c>
      <c r="B1634" s="79">
        <v>5</v>
      </c>
      <c r="C1634" s="40">
        <f t="shared" si="172"/>
        <v>20705</v>
      </c>
      <c r="D1634" s="81">
        <v>7</v>
      </c>
      <c r="E1634" s="27">
        <v>3</v>
      </c>
      <c r="F1634" s="28" t="s">
        <v>291</v>
      </c>
      <c r="G1634" s="28" t="s">
        <v>571</v>
      </c>
      <c r="H1634" s="27">
        <f t="shared" si="169"/>
        <v>67</v>
      </c>
      <c r="I1634" s="27">
        <f t="shared" si="170"/>
        <v>7</v>
      </c>
      <c r="J1634" s="27">
        <f t="shared" si="173"/>
        <v>3</v>
      </c>
      <c r="K1634" s="62" t="s">
        <v>646</v>
      </c>
      <c r="L1634" s="62" t="str">
        <f t="shared" si="174"/>
        <v>kn-7-5-jlr-loc3</v>
      </c>
      <c r="M1634" s="27">
        <v>1</v>
      </c>
      <c r="N1634" s="41">
        <v>1</v>
      </c>
    </row>
    <row r="1635" spans="1:14" ht="17.25" thickBot="1" x14ac:dyDescent="0.25">
      <c r="A1635" s="79" t="str">
        <f t="shared" si="171"/>
        <v>kn-7</v>
      </c>
      <c r="B1635" s="79">
        <v>5</v>
      </c>
      <c r="C1635" s="42">
        <f t="shared" si="172"/>
        <v>20705</v>
      </c>
      <c r="D1635" s="82">
        <v>7</v>
      </c>
      <c r="E1635" s="43">
        <v>3</v>
      </c>
      <c r="F1635" s="44" t="s">
        <v>292</v>
      </c>
      <c r="G1635" s="44" t="s">
        <v>570</v>
      </c>
      <c r="H1635" s="43">
        <f t="shared" si="169"/>
        <v>67</v>
      </c>
      <c r="I1635" s="43">
        <f t="shared" si="170"/>
        <v>7</v>
      </c>
      <c r="J1635" s="43">
        <f t="shared" si="173"/>
        <v>3</v>
      </c>
      <c r="K1635" s="44" t="s">
        <v>2278</v>
      </c>
      <c r="L1635" s="44" t="str">
        <f t="shared" si="174"/>
        <v>kn-7-5-shl-loc3</v>
      </c>
      <c r="M1635" s="43">
        <v>1</v>
      </c>
      <c r="N1635" s="45">
        <v>1</v>
      </c>
    </row>
    <row r="1636" spans="1:14" ht="16.5" x14ac:dyDescent="0.2">
      <c r="A1636" s="79" t="str">
        <f t="shared" si="171"/>
        <v>kn-7</v>
      </c>
      <c r="B1636" s="79">
        <v>6</v>
      </c>
      <c r="C1636" s="37">
        <f t="shared" si="172"/>
        <v>20706</v>
      </c>
      <c r="D1636" s="80">
        <v>7</v>
      </c>
      <c r="E1636" s="38">
        <v>1</v>
      </c>
      <c r="F1636" s="46" t="s">
        <v>291</v>
      </c>
      <c r="G1636" s="46" t="s">
        <v>572</v>
      </c>
      <c r="H1636" s="38">
        <f t="shared" si="169"/>
        <v>68</v>
      </c>
      <c r="I1636" s="38">
        <f t="shared" si="170"/>
        <v>7</v>
      </c>
      <c r="J1636" s="38">
        <f t="shared" si="173"/>
        <v>3</v>
      </c>
      <c r="K1636" s="46" t="s">
        <v>2279</v>
      </c>
      <c r="L1636" s="38" t="str">
        <f t="shared" si="174"/>
        <v>kn-7-6-jlr-loc1</v>
      </c>
      <c r="M1636" s="38">
        <v>1</v>
      </c>
      <c r="N1636" s="39">
        <v>1</v>
      </c>
    </row>
    <row r="1637" spans="1:14" ht="16.5" x14ac:dyDescent="0.2">
      <c r="A1637" s="79" t="str">
        <f t="shared" si="171"/>
        <v>kn-7</v>
      </c>
      <c r="B1637" s="79">
        <v>6</v>
      </c>
      <c r="C1637" s="40">
        <f t="shared" si="172"/>
        <v>20706</v>
      </c>
      <c r="D1637" s="81">
        <v>7</v>
      </c>
      <c r="E1637" s="27">
        <v>1</v>
      </c>
      <c r="F1637" s="28" t="s">
        <v>292</v>
      </c>
      <c r="G1637" s="28" t="s">
        <v>573</v>
      </c>
      <c r="H1637" s="27">
        <f t="shared" si="169"/>
        <v>68</v>
      </c>
      <c r="I1637" s="27">
        <f t="shared" si="170"/>
        <v>7</v>
      </c>
      <c r="J1637" s="27">
        <f t="shared" si="173"/>
        <v>3</v>
      </c>
      <c r="K1637" s="28" t="s">
        <v>786</v>
      </c>
      <c r="L1637" s="27" t="str">
        <f t="shared" si="174"/>
        <v>kn-7-6-shl-loc1</v>
      </c>
      <c r="M1637" s="27">
        <v>1</v>
      </c>
      <c r="N1637" s="41">
        <v>1</v>
      </c>
    </row>
    <row r="1638" spans="1:14" ht="16.5" x14ac:dyDescent="0.2">
      <c r="A1638" s="79" t="str">
        <f t="shared" si="171"/>
        <v>kn-7</v>
      </c>
      <c r="B1638" s="79">
        <v>6</v>
      </c>
      <c r="C1638" s="40">
        <f t="shared" si="172"/>
        <v>20706</v>
      </c>
      <c r="D1638" s="81">
        <v>7</v>
      </c>
      <c r="E1638" s="27">
        <v>2</v>
      </c>
      <c r="F1638" s="28" t="s">
        <v>291</v>
      </c>
      <c r="G1638" s="28" t="s">
        <v>314</v>
      </c>
      <c r="H1638" s="27">
        <f t="shared" si="169"/>
        <v>68</v>
      </c>
      <c r="I1638" s="27">
        <f t="shared" si="170"/>
        <v>7</v>
      </c>
      <c r="J1638" s="27">
        <f t="shared" si="173"/>
        <v>3</v>
      </c>
      <c r="K1638" s="62" t="s">
        <v>2284</v>
      </c>
      <c r="L1638" s="59" t="str">
        <f t="shared" si="174"/>
        <v>kn-7-6-jlr-loc2</v>
      </c>
      <c r="M1638" s="27">
        <v>1</v>
      </c>
      <c r="N1638" s="41">
        <v>1</v>
      </c>
    </row>
    <row r="1639" spans="1:14" ht="16.5" x14ac:dyDescent="0.2">
      <c r="A1639" s="79" t="str">
        <f t="shared" si="171"/>
        <v>kn-7</v>
      </c>
      <c r="B1639" s="79">
        <v>6</v>
      </c>
      <c r="C1639" s="40">
        <f t="shared" si="172"/>
        <v>20706</v>
      </c>
      <c r="D1639" s="81">
        <v>7</v>
      </c>
      <c r="E1639" s="27">
        <v>2</v>
      </c>
      <c r="F1639" s="28" t="s">
        <v>292</v>
      </c>
      <c r="G1639" s="28" t="s">
        <v>299</v>
      </c>
      <c r="H1639" s="27">
        <f t="shared" si="169"/>
        <v>68</v>
      </c>
      <c r="I1639" s="27">
        <f t="shared" si="170"/>
        <v>7</v>
      </c>
      <c r="J1639" s="27">
        <f t="shared" si="173"/>
        <v>3</v>
      </c>
      <c r="K1639" s="62" t="s">
        <v>2278</v>
      </c>
      <c r="L1639" s="59" t="str">
        <f t="shared" si="174"/>
        <v>kn-7-6-shl-loc2</v>
      </c>
      <c r="M1639" s="27">
        <v>1</v>
      </c>
      <c r="N1639" s="41">
        <v>1</v>
      </c>
    </row>
    <row r="1640" spans="1:14" ht="16.5" x14ac:dyDescent="0.2">
      <c r="A1640" s="79" t="str">
        <f t="shared" si="171"/>
        <v>kn-7</v>
      </c>
      <c r="B1640" s="79">
        <v>6</v>
      </c>
      <c r="C1640" s="40">
        <f t="shared" si="172"/>
        <v>20706</v>
      </c>
      <c r="D1640" s="81">
        <v>7</v>
      </c>
      <c r="E1640" s="27">
        <v>3</v>
      </c>
      <c r="F1640" s="28" t="s">
        <v>291</v>
      </c>
      <c r="G1640" s="28" t="s">
        <v>571</v>
      </c>
      <c r="H1640" s="27">
        <f t="shared" si="169"/>
        <v>68</v>
      </c>
      <c r="I1640" s="27">
        <f t="shared" si="170"/>
        <v>7</v>
      </c>
      <c r="J1640" s="27">
        <f t="shared" si="173"/>
        <v>3</v>
      </c>
      <c r="K1640" s="62" t="s">
        <v>999</v>
      </c>
      <c r="L1640" s="62" t="str">
        <f t="shared" si="174"/>
        <v>kn-7-6-jlr-loc3</v>
      </c>
      <c r="M1640" s="27">
        <v>1</v>
      </c>
      <c r="N1640" s="41">
        <v>1</v>
      </c>
    </row>
    <row r="1641" spans="1:14" ht="17.25" thickBot="1" x14ac:dyDescent="0.25">
      <c r="A1641" s="79" t="str">
        <f t="shared" si="171"/>
        <v>kn-7</v>
      </c>
      <c r="B1641" s="79">
        <v>6</v>
      </c>
      <c r="C1641" s="42">
        <f t="shared" si="172"/>
        <v>20706</v>
      </c>
      <c r="D1641" s="82">
        <v>7</v>
      </c>
      <c r="E1641" s="43">
        <v>3</v>
      </c>
      <c r="F1641" s="44" t="s">
        <v>1138</v>
      </c>
      <c r="G1641" s="44" t="s">
        <v>570</v>
      </c>
      <c r="H1641" s="43">
        <f t="shared" si="169"/>
        <v>68</v>
      </c>
      <c r="I1641" s="43">
        <f t="shared" si="170"/>
        <v>7</v>
      </c>
      <c r="J1641" s="43">
        <f t="shared" si="173"/>
        <v>3</v>
      </c>
      <c r="K1641" s="44" t="s">
        <v>2282</v>
      </c>
      <c r="L1641" s="44" t="str">
        <f t="shared" si="174"/>
        <v>kn-7-6-shl-loc3</v>
      </c>
      <c r="M1641" s="43">
        <v>1</v>
      </c>
      <c r="N1641" s="45">
        <v>1</v>
      </c>
    </row>
    <row r="1642" spans="1:14" ht="16.5" x14ac:dyDescent="0.2">
      <c r="A1642" s="79" t="str">
        <f t="shared" si="171"/>
        <v>kn-7</v>
      </c>
      <c r="B1642" s="79">
        <v>7</v>
      </c>
      <c r="C1642" s="37">
        <f t="shared" si="172"/>
        <v>20707</v>
      </c>
      <c r="D1642" s="80">
        <v>7</v>
      </c>
      <c r="E1642" s="38">
        <v>1</v>
      </c>
      <c r="F1642" s="46" t="s">
        <v>291</v>
      </c>
      <c r="G1642" s="46" t="s">
        <v>572</v>
      </c>
      <c r="H1642" s="38">
        <f t="shared" si="169"/>
        <v>68</v>
      </c>
      <c r="I1642" s="38">
        <f t="shared" si="170"/>
        <v>7</v>
      </c>
      <c r="J1642" s="38">
        <f t="shared" si="173"/>
        <v>3</v>
      </c>
      <c r="K1642" s="46" t="s">
        <v>572</v>
      </c>
      <c r="L1642" s="38" t="str">
        <f t="shared" si="174"/>
        <v>kn-7-7-jlr-loc1</v>
      </c>
      <c r="M1642" s="38">
        <v>1</v>
      </c>
      <c r="N1642" s="39">
        <v>1</v>
      </c>
    </row>
    <row r="1643" spans="1:14" ht="16.5" x14ac:dyDescent="0.2">
      <c r="A1643" s="79" t="str">
        <f t="shared" si="171"/>
        <v>kn-7</v>
      </c>
      <c r="B1643" s="79">
        <v>7</v>
      </c>
      <c r="C1643" s="40">
        <f t="shared" si="172"/>
        <v>20707</v>
      </c>
      <c r="D1643" s="81">
        <v>7</v>
      </c>
      <c r="E1643" s="27">
        <v>1</v>
      </c>
      <c r="F1643" s="28" t="s">
        <v>292</v>
      </c>
      <c r="G1643" s="28" t="s">
        <v>573</v>
      </c>
      <c r="H1643" s="27">
        <f t="shared" si="169"/>
        <v>68</v>
      </c>
      <c r="I1643" s="27">
        <f t="shared" si="170"/>
        <v>7</v>
      </c>
      <c r="J1643" s="27">
        <f t="shared" si="173"/>
        <v>3</v>
      </c>
      <c r="K1643" s="28" t="s">
        <v>2274</v>
      </c>
      <c r="L1643" s="27" t="str">
        <f t="shared" si="174"/>
        <v>kn-7-7-shl-loc1</v>
      </c>
      <c r="M1643" s="27">
        <v>1</v>
      </c>
      <c r="N1643" s="41">
        <v>1</v>
      </c>
    </row>
    <row r="1644" spans="1:14" ht="16.5" x14ac:dyDescent="0.2">
      <c r="A1644" s="79" t="str">
        <f t="shared" si="171"/>
        <v>kn-7</v>
      </c>
      <c r="B1644" s="79">
        <v>7</v>
      </c>
      <c r="C1644" s="40">
        <f t="shared" si="172"/>
        <v>20707</v>
      </c>
      <c r="D1644" s="81">
        <v>7</v>
      </c>
      <c r="E1644" s="27">
        <v>2</v>
      </c>
      <c r="F1644" s="28" t="s">
        <v>291</v>
      </c>
      <c r="G1644" s="28" t="s">
        <v>314</v>
      </c>
      <c r="H1644" s="27">
        <f t="shared" si="169"/>
        <v>68</v>
      </c>
      <c r="I1644" s="27">
        <f t="shared" si="170"/>
        <v>7</v>
      </c>
      <c r="J1644" s="27">
        <f t="shared" si="173"/>
        <v>3</v>
      </c>
      <c r="K1644" s="62" t="s">
        <v>1365</v>
      </c>
      <c r="L1644" s="59" t="str">
        <f t="shared" si="174"/>
        <v>kn-7-7-jlr-loc2</v>
      </c>
      <c r="M1644" s="27">
        <v>1</v>
      </c>
      <c r="N1644" s="41">
        <v>1</v>
      </c>
    </row>
    <row r="1645" spans="1:14" ht="16.5" x14ac:dyDescent="0.2">
      <c r="A1645" s="79" t="str">
        <f t="shared" si="171"/>
        <v>kn-7</v>
      </c>
      <c r="B1645" s="79">
        <v>7</v>
      </c>
      <c r="C1645" s="40">
        <f t="shared" si="172"/>
        <v>20707</v>
      </c>
      <c r="D1645" s="81">
        <v>7</v>
      </c>
      <c r="E1645" s="27">
        <v>2</v>
      </c>
      <c r="F1645" s="28" t="s">
        <v>292</v>
      </c>
      <c r="G1645" s="28" t="s">
        <v>299</v>
      </c>
      <c r="H1645" s="27">
        <f t="shared" si="169"/>
        <v>68</v>
      </c>
      <c r="I1645" s="27">
        <f t="shared" si="170"/>
        <v>7</v>
      </c>
      <c r="J1645" s="27">
        <f t="shared" si="173"/>
        <v>3</v>
      </c>
      <c r="K1645" s="62" t="s">
        <v>2276</v>
      </c>
      <c r="L1645" s="59" t="str">
        <f t="shared" si="174"/>
        <v>kn-7-7-shl-loc2</v>
      </c>
      <c r="M1645" s="27">
        <v>1</v>
      </c>
      <c r="N1645" s="41">
        <v>1</v>
      </c>
    </row>
    <row r="1646" spans="1:14" ht="16.5" x14ac:dyDescent="0.2">
      <c r="A1646" s="79" t="str">
        <f t="shared" si="171"/>
        <v>kn-7</v>
      </c>
      <c r="B1646" s="79">
        <v>7</v>
      </c>
      <c r="C1646" s="40">
        <f t="shared" si="172"/>
        <v>20707</v>
      </c>
      <c r="D1646" s="81">
        <v>7</v>
      </c>
      <c r="E1646" s="27">
        <v>3</v>
      </c>
      <c r="F1646" s="28" t="s">
        <v>291</v>
      </c>
      <c r="G1646" s="28" t="s">
        <v>571</v>
      </c>
      <c r="H1646" s="27">
        <f t="shared" si="169"/>
        <v>68</v>
      </c>
      <c r="I1646" s="27">
        <f t="shared" si="170"/>
        <v>7</v>
      </c>
      <c r="J1646" s="27">
        <f t="shared" si="173"/>
        <v>3</v>
      </c>
      <c r="K1646" s="62" t="s">
        <v>646</v>
      </c>
      <c r="L1646" s="62" t="str">
        <f t="shared" si="174"/>
        <v>kn-7-7-jlr-loc3</v>
      </c>
      <c r="M1646" s="27">
        <v>1</v>
      </c>
      <c r="N1646" s="41">
        <v>1</v>
      </c>
    </row>
    <row r="1647" spans="1:14" ht="17.25" thickBot="1" x14ac:dyDescent="0.25">
      <c r="A1647" s="79" t="str">
        <f t="shared" si="171"/>
        <v>kn-7</v>
      </c>
      <c r="B1647" s="79">
        <v>7</v>
      </c>
      <c r="C1647" s="42">
        <f t="shared" si="172"/>
        <v>20707</v>
      </c>
      <c r="D1647" s="82">
        <v>7</v>
      </c>
      <c r="E1647" s="43">
        <v>3</v>
      </c>
      <c r="F1647" s="44" t="s">
        <v>292</v>
      </c>
      <c r="G1647" s="44" t="s">
        <v>570</v>
      </c>
      <c r="H1647" s="43">
        <f t="shared" si="169"/>
        <v>68</v>
      </c>
      <c r="I1647" s="43">
        <f t="shared" si="170"/>
        <v>7</v>
      </c>
      <c r="J1647" s="43">
        <f t="shared" si="173"/>
        <v>3</v>
      </c>
      <c r="K1647" s="44" t="s">
        <v>2278</v>
      </c>
      <c r="L1647" s="44" t="str">
        <f t="shared" si="174"/>
        <v>kn-7-7-shl-loc3</v>
      </c>
      <c r="M1647" s="43">
        <v>1</v>
      </c>
      <c r="N1647" s="45">
        <v>1</v>
      </c>
    </row>
    <row r="1648" spans="1:14" ht="16.5" x14ac:dyDescent="0.2">
      <c r="A1648" s="79" t="str">
        <f t="shared" si="171"/>
        <v>kn-7</v>
      </c>
      <c r="B1648" s="79">
        <v>8</v>
      </c>
      <c r="C1648" s="37">
        <f t="shared" si="172"/>
        <v>20708</v>
      </c>
      <c r="D1648" s="80">
        <v>7</v>
      </c>
      <c r="E1648" s="38">
        <v>1</v>
      </c>
      <c r="F1648" s="46" t="s">
        <v>291</v>
      </c>
      <c r="G1648" s="46" t="s">
        <v>572</v>
      </c>
      <c r="H1648" s="38">
        <f t="shared" si="169"/>
        <v>69</v>
      </c>
      <c r="I1648" s="38">
        <f t="shared" si="170"/>
        <v>7</v>
      </c>
      <c r="J1648" s="38">
        <f t="shared" si="173"/>
        <v>3</v>
      </c>
      <c r="K1648" s="46" t="s">
        <v>2279</v>
      </c>
      <c r="L1648" s="38" t="str">
        <f t="shared" si="174"/>
        <v>kn-7-8-jlr-loc1</v>
      </c>
      <c r="M1648" s="38">
        <v>1</v>
      </c>
      <c r="N1648" s="39">
        <v>1</v>
      </c>
    </row>
    <row r="1649" spans="1:14" ht="16.5" x14ac:dyDescent="0.2">
      <c r="A1649" s="79" t="str">
        <f t="shared" si="171"/>
        <v>kn-7</v>
      </c>
      <c r="B1649" s="79">
        <v>8</v>
      </c>
      <c r="C1649" s="40">
        <f t="shared" si="172"/>
        <v>20708</v>
      </c>
      <c r="D1649" s="81">
        <v>7</v>
      </c>
      <c r="E1649" s="27">
        <v>1</v>
      </c>
      <c r="F1649" s="28" t="s">
        <v>292</v>
      </c>
      <c r="G1649" s="28" t="s">
        <v>573</v>
      </c>
      <c r="H1649" s="27">
        <f t="shared" si="169"/>
        <v>69</v>
      </c>
      <c r="I1649" s="27">
        <f t="shared" si="170"/>
        <v>7</v>
      </c>
      <c r="J1649" s="27">
        <f t="shared" si="173"/>
        <v>3</v>
      </c>
      <c r="K1649" s="28" t="s">
        <v>786</v>
      </c>
      <c r="L1649" s="27" t="str">
        <f t="shared" si="174"/>
        <v>kn-7-8-shl-loc1</v>
      </c>
      <c r="M1649" s="27">
        <v>1</v>
      </c>
      <c r="N1649" s="41">
        <v>1</v>
      </c>
    </row>
    <row r="1650" spans="1:14" ht="16.5" x14ac:dyDescent="0.2">
      <c r="A1650" s="79" t="str">
        <f t="shared" si="171"/>
        <v>kn-7</v>
      </c>
      <c r="B1650" s="79">
        <v>8</v>
      </c>
      <c r="C1650" s="40">
        <f t="shared" si="172"/>
        <v>20708</v>
      </c>
      <c r="D1650" s="81">
        <v>7</v>
      </c>
      <c r="E1650" s="27">
        <v>2</v>
      </c>
      <c r="F1650" s="28" t="s">
        <v>291</v>
      </c>
      <c r="G1650" s="28" t="s">
        <v>314</v>
      </c>
      <c r="H1650" s="27">
        <f t="shared" si="169"/>
        <v>69</v>
      </c>
      <c r="I1650" s="27">
        <f t="shared" si="170"/>
        <v>7</v>
      </c>
      <c r="J1650" s="27">
        <f t="shared" si="173"/>
        <v>3</v>
      </c>
      <c r="K1650" s="62" t="s">
        <v>2284</v>
      </c>
      <c r="L1650" s="59" t="str">
        <f t="shared" si="174"/>
        <v>kn-7-8-jlr-loc2</v>
      </c>
      <c r="M1650" s="27">
        <v>1</v>
      </c>
      <c r="N1650" s="41">
        <v>1</v>
      </c>
    </row>
    <row r="1651" spans="1:14" ht="16.5" x14ac:dyDescent="0.2">
      <c r="A1651" s="79" t="str">
        <f t="shared" si="171"/>
        <v>kn-7</v>
      </c>
      <c r="B1651" s="79">
        <v>8</v>
      </c>
      <c r="C1651" s="40">
        <f t="shared" si="172"/>
        <v>20708</v>
      </c>
      <c r="D1651" s="81">
        <v>7</v>
      </c>
      <c r="E1651" s="27">
        <v>2</v>
      </c>
      <c r="F1651" s="28" t="s">
        <v>292</v>
      </c>
      <c r="G1651" s="28" t="s">
        <v>299</v>
      </c>
      <c r="H1651" s="27">
        <f t="shared" si="169"/>
        <v>69</v>
      </c>
      <c r="I1651" s="27">
        <f t="shared" si="170"/>
        <v>7</v>
      </c>
      <c r="J1651" s="27">
        <f t="shared" si="173"/>
        <v>3</v>
      </c>
      <c r="K1651" s="62" t="s">
        <v>2278</v>
      </c>
      <c r="L1651" s="59" t="str">
        <f t="shared" si="174"/>
        <v>kn-7-8-shl-loc2</v>
      </c>
      <c r="M1651" s="27">
        <v>1</v>
      </c>
      <c r="N1651" s="41">
        <v>1</v>
      </c>
    </row>
    <row r="1652" spans="1:14" ht="16.5" x14ac:dyDescent="0.2">
      <c r="A1652" s="79" t="str">
        <f t="shared" si="171"/>
        <v>kn-7</v>
      </c>
      <c r="B1652" s="79">
        <v>8</v>
      </c>
      <c r="C1652" s="40">
        <f t="shared" si="172"/>
        <v>20708</v>
      </c>
      <c r="D1652" s="81">
        <v>7</v>
      </c>
      <c r="E1652" s="27">
        <v>3</v>
      </c>
      <c r="F1652" s="28" t="s">
        <v>291</v>
      </c>
      <c r="G1652" s="28" t="s">
        <v>571</v>
      </c>
      <c r="H1652" s="27">
        <f t="shared" si="169"/>
        <v>69</v>
      </c>
      <c r="I1652" s="27">
        <f t="shared" si="170"/>
        <v>7</v>
      </c>
      <c r="J1652" s="27">
        <f t="shared" si="173"/>
        <v>3</v>
      </c>
      <c r="K1652" s="62" t="s">
        <v>999</v>
      </c>
      <c r="L1652" s="62" t="str">
        <f t="shared" si="174"/>
        <v>kn-7-8-jlr-loc3</v>
      </c>
      <c r="M1652" s="27">
        <v>1</v>
      </c>
      <c r="N1652" s="41">
        <v>1</v>
      </c>
    </row>
    <row r="1653" spans="1:14" ht="17.25" thickBot="1" x14ac:dyDescent="0.25">
      <c r="A1653" s="79" t="str">
        <f t="shared" si="171"/>
        <v>kn-7</v>
      </c>
      <c r="B1653" s="79">
        <v>8</v>
      </c>
      <c r="C1653" s="42">
        <f t="shared" si="172"/>
        <v>20708</v>
      </c>
      <c r="D1653" s="82">
        <v>7</v>
      </c>
      <c r="E1653" s="43">
        <v>3</v>
      </c>
      <c r="F1653" s="44" t="s">
        <v>292</v>
      </c>
      <c r="G1653" s="44" t="s">
        <v>570</v>
      </c>
      <c r="H1653" s="43">
        <f t="shared" si="169"/>
        <v>69</v>
      </c>
      <c r="I1653" s="43">
        <f t="shared" si="170"/>
        <v>7</v>
      </c>
      <c r="J1653" s="43">
        <f t="shared" si="173"/>
        <v>3</v>
      </c>
      <c r="K1653" s="44" t="s">
        <v>2282</v>
      </c>
      <c r="L1653" s="44" t="str">
        <f t="shared" si="174"/>
        <v>kn-7-8-shl-loc3</v>
      </c>
      <c r="M1653" s="43">
        <v>1</v>
      </c>
      <c r="N1653" s="45">
        <v>1</v>
      </c>
    </row>
    <row r="1654" spans="1:14" ht="16.5" x14ac:dyDescent="0.2">
      <c r="A1654" s="79" t="str">
        <f t="shared" si="171"/>
        <v>kn-7</v>
      </c>
      <c r="B1654" s="79">
        <v>9</v>
      </c>
      <c r="C1654" s="37">
        <f t="shared" si="172"/>
        <v>20709</v>
      </c>
      <c r="D1654" s="80">
        <v>7</v>
      </c>
      <c r="E1654" s="38">
        <v>1</v>
      </c>
      <c r="F1654" s="46" t="s">
        <v>291</v>
      </c>
      <c r="G1654" s="46" t="s">
        <v>572</v>
      </c>
      <c r="H1654" s="38">
        <f t="shared" si="169"/>
        <v>70</v>
      </c>
      <c r="I1654" s="38">
        <f t="shared" si="170"/>
        <v>8</v>
      </c>
      <c r="J1654" s="38">
        <f t="shared" si="173"/>
        <v>3</v>
      </c>
      <c r="K1654" s="46" t="s">
        <v>572</v>
      </c>
      <c r="L1654" s="38" t="str">
        <f t="shared" si="174"/>
        <v>kn-7-9-jlr-loc1</v>
      </c>
      <c r="M1654" s="38">
        <v>1</v>
      </c>
      <c r="N1654" s="39">
        <v>1</v>
      </c>
    </row>
    <row r="1655" spans="1:14" ht="16.5" x14ac:dyDescent="0.2">
      <c r="A1655" s="79" t="str">
        <f t="shared" si="171"/>
        <v>kn-7</v>
      </c>
      <c r="B1655" s="79">
        <v>9</v>
      </c>
      <c r="C1655" s="40">
        <f t="shared" si="172"/>
        <v>20709</v>
      </c>
      <c r="D1655" s="81">
        <v>7</v>
      </c>
      <c r="E1655" s="27">
        <v>1</v>
      </c>
      <c r="F1655" s="28" t="s">
        <v>292</v>
      </c>
      <c r="G1655" s="28" t="s">
        <v>573</v>
      </c>
      <c r="H1655" s="27">
        <f t="shared" si="169"/>
        <v>70</v>
      </c>
      <c r="I1655" s="27">
        <f t="shared" si="170"/>
        <v>8</v>
      </c>
      <c r="J1655" s="27">
        <f t="shared" si="173"/>
        <v>3</v>
      </c>
      <c r="K1655" s="28" t="s">
        <v>2274</v>
      </c>
      <c r="L1655" s="27" t="str">
        <f t="shared" si="174"/>
        <v>kn-7-9-shl-loc1</v>
      </c>
      <c r="M1655" s="27">
        <v>1</v>
      </c>
      <c r="N1655" s="41">
        <v>1</v>
      </c>
    </row>
    <row r="1656" spans="1:14" ht="16.5" x14ac:dyDescent="0.2">
      <c r="A1656" s="79" t="str">
        <f t="shared" si="171"/>
        <v>kn-7</v>
      </c>
      <c r="B1656" s="79">
        <v>9</v>
      </c>
      <c r="C1656" s="40">
        <f t="shared" si="172"/>
        <v>20709</v>
      </c>
      <c r="D1656" s="81">
        <v>7</v>
      </c>
      <c r="E1656" s="27">
        <v>2</v>
      </c>
      <c r="F1656" s="28" t="s">
        <v>291</v>
      </c>
      <c r="G1656" s="28" t="s">
        <v>314</v>
      </c>
      <c r="H1656" s="27">
        <f t="shared" si="169"/>
        <v>70</v>
      </c>
      <c r="I1656" s="27">
        <f t="shared" si="170"/>
        <v>8</v>
      </c>
      <c r="J1656" s="27">
        <f t="shared" si="173"/>
        <v>3</v>
      </c>
      <c r="K1656" s="62" t="s">
        <v>1365</v>
      </c>
      <c r="L1656" s="59" t="str">
        <f t="shared" si="174"/>
        <v>kn-7-9-jlr-loc2</v>
      </c>
      <c r="M1656" s="27">
        <v>1</v>
      </c>
      <c r="N1656" s="41">
        <v>1</v>
      </c>
    </row>
    <row r="1657" spans="1:14" ht="16.5" x14ac:dyDescent="0.2">
      <c r="A1657" s="79" t="str">
        <f t="shared" si="171"/>
        <v>kn-7</v>
      </c>
      <c r="B1657" s="79">
        <v>9</v>
      </c>
      <c r="C1657" s="40">
        <f t="shared" si="172"/>
        <v>20709</v>
      </c>
      <c r="D1657" s="81">
        <v>7</v>
      </c>
      <c r="E1657" s="27">
        <v>2</v>
      </c>
      <c r="F1657" s="28" t="s">
        <v>292</v>
      </c>
      <c r="G1657" s="28" t="s">
        <v>299</v>
      </c>
      <c r="H1657" s="27">
        <f t="shared" si="169"/>
        <v>70</v>
      </c>
      <c r="I1657" s="27">
        <f t="shared" si="170"/>
        <v>8</v>
      </c>
      <c r="J1657" s="27">
        <f t="shared" si="173"/>
        <v>3</v>
      </c>
      <c r="K1657" s="62" t="s">
        <v>2276</v>
      </c>
      <c r="L1657" s="59" t="str">
        <f t="shared" si="174"/>
        <v>kn-7-9-shl-loc2</v>
      </c>
      <c r="M1657" s="27">
        <v>1</v>
      </c>
      <c r="N1657" s="41">
        <v>1</v>
      </c>
    </row>
    <row r="1658" spans="1:14" ht="16.5" x14ac:dyDescent="0.2">
      <c r="A1658" s="79" t="str">
        <f t="shared" si="171"/>
        <v>kn-7</v>
      </c>
      <c r="B1658" s="79">
        <v>9</v>
      </c>
      <c r="C1658" s="40">
        <f t="shared" si="172"/>
        <v>20709</v>
      </c>
      <c r="D1658" s="81">
        <v>7</v>
      </c>
      <c r="E1658" s="27">
        <v>3</v>
      </c>
      <c r="F1658" s="28" t="s">
        <v>291</v>
      </c>
      <c r="G1658" s="28" t="s">
        <v>571</v>
      </c>
      <c r="H1658" s="27">
        <f t="shared" ref="H1658:H1721" si="175">INDEX($AK$4:$AK$204,INDEX($AQ$4:$AQ$19,D1658)+B1658)</f>
        <v>70</v>
      </c>
      <c r="I1658" s="27">
        <f t="shared" ref="I1658:I1721" si="176">INDEX($AL$4:$AL$204,INDEX($AQ$4:$AQ$19,D1658)+B1658)</f>
        <v>8</v>
      </c>
      <c r="J1658" s="27">
        <f t="shared" si="173"/>
        <v>3</v>
      </c>
      <c r="K1658" s="62" t="s">
        <v>646</v>
      </c>
      <c r="L1658" s="62" t="str">
        <f t="shared" si="174"/>
        <v>kn-7-9-jlr-loc3</v>
      </c>
      <c r="M1658" s="27">
        <v>1</v>
      </c>
      <c r="N1658" s="41">
        <v>1</v>
      </c>
    </row>
    <row r="1659" spans="1:14" ht="17.25" thickBot="1" x14ac:dyDescent="0.25">
      <c r="A1659" s="79" t="str">
        <f t="shared" ref="A1659:A1722" si="177">"kn-"&amp;D1659</f>
        <v>kn-7</v>
      </c>
      <c r="B1659" s="79">
        <v>9</v>
      </c>
      <c r="C1659" s="42">
        <f t="shared" ref="C1659:C1722" si="178">(200+D1659)*100+B1659</f>
        <v>20709</v>
      </c>
      <c r="D1659" s="82">
        <v>7</v>
      </c>
      <c r="E1659" s="43">
        <v>3</v>
      </c>
      <c r="F1659" s="44" t="s">
        <v>292</v>
      </c>
      <c r="G1659" s="44" t="s">
        <v>1162</v>
      </c>
      <c r="H1659" s="43">
        <f t="shared" si="175"/>
        <v>70</v>
      </c>
      <c r="I1659" s="43">
        <f t="shared" si="176"/>
        <v>8</v>
      </c>
      <c r="J1659" s="43">
        <f t="shared" si="173"/>
        <v>3</v>
      </c>
      <c r="K1659" s="44" t="s">
        <v>2278</v>
      </c>
      <c r="L1659" s="44" t="str">
        <f t="shared" si="174"/>
        <v>kn-7-9-shl-loc3</v>
      </c>
      <c r="M1659" s="43">
        <v>1</v>
      </c>
      <c r="N1659" s="45">
        <v>1</v>
      </c>
    </row>
    <row r="1660" spans="1:14" ht="16.5" x14ac:dyDescent="0.2">
      <c r="A1660" s="79" t="str">
        <f t="shared" si="177"/>
        <v>kn-7</v>
      </c>
      <c r="B1660" s="79">
        <v>10</v>
      </c>
      <c r="C1660" s="37">
        <f t="shared" si="178"/>
        <v>20710</v>
      </c>
      <c r="D1660" s="80">
        <v>7</v>
      </c>
      <c r="E1660" s="38">
        <v>1</v>
      </c>
      <c r="F1660" s="46" t="s">
        <v>291</v>
      </c>
      <c r="G1660" s="46" t="s">
        <v>572</v>
      </c>
      <c r="H1660" s="38">
        <f t="shared" si="175"/>
        <v>70</v>
      </c>
      <c r="I1660" s="38">
        <f t="shared" si="176"/>
        <v>8</v>
      </c>
      <c r="J1660" s="38">
        <f t="shared" si="173"/>
        <v>3</v>
      </c>
      <c r="K1660" s="46" t="s">
        <v>2279</v>
      </c>
      <c r="L1660" s="38" t="str">
        <f t="shared" si="174"/>
        <v>kn-7-10-jlr-loc1</v>
      </c>
      <c r="M1660" s="38">
        <v>1</v>
      </c>
      <c r="N1660" s="39">
        <v>1</v>
      </c>
    </row>
    <row r="1661" spans="1:14" ht="16.5" x14ac:dyDescent="0.2">
      <c r="A1661" s="79" t="str">
        <f t="shared" si="177"/>
        <v>kn-7</v>
      </c>
      <c r="B1661" s="79">
        <v>10</v>
      </c>
      <c r="C1661" s="40">
        <f t="shared" si="178"/>
        <v>20710</v>
      </c>
      <c r="D1661" s="81">
        <v>7</v>
      </c>
      <c r="E1661" s="27">
        <v>1</v>
      </c>
      <c r="F1661" s="28" t="s">
        <v>292</v>
      </c>
      <c r="G1661" s="28" t="s">
        <v>573</v>
      </c>
      <c r="H1661" s="27">
        <f t="shared" si="175"/>
        <v>70</v>
      </c>
      <c r="I1661" s="27">
        <f t="shared" si="176"/>
        <v>8</v>
      </c>
      <c r="J1661" s="27">
        <f t="shared" si="173"/>
        <v>3</v>
      </c>
      <c r="K1661" s="28" t="s">
        <v>786</v>
      </c>
      <c r="L1661" s="27" t="str">
        <f t="shared" si="174"/>
        <v>kn-7-10-shl-loc1</v>
      </c>
      <c r="M1661" s="27">
        <v>1</v>
      </c>
      <c r="N1661" s="41">
        <v>1</v>
      </c>
    </row>
    <row r="1662" spans="1:14" ht="16.5" x14ac:dyDescent="0.2">
      <c r="A1662" s="79" t="str">
        <f t="shared" si="177"/>
        <v>kn-7</v>
      </c>
      <c r="B1662" s="79">
        <v>10</v>
      </c>
      <c r="C1662" s="40">
        <f t="shared" si="178"/>
        <v>20710</v>
      </c>
      <c r="D1662" s="81">
        <v>7</v>
      </c>
      <c r="E1662" s="27">
        <v>2</v>
      </c>
      <c r="F1662" s="28" t="s">
        <v>291</v>
      </c>
      <c r="G1662" s="28" t="s">
        <v>314</v>
      </c>
      <c r="H1662" s="27">
        <f t="shared" si="175"/>
        <v>70</v>
      </c>
      <c r="I1662" s="27">
        <f t="shared" si="176"/>
        <v>8</v>
      </c>
      <c r="J1662" s="27">
        <f t="shared" si="173"/>
        <v>3</v>
      </c>
      <c r="K1662" s="62" t="s">
        <v>2284</v>
      </c>
      <c r="L1662" s="59" t="str">
        <f t="shared" si="174"/>
        <v>kn-7-10-jlr-loc2</v>
      </c>
      <c r="M1662" s="27">
        <v>1</v>
      </c>
      <c r="N1662" s="41">
        <v>1</v>
      </c>
    </row>
    <row r="1663" spans="1:14" ht="16.5" x14ac:dyDescent="0.2">
      <c r="A1663" s="79" t="str">
        <f t="shared" si="177"/>
        <v>kn-7</v>
      </c>
      <c r="B1663" s="79">
        <v>10</v>
      </c>
      <c r="C1663" s="40">
        <f t="shared" si="178"/>
        <v>20710</v>
      </c>
      <c r="D1663" s="81">
        <v>7</v>
      </c>
      <c r="E1663" s="27">
        <v>2</v>
      </c>
      <c r="F1663" s="28" t="s">
        <v>292</v>
      </c>
      <c r="G1663" s="28" t="s">
        <v>299</v>
      </c>
      <c r="H1663" s="27">
        <f t="shared" si="175"/>
        <v>70</v>
      </c>
      <c r="I1663" s="27">
        <f t="shared" si="176"/>
        <v>8</v>
      </c>
      <c r="J1663" s="27">
        <f t="shared" si="173"/>
        <v>3</v>
      </c>
      <c r="K1663" s="62" t="s">
        <v>2278</v>
      </c>
      <c r="L1663" s="59" t="str">
        <f t="shared" si="174"/>
        <v>kn-7-10-shl-loc2</v>
      </c>
      <c r="M1663" s="27">
        <v>1</v>
      </c>
      <c r="N1663" s="41">
        <v>1</v>
      </c>
    </row>
    <row r="1664" spans="1:14" ht="16.5" x14ac:dyDescent="0.2">
      <c r="A1664" s="79" t="str">
        <f t="shared" si="177"/>
        <v>kn-7</v>
      </c>
      <c r="B1664" s="79">
        <v>10</v>
      </c>
      <c r="C1664" s="40">
        <f t="shared" si="178"/>
        <v>20710</v>
      </c>
      <c r="D1664" s="81">
        <v>7</v>
      </c>
      <c r="E1664" s="27">
        <v>3</v>
      </c>
      <c r="F1664" s="28" t="s">
        <v>291</v>
      </c>
      <c r="G1664" s="28" t="s">
        <v>571</v>
      </c>
      <c r="H1664" s="27">
        <f t="shared" si="175"/>
        <v>70</v>
      </c>
      <c r="I1664" s="27">
        <f t="shared" si="176"/>
        <v>8</v>
      </c>
      <c r="J1664" s="27">
        <f t="shared" si="173"/>
        <v>3</v>
      </c>
      <c r="K1664" s="62" t="s">
        <v>999</v>
      </c>
      <c r="L1664" s="62" t="str">
        <f t="shared" si="174"/>
        <v>kn-7-10-jlr-loc3</v>
      </c>
      <c r="M1664" s="27">
        <v>1</v>
      </c>
      <c r="N1664" s="41">
        <v>1</v>
      </c>
    </row>
    <row r="1665" spans="1:14" ht="17.25" thickBot="1" x14ac:dyDescent="0.25">
      <c r="A1665" s="79" t="str">
        <f t="shared" si="177"/>
        <v>kn-7</v>
      </c>
      <c r="B1665" s="79">
        <v>10</v>
      </c>
      <c r="C1665" s="42">
        <f t="shared" si="178"/>
        <v>20710</v>
      </c>
      <c r="D1665" s="82">
        <v>7</v>
      </c>
      <c r="E1665" s="43">
        <v>3</v>
      </c>
      <c r="F1665" s="44" t="s">
        <v>292</v>
      </c>
      <c r="G1665" s="44" t="s">
        <v>570</v>
      </c>
      <c r="H1665" s="43">
        <f t="shared" si="175"/>
        <v>70</v>
      </c>
      <c r="I1665" s="43">
        <f t="shared" si="176"/>
        <v>8</v>
      </c>
      <c r="J1665" s="43">
        <f t="shared" si="173"/>
        <v>3</v>
      </c>
      <c r="K1665" s="44" t="s">
        <v>2282</v>
      </c>
      <c r="L1665" s="44" t="str">
        <f t="shared" si="174"/>
        <v>kn-7-10-shl-loc3</v>
      </c>
      <c r="M1665" s="43">
        <v>1</v>
      </c>
      <c r="N1665" s="45">
        <v>1</v>
      </c>
    </row>
    <row r="1666" spans="1:14" ht="16.5" x14ac:dyDescent="0.2">
      <c r="A1666" s="79" t="str">
        <f t="shared" si="177"/>
        <v>kn-7</v>
      </c>
      <c r="B1666" s="79">
        <v>11</v>
      </c>
      <c r="C1666" s="37">
        <f t="shared" si="178"/>
        <v>20711</v>
      </c>
      <c r="D1666" s="80">
        <v>7</v>
      </c>
      <c r="E1666" s="38">
        <v>1</v>
      </c>
      <c r="F1666" s="46" t="s">
        <v>291</v>
      </c>
      <c r="G1666" s="46" t="s">
        <v>572</v>
      </c>
      <c r="H1666" s="38">
        <f t="shared" si="175"/>
        <v>70</v>
      </c>
      <c r="I1666" s="38">
        <f t="shared" si="176"/>
        <v>8</v>
      </c>
      <c r="J1666" s="38">
        <f t="shared" si="173"/>
        <v>3</v>
      </c>
      <c r="K1666" s="46" t="s">
        <v>572</v>
      </c>
      <c r="L1666" s="38" t="str">
        <f t="shared" si="174"/>
        <v>kn-7-11-jlr-loc1</v>
      </c>
      <c r="M1666" s="38">
        <v>1</v>
      </c>
      <c r="N1666" s="39">
        <v>1</v>
      </c>
    </row>
    <row r="1667" spans="1:14" ht="16.5" x14ac:dyDescent="0.2">
      <c r="A1667" s="79" t="str">
        <f t="shared" si="177"/>
        <v>kn-7</v>
      </c>
      <c r="B1667" s="79">
        <v>11</v>
      </c>
      <c r="C1667" s="40">
        <f t="shared" si="178"/>
        <v>20711</v>
      </c>
      <c r="D1667" s="81">
        <v>7</v>
      </c>
      <c r="E1667" s="27">
        <v>1</v>
      </c>
      <c r="F1667" s="28" t="s">
        <v>292</v>
      </c>
      <c r="G1667" s="28" t="s">
        <v>573</v>
      </c>
      <c r="H1667" s="27">
        <f t="shared" si="175"/>
        <v>70</v>
      </c>
      <c r="I1667" s="27">
        <f t="shared" si="176"/>
        <v>8</v>
      </c>
      <c r="J1667" s="27">
        <f t="shared" si="173"/>
        <v>3</v>
      </c>
      <c r="K1667" s="28" t="s">
        <v>2274</v>
      </c>
      <c r="L1667" s="27" t="str">
        <f t="shared" si="174"/>
        <v>kn-7-11-shl-loc1</v>
      </c>
      <c r="M1667" s="27">
        <v>1</v>
      </c>
      <c r="N1667" s="41">
        <v>1</v>
      </c>
    </row>
    <row r="1668" spans="1:14" ht="16.5" x14ac:dyDescent="0.2">
      <c r="A1668" s="79" t="str">
        <f t="shared" si="177"/>
        <v>kn-7</v>
      </c>
      <c r="B1668" s="79">
        <v>11</v>
      </c>
      <c r="C1668" s="40">
        <f t="shared" si="178"/>
        <v>20711</v>
      </c>
      <c r="D1668" s="81">
        <v>7</v>
      </c>
      <c r="E1668" s="27">
        <v>2</v>
      </c>
      <c r="F1668" s="28" t="s">
        <v>291</v>
      </c>
      <c r="G1668" s="28" t="s">
        <v>314</v>
      </c>
      <c r="H1668" s="27">
        <f t="shared" si="175"/>
        <v>70</v>
      </c>
      <c r="I1668" s="27">
        <f t="shared" si="176"/>
        <v>8</v>
      </c>
      <c r="J1668" s="27">
        <f t="shared" si="173"/>
        <v>3</v>
      </c>
      <c r="K1668" s="62" t="s">
        <v>1365</v>
      </c>
      <c r="L1668" s="59" t="str">
        <f t="shared" si="174"/>
        <v>kn-7-11-jlr-loc2</v>
      </c>
      <c r="M1668" s="27">
        <v>1</v>
      </c>
      <c r="N1668" s="41">
        <v>1</v>
      </c>
    </row>
    <row r="1669" spans="1:14" ht="16.5" x14ac:dyDescent="0.2">
      <c r="A1669" s="79" t="str">
        <f t="shared" si="177"/>
        <v>kn-7</v>
      </c>
      <c r="B1669" s="79">
        <v>11</v>
      </c>
      <c r="C1669" s="40">
        <f t="shared" si="178"/>
        <v>20711</v>
      </c>
      <c r="D1669" s="81">
        <v>7</v>
      </c>
      <c r="E1669" s="27">
        <v>2</v>
      </c>
      <c r="F1669" s="28" t="s">
        <v>292</v>
      </c>
      <c r="G1669" s="28" t="s">
        <v>299</v>
      </c>
      <c r="H1669" s="27">
        <f t="shared" si="175"/>
        <v>70</v>
      </c>
      <c r="I1669" s="27">
        <f t="shared" si="176"/>
        <v>8</v>
      </c>
      <c r="J1669" s="27">
        <f t="shared" si="173"/>
        <v>3</v>
      </c>
      <c r="K1669" s="62" t="s">
        <v>2276</v>
      </c>
      <c r="L1669" s="59" t="str">
        <f t="shared" si="174"/>
        <v>kn-7-11-shl-loc2</v>
      </c>
      <c r="M1669" s="27">
        <v>1</v>
      </c>
      <c r="N1669" s="41">
        <v>1</v>
      </c>
    </row>
    <row r="1670" spans="1:14" ht="16.5" x14ac:dyDescent="0.2">
      <c r="A1670" s="79" t="str">
        <f t="shared" si="177"/>
        <v>kn-7</v>
      </c>
      <c r="B1670" s="79">
        <v>11</v>
      </c>
      <c r="C1670" s="40">
        <f t="shared" si="178"/>
        <v>20711</v>
      </c>
      <c r="D1670" s="81">
        <v>7</v>
      </c>
      <c r="E1670" s="27">
        <v>3</v>
      </c>
      <c r="F1670" s="28" t="s">
        <v>291</v>
      </c>
      <c r="G1670" s="28" t="s">
        <v>571</v>
      </c>
      <c r="H1670" s="27">
        <f t="shared" si="175"/>
        <v>70</v>
      </c>
      <c r="I1670" s="27">
        <f t="shared" si="176"/>
        <v>8</v>
      </c>
      <c r="J1670" s="27">
        <f t="shared" si="173"/>
        <v>3</v>
      </c>
      <c r="K1670" s="62" t="s">
        <v>646</v>
      </c>
      <c r="L1670" s="62" t="str">
        <f t="shared" si="174"/>
        <v>kn-7-11-jlr-loc3</v>
      </c>
      <c r="M1670" s="27">
        <v>1</v>
      </c>
      <c r="N1670" s="41">
        <v>1</v>
      </c>
    </row>
    <row r="1671" spans="1:14" ht="17.25" thickBot="1" x14ac:dyDescent="0.25">
      <c r="A1671" s="79" t="str">
        <f t="shared" si="177"/>
        <v>kn-7</v>
      </c>
      <c r="B1671" s="79">
        <v>11</v>
      </c>
      <c r="C1671" s="42">
        <f t="shared" si="178"/>
        <v>20711</v>
      </c>
      <c r="D1671" s="82">
        <v>7</v>
      </c>
      <c r="E1671" s="43">
        <v>3</v>
      </c>
      <c r="F1671" s="44" t="s">
        <v>292</v>
      </c>
      <c r="G1671" s="44" t="s">
        <v>570</v>
      </c>
      <c r="H1671" s="43">
        <f t="shared" si="175"/>
        <v>70</v>
      </c>
      <c r="I1671" s="43">
        <f t="shared" si="176"/>
        <v>8</v>
      </c>
      <c r="J1671" s="43">
        <f t="shared" si="173"/>
        <v>3</v>
      </c>
      <c r="K1671" s="44" t="s">
        <v>2278</v>
      </c>
      <c r="L1671" s="44" t="str">
        <f t="shared" si="174"/>
        <v>kn-7-11-shl-loc3</v>
      </c>
      <c r="M1671" s="43">
        <v>1</v>
      </c>
      <c r="N1671" s="45">
        <v>1</v>
      </c>
    </row>
    <row r="1672" spans="1:14" ht="16.5" x14ac:dyDescent="0.2">
      <c r="A1672" s="79" t="str">
        <f t="shared" si="177"/>
        <v>kn-7</v>
      </c>
      <c r="B1672" s="79">
        <v>12</v>
      </c>
      <c r="C1672" s="37">
        <f t="shared" si="178"/>
        <v>20712</v>
      </c>
      <c r="D1672" s="80">
        <v>7</v>
      </c>
      <c r="E1672" s="38">
        <v>1</v>
      </c>
      <c r="F1672" s="46" t="s">
        <v>291</v>
      </c>
      <c r="G1672" s="46" t="s">
        <v>572</v>
      </c>
      <c r="H1672" s="38">
        <f t="shared" si="175"/>
        <v>71</v>
      </c>
      <c r="I1672" s="38">
        <f t="shared" si="176"/>
        <v>8</v>
      </c>
      <c r="J1672" s="38">
        <f t="shared" si="173"/>
        <v>3</v>
      </c>
      <c r="K1672" s="46" t="s">
        <v>2279</v>
      </c>
      <c r="L1672" s="38" t="str">
        <f t="shared" si="174"/>
        <v>kn-7-12-jlr-loc1</v>
      </c>
      <c r="M1672" s="38">
        <v>1</v>
      </c>
      <c r="N1672" s="39">
        <v>1</v>
      </c>
    </row>
    <row r="1673" spans="1:14" ht="16.5" x14ac:dyDescent="0.2">
      <c r="A1673" s="79" t="str">
        <f t="shared" si="177"/>
        <v>kn-7</v>
      </c>
      <c r="B1673" s="79">
        <v>12</v>
      </c>
      <c r="C1673" s="40">
        <f t="shared" si="178"/>
        <v>20712</v>
      </c>
      <c r="D1673" s="81">
        <v>7</v>
      </c>
      <c r="E1673" s="27">
        <v>1</v>
      </c>
      <c r="F1673" s="28" t="s">
        <v>292</v>
      </c>
      <c r="G1673" s="28" t="s">
        <v>573</v>
      </c>
      <c r="H1673" s="27">
        <f t="shared" si="175"/>
        <v>71</v>
      </c>
      <c r="I1673" s="27">
        <f t="shared" si="176"/>
        <v>8</v>
      </c>
      <c r="J1673" s="27">
        <f t="shared" si="173"/>
        <v>3</v>
      </c>
      <c r="K1673" s="28" t="s">
        <v>786</v>
      </c>
      <c r="L1673" s="27" t="str">
        <f t="shared" si="174"/>
        <v>kn-7-12-shl-loc1</v>
      </c>
      <c r="M1673" s="27">
        <v>1</v>
      </c>
      <c r="N1673" s="41">
        <v>1</v>
      </c>
    </row>
    <row r="1674" spans="1:14" ht="16.5" x14ac:dyDescent="0.2">
      <c r="A1674" s="79" t="str">
        <f t="shared" si="177"/>
        <v>kn-7</v>
      </c>
      <c r="B1674" s="79">
        <v>12</v>
      </c>
      <c r="C1674" s="40">
        <f t="shared" si="178"/>
        <v>20712</v>
      </c>
      <c r="D1674" s="81">
        <v>7</v>
      </c>
      <c r="E1674" s="27">
        <v>2</v>
      </c>
      <c r="F1674" s="28" t="s">
        <v>291</v>
      </c>
      <c r="G1674" s="28" t="s">
        <v>314</v>
      </c>
      <c r="H1674" s="27">
        <f t="shared" si="175"/>
        <v>71</v>
      </c>
      <c r="I1674" s="27">
        <f t="shared" si="176"/>
        <v>8</v>
      </c>
      <c r="J1674" s="27">
        <f t="shared" si="173"/>
        <v>3</v>
      </c>
      <c r="K1674" s="62" t="s">
        <v>2284</v>
      </c>
      <c r="L1674" s="59" t="str">
        <f t="shared" si="174"/>
        <v>kn-7-12-jlr-loc2</v>
      </c>
      <c r="M1674" s="27">
        <v>1</v>
      </c>
      <c r="N1674" s="41">
        <v>1</v>
      </c>
    </row>
    <row r="1675" spans="1:14" ht="16.5" x14ac:dyDescent="0.2">
      <c r="A1675" s="79" t="str">
        <f t="shared" si="177"/>
        <v>kn-7</v>
      </c>
      <c r="B1675" s="79">
        <v>12</v>
      </c>
      <c r="C1675" s="40">
        <f t="shared" si="178"/>
        <v>20712</v>
      </c>
      <c r="D1675" s="81">
        <v>7</v>
      </c>
      <c r="E1675" s="27">
        <v>2</v>
      </c>
      <c r="F1675" s="28" t="s">
        <v>292</v>
      </c>
      <c r="G1675" s="28" t="s">
        <v>299</v>
      </c>
      <c r="H1675" s="27">
        <f t="shared" si="175"/>
        <v>71</v>
      </c>
      <c r="I1675" s="27">
        <f t="shared" si="176"/>
        <v>8</v>
      </c>
      <c r="J1675" s="27">
        <f t="shared" si="173"/>
        <v>3</v>
      </c>
      <c r="K1675" s="62" t="s">
        <v>2278</v>
      </c>
      <c r="L1675" s="59" t="str">
        <f t="shared" si="174"/>
        <v>kn-7-12-shl-loc2</v>
      </c>
      <c r="M1675" s="27">
        <v>1</v>
      </c>
      <c r="N1675" s="41">
        <v>1</v>
      </c>
    </row>
    <row r="1676" spans="1:14" ht="16.5" x14ac:dyDescent="0.2">
      <c r="A1676" s="79" t="str">
        <f t="shared" si="177"/>
        <v>kn-7</v>
      </c>
      <c r="B1676" s="79">
        <v>12</v>
      </c>
      <c r="C1676" s="40">
        <f t="shared" si="178"/>
        <v>20712</v>
      </c>
      <c r="D1676" s="81">
        <v>7</v>
      </c>
      <c r="E1676" s="27">
        <v>3</v>
      </c>
      <c r="F1676" s="28" t="s">
        <v>291</v>
      </c>
      <c r="G1676" s="28" t="s">
        <v>571</v>
      </c>
      <c r="H1676" s="27">
        <f t="shared" si="175"/>
        <v>71</v>
      </c>
      <c r="I1676" s="27">
        <f t="shared" si="176"/>
        <v>8</v>
      </c>
      <c r="J1676" s="27">
        <f t="shared" ref="J1676:J1739" si="179">INDEX($AM$4:$AM$204,INDEX($AQ$4:$AQ$19,D1676)+B1676)</f>
        <v>3</v>
      </c>
      <c r="K1676" s="62" t="s">
        <v>999</v>
      </c>
      <c r="L1676" s="62" t="str">
        <f t="shared" si="174"/>
        <v>kn-7-12-jlr-loc3</v>
      </c>
      <c r="M1676" s="27">
        <v>1</v>
      </c>
      <c r="N1676" s="41">
        <v>1</v>
      </c>
    </row>
    <row r="1677" spans="1:14" ht="17.25" thickBot="1" x14ac:dyDescent="0.25">
      <c r="A1677" s="79" t="str">
        <f t="shared" si="177"/>
        <v>kn-7</v>
      </c>
      <c r="B1677" s="79">
        <v>12</v>
      </c>
      <c r="C1677" s="42">
        <f t="shared" si="178"/>
        <v>20712</v>
      </c>
      <c r="D1677" s="82">
        <v>7</v>
      </c>
      <c r="E1677" s="43">
        <v>3</v>
      </c>
      <c r="F1677" s="44" t="s">
        <v>292</v>
      </c>
      <c r="G1677" s="44" t="s">
        <v>570</v>
      </c>
      <c r="H1677" s="43">
        <f t="shared" si="175"/>
        <v>71</v>
      </c>
      <c r="I1677" s="43">
        <f t="shared" si="176"/>
        <v>8</v>
      </c>
      <c r="J1677" s="43">
        <f t="shared" si="179"/>
        <v>3</v>
      </c>
      <c r="K1677" s="44" t="s">
        <v>2282</v>
      </c>
      <c r="L1677" s="44" t="str">
        <f t="shared" si="174"/>
        <v>kn-7-12-shl-loc3</v>
      </c>
      <c r="M1677" s="43">
        <v>1</v>
      </c>
      <c r="N1677" s="45">
        <v>1</v>
      </c>
    </row>
    <row r="1678" spans="1:14" ht="16.5" x14ac:dyDescent="0.2">
      <c r="A1678" s="79" t="str">
        <f t="shared" si="177"/>
        <v>kn-7</v>
      </c>
      <c r="B1678" s="79">
        <v>13</v>
      </c>
      <c r="C1678" s="37">
        <f t="shared" si="178"/>
        <v>20713</v>
      </c>
      <c r="D1678" s="80">
        <v>7</v>
      </c>
      <c r="E1678" s="38">
        <v>1</v>
      </c>
      <c r="F1678" s="46" t="s">
        <v>291</v>
      </c>
      <c r="G1678" s="46" t="s">
        <v>572</v>
      </c>
      <c r="H1678" s="38">
        <f t="shared" si="175"/>
        <v>72</v>
      </c>
      <c r="I1678" s="38">
        <f t="shared" si="176"/>
        <v>8</v>
      </c>
      <c r="J1678" s="38">
        <f t="shared" si="179"/>
        <v>3</v>
      </c>
      <c r="K1678" s="46" t="s">
        <v>572</v>
      </c>
      <c r="L1678" s="38" t="str">
        <f t="shared" si="174"/>
        <v>kn-7-13-jlr-loc1</v>
      </c>
      <c r="M1678" s="38">
        <v>1</v>
      </c>
      <c r="N1678" s="39">
        <v>1</v>
      </c>
    </row>
    <row r="1679" spans="1:14" ht="16.5" x14ac:dyDescent="0.2">
      <c r="A1679" s="79" t="str">
        <f t="shared" si="177"/>
        <v>kn-7</v>
      </c>
      <c r="B1679" s="79">
        <v>13</v>
      </c>
      <c r="C1679" s="40">
        <f t="shared" si="178"/>
        <v>20713</v>
      </c>
      <c r="D1679" s="81">
        <v>7</v>
      </c>
      <c r="E1679" s="27">
        <v>1</v>
      </c>
      <c r="F1679" s="28" t="s">
        <v>292</v>
      </c>
      <c r="G1679" s="28" t="s">
        <v>573</v>
      </c>
      <c r="H1679" s="27">
        <f t="shared" si="175"/>
        <v>72</v>
      </c>
      <c r="I1679" s="27">
        <f t="shared" si="176"/>
        <v>8</v>
      </c>
      <c r="J1679" s="27">
        <f t="shared" si="179"/>
        <v>3</v>
      </c>
      <c r="K1679" s="28" t="s">
        <v>2274</v>
      </c>
      <c r="L1679" s="27" t="str">
        <f t="shared" si="174"/>
        <v>kn-7-13-shl-loc1</v>
      </c>
      <c r="M1679" s="27">
        <v>1</v>
      </c>
      <c r="N1679" s="41">
        <v>1</v>
      </c>
    </row>
    <row r="1680" spans="1:14" ht="16.5" x14ac:dyDescent="0.2">
      <c r="A1680" s="79" t="str">
        <f t="shared" si="177"/>
        <v>kn-7</v>
      </c>
      <c r="B1680" s="79">
        <v>13</v>
      </c>
      <c r="C1680" s="40">
        <f t="shared" si="178"/>
        <v>20713</v>
      </c>
      <c r="D1680" s="81">
        <v>7</v>
      </c>
      <c r="E1680" s="27">
        <v>2</v>
      </c>
      <c r="F1680" s="28" t="s">
        <v>291</v>
      </c>
      <c r="G1680" s="28" t="s">
        <v>314</v>
      </c>
      <c r="H1680" s="27">
        <f t="shared" si="175"/>
        <v>72</v>
      </c>
      <c r="I1680" s="27">
        <f t="shared" si="176"/>
        <v>8</v>
      </c>
      <c r="J1680" s="27">
        <f t="shared" si="179"/>
        <v>3</v>
      </c>
      <c r="K1680" s="62" t="s">
        <v>1365</v>
      </c>
      <c r="L1680" s="59" t="str">
        <f t="shared" si="174"/>
        <v>kn-7-13-jlr-loc2</v>
      </c>
      <c r="M1680" s="27">
        <v>1</v>
      </c>
      <c r="N1680" s="41">
        <v>1</v>
      </c>
    </row>
    <row r="1681" spans="1:14" ht="16.5" x14ac:dyDescent="0.2">
      <c r="A1681" s="79" t="str">
        <f t="shared" si="177"/>
        <v>kn-7</v>
      </c>
      <c r="B1681" s="79">
        <v>13</v>
      </c>
      <c r="C1681" s="40">
        <f t="shared" si="178"/>
        <v>20713</v>
      </c>
      <c r="D1681" s="81">
        <v>7</v>
      </c>
      <c r="E1681" s="27">
        <v>2</v>
      </c>
      <c r="F1681" s="28" t="s">
        <v>292</v>
      </c>
      <c r="G1681" s="28" t="s">
        <v>299</v>
      </c>
      <c r="H1681" s="27">
        <f t="shared" si="175"/>
        <v>72</v>
      </c>
      <c r="I1681" s="27">
        <f t="shared" si="176"/>
        <v>8</v>
      </c>
      <c r="J1681" s="27">
        <f t="shared" si="179"/>
        <v>3</v>
      </c>
      <c r="K1681" s="62" t="s">
        <v>2276</v>
      </c>
      <c r="L1681" s="59" t="str">
        <f t="shared" si="174"/>
        <v>kn-7-13-shl-loc2</v>
      </c>
      <c r="M1681" s="27">
        <v>1</v>
      </c>
      <c r="N1681" s="41">
        <v>1</v>
      </c>
    </row>
    <row r="1682" spans="1:14" ht="16.5" x14ac:dyDescent="0.2">
      <c r="A1682" s="79" t="str">
        <f t="shared" si="177"/>
        <v>kn-7</v>
      </c>
      <c r="B1682" s="79">
        <v>13</v>
      </c>
      <c r="C1682" s="40">
        <f t="shared" si="178"/>
        <v>20713</v>
      </c>
      <c r="D1682" s="81">
        <v>7</v>
      </c>
      <c r="E1682" s="27">
        <v>3</v>
      </c>
      <c r="F1682" s="28" t="s">
        <v>1135</v>
      </c>
      <c r="G1682" s="28" t="s">
        <v>571</v>
      </c>
      <c r="H1682" s="27">
        <f t="shared" si="175"/>
        <v>72</v>
      </c>
      <c r="I1682" s="27">
        <f t="shared" si="176"/>
        <v>8</v>
      </c>
      <c r="J1682" s="27">
        <f t="shared" si="179"/>
        <v>3</v>
      </c>
      <c r="K1682" s="62" t="s">
        <v>646</v>
      </c>
      <c r="L1682" s="62" t="str">
        <f t="shared" si="174"/>
        <v>kn-7-13-jlr-loc3</v>
      </c>
      <c r="M1682" s="27">
        <v>1</v>
      </c>
      <c r="N1682" s="41">
        <v>1</v>
      </c>
    </row>
    <row r="1683" spans="1:14" ht="17.25" thickBot="1" x14ac:dyDescent="0.25">
      <c r="A1683" s="79" t="str">
        <f t="shared" si="177"/>
        <v>kn-7</v>
      </c>
      <c r="B1683" s="79">
        <v>13</v>
      </c>
      <c r="C1683" s="42">
        <f t="shared" si="178"/>
        <v>20713</v>
      </c>
      <c r="D1683" s="82">
        <v>7</v>
      </c>
      <c r="E1683" s="43">
        <v>3</v>
      </c>
      <c r="F1683" s="44" t="s">
        <v>292</v>
      </c>
      <c r="G1683" s="44" t="s">
        <v>570</v>
      </c>
      <c r="H1683" s="43">
        <f t="shared" si="175"/>
        <v>72</v>
      </c>
      <c r="I1683" s="43">
        <f t="shared" si="176"/>
        <v>8</v>
      </c>
      <c r="J1683" s="43">
        <f t="shared" si="179"/>
        <v>3</v>
      </c>
      <c r="K1683" s="44" t="s">
        <v>2278</v>
      </c>
      <c r="L1683" s="44" t="str">
        <f t="shared" si="174"/>
        <v>kn-7-13-shl-loc3</v>
      </c>
      <c r="M1683" s="43">
        <v>1</v>
      </c>
      <c r="N1683" s="45">
        <v>1</v>
      </c>
    </row>
    <row r="1684" spans="1:14" ht="16.5" x14ac:dyDescent="0.2">
      <c r="A1684" s="79" t="str">
        <f t="shared" si="177"/>
        <v>kn-7</v>
      </c>
      <c r="B1684" s="79">
        <v>14</v>
      </c>
      <c r="C1684" s="37">
        <f t="shared" si="178"/>
        <v>20714</v>
      </c>
      <c r="D1684" s="80">
        <v>7</v>
      </c>
      <c r="E1684" s="38">
        <v>1</v>
      </c>
      <c r="F1684" s="46" t="s">
        <v>291</v>
      </c>
      <c r="G1684" s="46" t="s">
        <v>572</v>
      </c>
      <c r="H1684" s="38">
        <f t="shared" si="175"/>
        <v>73</v>
      </c>
      <c r="I1684" s="38">
        <f t="shared" si="176"/>
        <v>8</v>
      </c>
      <c r="J1684" s="38">
        <f t="shared" si="179"/>
        <v>3</v>
      </c>
      <c r="K1684" s="46" t="s">
        <v>2279</v>
      </c>
      <c r="L1684" s="38" t="str">
        <f t="shared" si="174"/>
        <v>kn-7-14-jlr-loc1</v>
      </c>
      <c r="M1684" s="38">
        <v>1</v>
      </c>
      <c r="N1684" s="39">
        <v>1</v>
      </c>
    </row>
    <row r="1685" spans="1:14" ht="16.5" x14ac:dyDescent="0.2">
      <c r="A1685" s="79" t="str">
        <f t="shared" si="177"/>
        <v>kn-7</v>
      </c>
      <c r="B1685" s="79">
        <v>14</v>
      </c>
      <c r="C1685" s="40">
        <f t="shared" si="178"/>
        <v>20714</v>
      </c>
      <c r="D1685" s="81">
        <v>7</v>
      </c>
      <c r="E1685" s="27">
        <v>1</v>
      </c>
      <c r="F1685" s="28" t="s">
        <v>292</v>
      </c>
      <c r="G1685" s="28" t="s">
        <v>573</v>
      </c>
      <c r="H1685" s="27">
        <f t="shared" si="175"/>
        <v>73</v>
      </c>
      <c r="I1685" s="27">
        <f t="shared" si="176"/>
        <v>8</v>
      </c>
      <c r="J1685" s="27">
        <f t="shared" si="179"/>
        <v>3</v>
      </c>
      <c r="K1685" s="28" t="s">
        <v>786</v>
      </c>
      <c r="L1685" s="27" t="str">
        <f t="shared" si="174"/>
        <v>kn-7-14-shl-loc1</v>
      </c>
      <c r="M1685" s="27">
        <v>1</v>
      </c>
      <c r="N1685" s="41">
        <v>1</v>
      </c>
    </row>
    <row r="1686" spans="1:14" ht="16.5" x14ac:dyDescent="0.2">
      <c r="A1686" s="79" t="str">
        <f t="shared" si="177"/>
        <v>kn-7</v>
      </c>
      <c r="B1686" s="79">
        <v>14</v>
      </c>
      <c r="C1686" s="40">
        <f t="shared" si="178"/>
        <v>20714</v>
      </c>
      <c r="D1686" s="81">
        <v>7</v>
      </c>
      <c r="E1686" s="27">
        <v>2</v>
      </c>
      <c r="F1686" s="28" t="s">
        <v>291</v>
      </c>
      <c r="G1686" s="28" t="s">
        <v>1001</v>
      </c>
      <c r="H1686" s="27">
        <f t="shared" si="175"/>
        <v>73</v>
      </c>
      <c r="I1686" s="27">
        <f t="shared" si="176"/>
        <v>8</v>
      </c>
      <c r="J1686" s="27">
        <f t="shared" si="179"/>
        <v>3</v>
      </c>
      <c r="K1686" s="62" t="s">
        <v>2284</v>
      </c>
      <c r="L1686" s="59" t="str">
        <f t="shared" si="174"/>
        <v>kn-7-14-jlr-loc2</v>
      </c>
      <c r="M1686" s="27">
        <v>1</v>
      </c>
      <c r="N1686" s="41">
        <v>1</v>
      </c>
    </row>
    <row r="1687" spans="1:14" ht="16.5" x14ac:dyDescent="0.2">
      <c r="A1687" s="79" t="str">
        <f t="shared" si="177"/>
        <v>kn-7</v>
      </c>
      <c r="B1687" s="79">
        <v>14</v>
      </c>
      <c r="C1687" s="40">
        <f t="shared" si="178"/>
        <v>20714</v>
      </c>
      <c r="D1687" s="81">
        <v>7</v>
      </c>
      <c r="E1687" s="27">
        <v>2</v>
      </c>
      <c r="F1687" s="28" t="s">
        <v>292</v>
      </c>
      <c r="G1687" s="28" t="s">
        <v>1002</v>
      </c>
      <c r="H1687" s="27">
        <f t="shared" si="175"/>
        <v>73</v>
      </c>
      <c r="I1687" s="27">
        <f t="shared" si="176"/>
        <v>8</v>
      </c>
      <c r="J1687" s="27">
        <f t="shared" si="179"/>
        <v>3</v>
      </c>
      <c r="K1687" s="62" t="s">
        <v>2278</v>
      </c>
      <c r="L1687" s="59" t="str">
        <f t="shared" si="174"/>
        <v>kn-7-14-shl-loc2</v>
      </c>
      <c r="M1687" s="27">
        <v>1</v>
      </c>
      <c r="N1687" s="41">
        <v>1</v>
      </c>
    </row>
    <row r="1688" spans="1:14" ht="16.5" x14ac:dyDescent="0.2">
      <c r="A1688" s="79" t="str">
        <f t="shared" si="177"/>
        <v>kn-7</v>
      </c>
      <c r="B1688" s="79">
        <v>14</v>
      </c>
      <c r="C1688" s="40">
        <f t="shared" si="178"/>
        <v>20714</v>
      </c>
      <c r="D1688" s="81">
        <v>7</v>
      </c>
      <c r="E1688" s="27">
        <v>3</v>
      </c>
      <c r="F1688" s="28" t="s">
        <v>291</v>
      </c>
      <c r="G1688" s="28" t="s">
        <v>314</v>
      </c>
      <c r="H1688" s="27">
        <f t="shared" si="175"/>
        <v>73</v>
      </c>
      <c r="I1688" s="27">
        <f t="shared" si="176"/>
        <v>8</v>
      </c>
      <c r="J1688" s="27">
        <f t="shared" si="179"/>
        <v>3</v>
      </c>
      <c r="K1688" s="62" t="s">
        <v>999</v>
      </c>
      <c r="L1688" s="62" t="str">
        <f t="shared" si="174"/>
        <v>kn-7-14-jlr-loc3</v>
      </c>
      <c r="M1688" s="27">
        <v>1</v>
      </c>
      <c r="N1688" s="41">
        <v>1</v>
      </c>
    </row>
    <row r="1689" spans="1:14" ht="17.25" thickBot="1" x14ac:dyDescent="0.25">
      <c r="A1689" s="79" t="str">
        <f t="shared" si="177"/>
        <v>kn-7</v>
      </c>
      <c r="B1689" s="79">
        <v>14</v>
      </c>
      <c r="C1689" s="42">
        <f t="shared" si="178"/>
        <v>20714</v>
      </c>
      <c r="D1689" s="82">
        <v>7</v>
      </c>
      <c r="E1689" s="43">
        <v>3</v>
      </c>
      <c r="F1689" s="44" t="s">
        <v>292</v>
      </c>
      <c r="G1689" s="44" t="s">
        <v>299</v>
      </c>
      <c r="H1689" s="43">
        <f t="shared" si="175"/>
        <v>73</v>
      </c>
      <c r="I1689" s="43">
        <f t="shared" si="176"/>
        <v>8</v>
      </c>
      <c r="J1689" s="43">
        <f t="shared" si="179"/>
        <v>3</v>
      </c>
      <c r="K1689" s="44" t="s">
        <v>2282</v>
      </c>
      <c r="L1689" s="44" t="str">
        <f t="shared" si="174"/>
        <v>kn-7-14-shl-loc3</v>
      </c>
      <c r="M1689" s="43">
        <v>1</v>
      </c>
      <c r="N1689" s="45">
        <v>1</v>
      </c>
    </row>
    <row r="1690" spans="1:14" ht="16.5" x14ac:dyDescent="0.2">
      <c r="A1690" s="79" t="str">
        <f t="shared" si="177"/>
        <v>kn-7</v>
      </c>
      <c r="B1690" s="79">
        <v>15</v>
      </c>
      <c r="C1690" s="37">
        <f t="shared" si="178"/>
        <v>20715</v>
      </c>
      <c r="D1690" s="80">
        <v>7</v>
      </c>
      <c r="E1690" s="38">
        <v>1</v>
      </c>
      <c r="F1690" s="46" t="s">
        <v>291</v>
      </c>
      <c r="G1690" s="46" t="s">
        <v>572</v>
      </c>
      <c r="H1690" s="38">
        <f t="shared" si="175"/>
        <v>74</v>
      </c>
      <c r="I1690" s="38">
        <f t="shared" si="176"/>
        <v>8</v>
      </c>
      <c r="J1690" s="38">
        <f t="shared" si="179"/>
        <v>3</v>
      </c>
      <c r="K1690" s="46" t="s">
        <v>572</v>
      </c>
      <c r="L1690" s="38" t="str">
        <f t="shared" si="174"/>
        <v>kn-7-15-jlr-loc1</v>
      </c>
      <c r="M1690" s="38">
        <v>1</v>
      </c>
      <c r="N1690" s="39">
        <v>1</v>
      </c>
    </row>
    <row r="1691" spans="1:14" ht="16.5" x14ac:dyDescent="0.2">
      <c r="A1691" s="79" t="str">
        <f t="shared" si="177"/>
        <v>kn-7</v>
      </c>
      <c r="B1691" s="79">
        <v>15</v>
      </c>
      <c r="C1691" s="40">
        <f t="shared" si="178"/>
        <v>20715</v>
      </c>
      <c r="D1691" s="81">
        <v>7</v>
      </c>
      <c r="E1691" s="27">
        <v>1</v>
      </c>
      <c r="F1691" s="28" t="s">
        <v>292</v>
      </c>
      <c r="G1691" s="28" t="s">
        <v>573</v>
      </c>
      <c r="H1691" s="27">
        <f t="shared" si="175"/>
        <v>74</v>
      </c>
      <c r="I1691" s="27">
        <f t="shared" si="176"/>
        <v>8</v>
      </c>
      <c r="J1691" s="27">
        <f t="shared" si="179"/>
        <v>3</v>
      </c>
      <c r="K1691" s="28" t="s">
        <v>2274</v>
      </c>
      <c r="L1691" s="27" t="str">
        <f t="shared" si="174"/>
        <v>kn-7-15-shl-loc1</v>
      </c>
      <c r="M1691" s="27">
        <v>1</v>
      </c>
      <c r="N1691" s="41">
        <v>1</v>
      </c>
    </row>
    <row r="1692" spans="1:14" ht="16.5" x14ac:dyDescent="0.2">
      <c r="A1692" s="79" t="str">
        <f t="shared" si="177"/>
        <v>kn-7</v>
      </c>
      <c r="B1692" s="79">
        <v>15</v>
      </c>
      <c r="C1692" s="40">
        <f t="shared" si="178"/>
        <v>20715</v>
      </c>
      <c r="D1692" s="81">
        <v>7</v>
      </c>
      <c r="E1692" s="27">
        <v>2</v>
      </c>
      <c r="F1692" s="28" t="s">
        <v>291</v>
      </c>
      <c r="G1692" s="28" t="s">
        <v>1001</v>
      </c>
      <c r="H1692" s="27">
        <f t="shared" si="175"/>
        <v>74</v>
      </c>
      <c r="I1692" s="27">
        <f t="shared" si="176"/>
        <v>8</v>
      </c>
      <c r="J1692" s="27">
        <f t="shared" si="179"/>
        <v>3</v>
      </c>
      <c r="K1692" s="62" t="s">
        <v>1365</v>
      </c>
      <c r="L1692" s="59" t="str">
        <f t="shared" si="174"/>
        <v>kn-7-15-jlr-loc2</v>
      </c>
      <c r="M1692" s="27">
        <v>1</v>
      </c>
      <c r="N1692" s="41">
        <v>1</v>
      </c>
    </row>
    <row r="1693" spans="1:14" ht="16.5" x14ac:dyDescent="0.2">
      <c r="A1693" s="79" t="str">
        <f t="shared" si="177"/>
        <v>kn-7</v>
      </c>
      <c r="B1693" s="79">
        <v>15</v>
      </c>
      <c r="C1693" s="40">
        <f t="shared" si="178"/>
        <v>20715</v>
      </c>
      <c r="D1693" s="81">
        <v>7</v>
      </c>
      <c r="E1693" s="27">
        <v>2</v>
      </c>
      <c r="F1693" s="28" t="s">
        <v>1138</v>
      </c>
      <c r="G1693" s="28" t="s">
        <v>1002</v>
      </c>
      <c r="H1693" s="27">
        <f t="shared" si="175"/>
        <v>74</v>
      </c>
      <c r="I1693" s="27">
        <f t="shared" si="176"/>
        <v>8</v>
      </c>
      <c r="J1693" s="27">
        <f t="shared" si="179"/>
        <v>3</v>
      </c>
      <c r="K1693" s="62" t="s">
        <v>2276</v>
      </c>
      <c r="L1693" s="59" t="str">
        <f t="shared" ref="L1693:L1756" si="180">A1693&amp;"-"&amp;B1693&amp;"-"&amp;F1693&amp;"-"&amp;"loc"&amp;E1693</f>
        <v>kn-7-15-shl-loc2</v>
      </c>
      <c r="M1693" s="27">
        <v>1</v>
      </c>
      <c r="N1693" s="41">
        <v>1</v>
      </c>
    </row>
    <row r="1694" spans="1:14" ht="16.5" x14ac:dyDescent="0.2">
      <c r="A1694" s="79" t="str">
        <f t="shared" si="177"/>
        <v>kn-7</v>
      </c>
      <c r="B1694" s="79">
        <v>15</v>
      </c>
      <c r="C1694" s="40">
        <f t="shared" si="178"/>
        <v>20715</v>
      </c>
      <c r="D1694" s="81">
        <v>7</v>
      </c>
      <c r="E1694" s="27">
        <v>3</v>
      </c>
      <c r="F1694" s="28" t="s">
        <v>291</v>
      </c>
      <c r="G1694" s="28" t="s">
        <v>999</v>
      </c>
      <c r="H1694" s="27">
        <f t="shared" si="175"/>
        <v>74</v>
      </c>
      <c r="I1694" s="27">
        <f t="shared" si="176"/>
        <v>8</v>
      </c>
      <c r="J1694" s="27">
        <f t="shared" si="179"/>
        <v>3</v>
      </c>
      <c r="K1694" s="62" t="s">
        <v>646</v>
      </c>
      <c r="L1694" s="62" t="str">
        <f t="shared" si="180"/>
        <v>kn-7-15-jlr-loc3</v>
      </c>
      <c r="M1694" s="27">
        <v>1</v>
      </c>
      <c r="N1694" s="41">
        <v>1</v>
      </c>
    </row>
    <row r="1695" spans="1:14" ht="17.25" thickBot="1" x14ac:dyDescent="0.25">
      <c r="A1695" s="79" t="str">
        <f t="shared" si="177"/>
        <v>kn-7</v>
      </c>
      <c r="B1695" s="79">
        <v>15</v>
      </c>
      <c r="C1695" s="42">
        <f t="shared" si="178"/>
        <v>20715</v>
      </c>
      <c r="D1695" s="82">
        <v>7</v>
      </c>
      <c r="E1695" s="43">
        <v>3</v>
      </c>
      <c r="F1695" s="44" t="s">
        <v>292</v>
      </c>
      <c r="G1695" s="44" t="s">
        <v>1000</v>
      </c>
      <c r="H1695" s="43">
        <f t="shared" si="175"/>
        <v>74</v>
      </c>
      <c r="I1695" s="43">
        <f t="shared" si="176"/>
        <v>8</v>
      </c>
      <c r="J1695" s="43">
        <f t="shared" si="179"/>
        <v>3</v>
      </c>
      <c r="K1695" s="44" t="s">
        <v>2278</v>
      </c>
      <c r="L1695" s="44" t="str">
        <f t="shared" si="180"/>
        <v>kn-7-15-shl-loc3</v>
      </c>
      <c r="M1695" s="43">
        <v>1</v>
      </c>
      <c r="N1695" s="45">
        <v>1</v>
      </c>
    </row>
    <row r="1696" spans="1:14" ht="16.5" x14ac:dyDescent="0.2">
      <c r="A1696" s="79" t="str">
        <f t="shared" si="177"/>
        <v>kn-8</v>
      </c>
      <c r="B1696" s="79">
        <v>1</v>
      </c>
      <c r="C1696" s="37">
        <f t="shared" si="178"/>
        <v>20801</v>
      </c>
      <c r="D1696" s="80">
        <v>8</v>
      </c>
      <c r="E1696" s="38">
        <v>1</v>
      </c>
      <c r="F1696" s="46" t="s">
        <v>291</v>
      </c>
      <c r="G1696" s="46" t="s">
        <v>572</v>
      </c>
      <c r="H1696" s="38">
        <f t="shared" si="175"/>
        <v>75</v>
      </c>
      <c r="I1696" s="38">
        <f t="shared" si="176"/>
        <v>8</v>
      </c>
      <c r="J1696" s="38">
        <f t="shared" si="179"/>
        <v>3</v>
      </c>
      <c r="K1696" s="46" t="s">
        <v>2279</v>
      </c>
      <c r="L1696" s="38" t="str">
        <f t="shared" si="180"/>
        <v>kn-8-1-jlr-loc1</v>
      </c>
      <c r="M1696" s="38">
        <v>1</v>
      </c>
      <c r="N1696" s="39">
        <v>1</v>
      </c>
    </row>
    <row r="1697" spans="1:14" ht="16.5" x14ac:dyDescent="0.2">
      <c r="A1697" s="79" t="str">
        <f t="shared" si="177"/>
        <v>kn-8</v>
      </c>
      <c r="B1697" s="79">
        <v>1</v>
      </c>
      <c r="C1697" s="40">
        <f t="shared" si="178"/>
        <v>20801</v>
      </c>
      <c r="D1697" s="81">
        <v>8</v>
      </c>
      <c r="E1697" s="27">
        <v>1</v>
      </c>
      <c r="F1697" s="28" t="s">
        <v>292</v>
      </c>
      <c r="G1697" s="28" t="s">
        <v>573</v>
      </c>
      <c r="H1697" s="27">
        <f t="shared" si="175"/>
        <v>75</v>
      </c>
      <c r="I1697" s="27">
        <f t="shared" si="176"/>
        <v>8</v>
      </c>
      <c r="J1697" s="27">
        <f t="shared" si="179"/>
        <v>3</v>
      </c>
      <c r="K1697" s="28" t="s">
        <v>786</v>
      </c>
      <c r="L1697" s="27" t="str">
        <f t="shared" si="180"/>
        <v>kn-8-1-shl-loc1</v>
      </c>
      <c r="M1697" s="27">
        <v>1</v>
      </c>
      <c r="N1697" s="41">
        <v>1</v>
      </c>
    </row>
    <row r="1698" spans="1:14" ht="16.5" x14ac:dyDescent="0.2">
      <c r="A1698" s="79" t="str">
        <f t="shared" si="177"/>
        <v>kn-8</v>
      </c>
      <c r="B1698" s="79">
        <v>1</v>
      </c>
      <c r="C1698" s="40">
        <f t="shared" si="178"/>
        <v>20801</v>
      </c>
      <c r="D1698" s="81">
        <v>8</v>
      </c>
      <c r="E1698" s="27">
        <v>2</v>
      </c>
      <c r="F1698" s="28" t="s">
        <v>291</v>
      </c>
      <c r="G1698" s="28" t="s">
        <v>314</v>
      </c>
      <c r="H1698" s="27">
        <f t="shared" si="175"/>
        <v>75</v>
      </c>
      <c r="I1698" s="27">
        <f t="shared" si="176"/>
        <v>8</v>
      </c>
      <c r="J1698" s="27">
        <f t="shared" si="179"/>
        <v>3</v>
      </c>
      <c r="K1698" s="62" t="s">
        <v>2284</v>
      </c>
      <c r="L1698" s="59" t="str">
        <f t="shared" si="180"/>
        <v>kn-8-1-jlr-loc2</v>
      </c>
      <c r="M1698" s="27">
        <v>1</v>
      </c>
      <c r="N1698" s="41">
        <v>1</v>
      </c>
    </row>
    <row r="1699" spans="1:14" ht="16.5" x14ac:dyDescent="0.2">
      <c r="A1699" s="79" t="str">
        <f t="shared" si="177"/>
        <v>kn-8</v>
      </c>
      <c r="B1699" s="79">
        <v>1</v>
      </c>
      <c r="C1699" s="40">
        <f t="shared" si="178"/>
        <v>20801</v>
      </c>
      <c r="D1699" s="81">
        <v>8</v>
      </c>
      <c r="E1699" s="27">
        <v>2</v>
      </c>
      <c r="F1699" s="28" t="s">
        <v>292</v>
      </c>
      <c r="G1699" s="28" t="s">
        <v>1142</v>
      </c>
      <c r="H1699" s="27">
        <f t="shared" si="175"/>
        <v>75</v>
      </c>
      <c r="I1699" s="27">
        <f t="shared" si="176"/>
        <v>8</v>
      </c>
      <c r="J1699" s="27">
        <f t="shared" si="179"/>
        <v>3</v>
      </c>
      <c r="K1699" s="62" t="s">
        <v>2278</v>
      </c>
      <c r="L1699" s="59" t="str">
        <f t="shared" si="180"/>
        <v>kn-8-1-shl-loc2</v>
      </c>
      <c r="M1699" s="27">
        <v>1</v>
      </c>
      <c r="N1699" s="41">
        <v>1</v>
      </c>
    </row>
    <row r="1700" spans="1:14" ht="16.5" x14ac:dyDescent="0.2">
      <c r="A1700" s="79" t="str">
        <f t="shared" si="177"/>
        <v>kn-8</v>
      </c>
      <c r="B1700" s="79">
        <v>1</v>
      </c>
      <c r="C1700" s="40">
        <f t="shared" si="178"/>
        <v>20801</v>
      </c>
      <c r="D1700" s="81">
        <v>8</v>
      </c>
      <c r="E1700" s="27">
        <v>3</v>
      </c>
      <c r="F1700" s="28" t="s">
        <v>291</v>
      </c>
      <c r="G1700" s="28" t="s">
        <v>571</v>
      </c>
      <c r="H1700" s="27">
        <f t="shared" si="175"/>
        <v>75</v>
      </c>
      <c r="I1700" s="27">
        <f t="shared" si="176"/>
        <v>8</v>
      </c>
      <c r="J1700" s="27">
        <f t="shared" si="179"/>
        <v>3</v>
      </c>
      <c r="K1700" s="62" t="s">
        <v>999</v>
      </c>
      <c r="L1700" s="62" t="str">
        <f t="shared" si="180"/>
        <v>kn-8-1-jlr-loc3</v>
      </c>
      <c r="M1700" s="27">
        <v>1</v>
      </c>
      <c r="N1700" s="41">
        <v>1</v>
      </c>
    </row>
    <row r="1701" spans="1:14" ht="17.25" thickBot="1" x14ac:dyDescent="0.25">
      <c r="A1701" s="79" t="str">
        <f t="shared" si="177"/>
        <v>kn-8</v>
      </c>
      <c r="B1701" s="79">
        <v>1</v>
      </c>
      <c r="C1701" s="42">
        <f t="shared" si="178"/>
        <v>20801</v>
      </c>
      <c r="D1701" s="82">
        <v>8</v>
      </c>
      <c r="E1701" s="43">
        <v>3</v>
      </c>
      <c r="F1701" s="44" t="s">
        <v>292</v>
      </c>
      <c r="G1701" s="44" t="s">
        <v>570</v>
      </c>
      <c r="H1701" s="43">
        <f t="shared" si="175"/>
        <v>75</v>
      </c>
      <c r="I1701" s="43">
        <f t="shared" si="176"/>
        <v>8</v>
      </c>
      <c r="J1701" s="43">
        <f t="shared" si="179"/>
        <v>3</v>
      </c>
      <c r="K1701" s="44" t="s">
        <v>2282</v>
      </c>
      <c r="L1701" s="44" t="str">
        <f t="shared" si="180"/>
        <v>kn-8-1-shl-loc3</v>
      </c>
      <c r="M1701" s="43">
        <v>1</v>
      </c>
      <c r="N1701" s="45">
        <v>1</v>
      </c>
    </row>
    <row r="1702" spans="1:14" ht="16.5" x14ac:dyDescent="0.2">
      <c r="A1702" s="79" t="str">
        <f t="shared" si="177"/>
        <v>kn-8</v>
      </c>
      <c r="B1702" s="79">
        <v>2</v>
      </c>
      <c r="C1702" s="37">
        <f t="shared" si="178"/>
        <v>20802</v>
      </c>
      <c r="D1702" s="80">
        <v>8</v>
      </c>
      <c r="E1702" s="38">
        <v>1</v>
      </c>
      <c r="F1702" s="46" t="s">
        <v>291</v>
      </c>
      <c r="G1702" s="46" t="s">
        <v>572</v>
      </c>
      <c r="H1702" s="38">
        <f t="shared" si="175"/>
        <v>76</v>
      </c>
      <c r="I1702" s="38">
        <f t="shared" si="176"/>
        <v>8</v>
      </c>
      <c r="J1702" s="38">
        <f t="shared" si="179"/>
        <v>3</v>
      </c>
      <c r="K1702" s="46" t="s">
        <v>572</v>
      </c>
      <c r="L1702" s="38" t="str">
        <f t="shared" si="180"/>
        <v>kn-8-2-jlr-loc1</v>
      </c>
      <c r="M1702" s="38">
        <v>1</v>
      </c>
      <c r="N1702" s="39">
        <v>1</v>
      </c>
    </row>
    <row r="1703" spans="1:14" ht="16.5" x14ac:dyDescent="0.2">
      <c r="A1703" s="79" t="str">
        <f t="shared" si="177"/>
        <v>kn-8</v>
      </c>
      <c r="B1703" s="79">
        <v>2</v>
      </c>
      <c r="C1703" s="40">
        <f t="shared" si="178"/>
        <v>20802</v>
      </c>
      <c r="D1703" s="81">
        <v>8</v>
      </c>
      <c r="E1703" s="27">
        <v>1</v>
      </c>
      <c r="F1703" s="28" t="s">
        <v>292</v>
      </c>
      <c r="G1703" s="28" t="s">
        <v>573</v>
      </c>
      <c r="H1703" s="27">
        <f t="shared" si="175"/>
        <v>76</v>
      </c>
      <c r="I1703" s="27">
        <f t="shared" si="176"/>
        <v>8</v>
      </c>
      <c r="J1703" s="27">
        <f t="shared" si="179"/>
        <v>3</v>
      </c>
      <c r="K1703" s="28" t="s">
        <v>2274</v>
      </c>
      <c r="L1703" s="27" t="str">
        <f t="shared" si="180"/>
        <v>kn-8-2-shl-loc1</v>
      </c>
      <c r="M1703" s="27">
        <v>1</v>
      </c>
      <c r="N1703" s="41">
        <v>1</v>
      </c>
    </row>
    <row r="1704" spans="1:14" ht="16.5" x14ac:dyDescent="0.2">
      <c r="A1704" s="79" t="str">
        <f t="shared" si="177"/>
        <v>kn-8</v>
      </c>
      <c r="B1704" s="79">
        <v>2</v>
      </c>
      <c r="C1704" s="40">
        <f t="shared" si="178"/>
        <v>20802</v>
      </c>
      <c r="D1704" s="81">
        <v>8</v>
      </c>
      <c r="E1704" s="27">
        <v>2</v>
      </c>
      <c r="F1704" s="28" t="s">
        <v>291</v>
      </c>
      <c r="G1704" s="28" t="s">
        <v>314</v>
      </c>
      <c r="H1704" s="27">
        <f t="shared" si="175"/>
        <v>76</v>
      </c>
      <c r="I1704" s="27">
        <f t="shared" si="176"/>
        <v>8</v>
      </c>
      <c r="J1704" s="27">
        <f t="shared" si="179"/>
        <v>3</v>
      </c>
      <c r="K1704" s="62" t="s">
        <v>1365</v>
      </c>
      <c r="L1704" s="59" t="str">
        <f t="shared" si="180"/>
        <v>kn-8-2-jlr-loc2</v>
      </c>
      <c r="M1704" s="27">
        <v>1</v>
      </c>
      <c r="N1704" s="41">
        <v>1</v>
      </c>
    </row>
    <row r="1705" spans="1:14" ht="16.5" x14ac:dyDescent="0.2">
      <c r="A1705" s="79" t="str">
        <f t="shared" si="177"/>
        <v>kn-8</v>
      </c>
      <c r="B1705" s="79">
        <v>2</v>
      </c>
      <c r="C1705" s="40">
        <f t="shared" si="178"/>
        <v>20802</v>
      </c>
      <c r="D1705" s="81">
        <v>8</v>
      </c>
      <c r="E1705" s="27">
        <v>2</v>
      </c>
      <c r="F1705" s="28" t="s">
        <v>292</v>
      </c>
      <c r="G1705" s="28" t="s">
        <v>299</v>
      </c>
      <c r="H1705" s="27">
        <f t="shared" si="175"/>
        <v>76</v>
      </c>
      <c r="I1705" s="27">
        <f t="shared" si="176"/>
        <v>8</v>
      </c>
      <c r="J1705" s="27">
        <f t="shared" si="179"/>
        <v>3</v>
      </c>
      <c r="K1705" s="62" t="s">
        <v>2276</v>
      </c>
      <c r="L1705" s="59" t="str">
        <f t="shared" si="180"/>
        <v>kn-8-2-shl-loc2</v>
      </c>
      <c r="M1705" s="27">
        <v>1</v>
      </c>
      <c r="N1705" s="41">
        <v>1</v>
      </c>
    </row>
    <row r="1706" spans="1:14" ht="16.5" x14ac:dyDescent="0.2">
      <c r="A1706" s="79" t="str">
        <f t="shared" si="177"/>
        <v>kn-8</v>
      </c>
      <c r="B1706" s="79">
        <v>2</v>
      </c>
      <c r="C1706" s="40">
        <f t="shared" si="178"/>
        <v>20802</v>
      </c>
      <c r="D1706" s="81">
        <v>8</v>
      </c>
      <c r="E1706" s="27">
        <v>3</v>
      </c>
      <c r="F1706" s="28" t="s">
        <v>291</v>
      </c>
      <c r="G1706" s="28" t="s">
        <v>571</v>
      </c>
      <c r="H1706" s="27">
        <f t="shared" si="175"/>
        <v>76</v>
      </c>
      <c r="I1706" s="27">
        <f t="shared" si="176"/>
        <v>8</v>
      </c>
      <c r="J1706" s="27">
        <f t="shared" si="179"/>
        <v>3</v>
      </c>
      <c r="K1706" s="62" t="s">
        <v>646</v>
      </c>
      <c r="L1706" s="62" t="str">
        <f t="shared" si="180"/>
        <v>kn-8-2-jlr-loc3</v>
      </c>
      <c r="M1706" s="27">
        <v>1</v>
      </c>
      <c r="N1706" s="41">
        <v>1</v>
      </c>
    </row>
    <row r="1707" spans="1:14" ht="17.25" thickBot="1" x14ac:dyDescent="0.25">
      <c r="A1707" s="79" t="str">
        <f t="shared" si="177"/>
        <v>kn-8</v>
      </c>
      <c r="B1707" s="79">
        <v>2</v>
      </c>
      <c r="C1707" s="42">
        <f t="shared" si="178"/>
        <v>20802</v>
      </c>
      <c r="D1707" s="82">
        <v>8</v>
      </c>
      <c r="E1707" s="43">
        <v>3</v>
      </c>
      <c r="F1707" s="44" t="s">
        <v>292</v>
      </c>
      <c r="G1707" s="44" t="s">
        <v>570</v>
      </c>
      <c r="H1707" s="43">
        <f t="shared" si="175"/>
        <v>76</v>
      </c>
      <c r="I1707" s="43">
        <f t="shared" si="176"/>
        <v>8</v>
      </c>
      <c r="J1707" s="43">
        <f t="shared" si="179"/>
        <v>3</v>
      </c>
      <c r="K1707" s="44" t="s">
        <v>2278</v>
      </c>
      <c r="L1707" s="44" t="str">
        <f t="shared" si="180"/>
        <v>kn-8-2-shl-loc3</v>
      </c>
      <c r="M1707" s="43">
        <v>1</v>
      </c>
      <c r="N1707" s="45">
        <v>1</v>
      </c>
    </row>
    <row r="1708" spans="1:14" ht="16.5" x14ac:dyDescent="0.2">
      <c r="A1708" s="79" t="str">
        <f t="shared" si="177"/>
        <v>kn-8</v>
      </c>
      <c r="B1708" s="79">
        <v>3</v>
      </c>
      <c r="C1708" s="37">
        <f t="shared" si="178"/>
        <v>20803</v>
      </c>
      <c r="D1708" s="80">
        <v>8</v>
      </c>
      <c r="E1708" s="38">
        <v>1</v>
      </c>
      <c r="F1708" s="46" t="s">
        <v>291</v>
      </c>
      <c r="G1708" s="46" t="s">
        <v>572</v>
      </c>
      <c r="H1708" s="38">
        <f t="shared" si="175"/>
        <v>76</v>
      </c>
      <c r="I1708" s="38">
        <f t="shared" si="176"/>
        <v>8</v>
      </c>
      <c r="J1708" s="38">
        <f t="shared" si="179"/>
        <v>3</v>
      </c>
      <c r="K1708" s="46" t="s">
        <v>2279</v>
      </c>
      <c r="L1708" s="38" t="str">
        <f t="shared" si="180"/>
        <v>kn-8-3-jlr-loc1</v>
      </c>
      <c r="M1708" s="38">
        <v>1</v>
      </c>
      <c r="N1708" s="39">
        <v>1</v>
      </c>
    </row>
    <row r="1709" spans="1:14" ht="16.5" x14ac:dyDescent="0.2">
      <c r="A1709" s="79" t="str">
        <f t="shared" si="177"/>
        <v>kn-8</v>
      </c>
      <c r="B1709" s="79">
        <v>3</v>
      </c>
      <c r="C1709" s="40">
        <f t="shared" si="178"/>
        <v>20803</v>
      </c>
      <c r="D1709" s="81">
        <v>8</v>
      </c>
      <c r="E1709" s="27">
        <v>1</v>
      </c>
      <c r="F1709" s="28" t="s">
        <v>292</v>
      </c>
      <c r="G1709" s="28" t="s">
        <v>573</v>
      </c>
      <c r="H1709" s="27">
        <f t="shared" si="175"/>
        <v>76</v>
      </c>
      <c r="I1709" s="27">
        <f t="shared" si="176"/>
        <v>8</v>
      </c>
      <c r="J1709" s="27">
        <f t="shared" si="179"/>
        <v>3</v>
      </c>
      <c r="K1709" s="28" t="s">
        <v>786</v>
      </c>
      <c r="L1709" s="27" t="str">
        <f t="shared" si="180"/>
        <v>kn-8-3-shl-loc1</v>
      </c>
      <c r="M1709" s="27">
        <v>1</v>
      </c>
      <c r="N1709" s="41">
        <v>1</v>
      </c>
    </row>
    <row r="1710" spans="1:14" ht="16.5" x14ac:dyDescent="0.2">
      <c r="A1710" s="79" t="str">
        <f t="shared" si="177"/>
        <v>kn-8</v>
      </c>
      <c r="B1710" s="79">
        <v>3</v>
      </c>
      <c r="C1710" s="40">
        <f t="shared" si="178"/>
        <v>20803</v>
      </c>
      <c r="D1710" s="81">
        <v>8</v>
      </c>
      <c r="E1710" s="27">
        <v>2</v>
      </c>
      <c r="F1710" s="28" t="s">
        <v>291</v>
      </c>
      <c r="G1710" s="28" t="s">
        <v>314</v>
      </c>
      <c r="H1710" s="27">
        <f t="shared" si="175"/>
        <v>76</v>
      </c>
      <c r="I1710" s="27">
        <f t="shared" si="176"/>
        <v>8</v>
      </c>
      <c r="J1710" s="27">
        <f t="shared" si="179"/>
        <v>3</v>
      </c>
      <c r="K1710" s="62" t="s">
        <v>2284</v>
      </c>
      <c r="L1710" s="59" t="str">
        <f t="shared" si="180"/>
        <v>kn-8-3-jlr-loc2</v>
      </c>
      <c r="M1710" s="27">
        <v>1</v>
      </c>
      <c r="N1710" s="41">
        <v>1</v>
      </c>
    </row>
    <row r="1711" spans="1:14" ht="16.5" x14ac:dyDescent="0.2">
      <c r="A1711" s="79" t="str">
        <f t="shared" si="177"/>
        <v>kn-8</v>
      </c>
      <c r="B1711" s="79">
        <v>3</v>
      </c>
      <c r="C1711" s="40">
        <f t="shared" si="178"/>
        <v>20803</v>
      </c>
      <c r="D1711" s="81">
        <v>8</v>
      </c>
      <c r="E1711" s="27">
        <v>2</v>
      </c>
      <c r="F1711" s="28" t="s">
        <v>292</v>
      </c>
      <c r="G1711" s="28" t="s">
        <v>299</v>
      </c>
      <c r="H1711" s="27">
        <f t="shared" si="175"/>
        <v>76</v>
      </c>
      <c r="I1711" s="27">
        <f t="shared" si="176"/>
        <v>8</v>
      </c>
      <c r="J1711" s="27">
        <f t="shared" si="179"/>
        <v>3</v>
      </c>
      <c r="K1711" s="62" t="s">
        <v>2278</v>
      </c>
      <c r="L1711" s="59" t="str">
        <f t="shared" si="180"/>
        <v>kn-8-3-shl-loc2</v>
      </c>
      <c r="M1711" s="27">
        <v>1</v>
      </c>
      <c r="N1711" s="41">
        <v>1</v>
      </c>
    </row>
    <row r="1712" spans="1:14" ht="16.5" x14ac:dyDescent="0.2">
      <c r="A1712" s="79" t="str">
        <f t="shared" si="177"/>
        <v>kn-8</v>
      </c>
      <c r="B1712" s="79">
        <v>3</v>
      </c>
      <c r="C1712" s="40">
        <f t="shared" si="178"/>
        <v>20803</v>
      </c>
      <c r="D1712" s="81">
        <v>8</v>
      </c>
      <c r="E1712" s="27">
        <v>3</v>
      </c>
      <c r="F1712" s="28" t="s">
        <v>291</v>
      </c>
      <c r="G1712" s="28" t="s">
        <v>571</v>
      </c>
      <c r="H1712" s="27">
        <f t="shared" si="175"/>
        <v>76</v>
      </c>
      <c r="I1712" s="27">
        <f t="shared" si="176"/>
        <v>8</v>
      </c>
      <c r="J1712" s="27">
        <f t="shared" si="179"/>
        <v>3</v>
      </c>
      <c r="K1712" s="62" t="s">
        <v>999</v>
      </c>
      <c r="L1712" s="62" t="str">
        <f t="shared" si="180"/>
        <v>kn-8-3-jlr-loc3</v>
      </c>
      <c r="M1712" s="27">
        <v>1</v>
      </c>
      <c r="N1712" s="41">
        <v>1</v>
      </c>
    </row>
    <row r="1713" spans="1:14" ht="17.25" thickBot="1" x14ac:dyDescent="0.25">
      <c r="A1713" s="79" t="str">
        <f t="shared" si="177"/>
        <v>kn-8</v>
      </c>
      <c r="B1713" s="79">
        <v>3</v>
      </c>
      <c r="C1713" s="42">
        <f t="shared" si="178"/>
        <v>20803</v>
      </c>
      <c r="D1713" s="82">
        <v>8</v>
      </c>
      <c r="E1713" s="43">
        <v>3</v>
      </c>
      <c r="F1713" s="44" t="s">
        <v>292</v>
      </c>
      <c r="G1713" s="44" t="s">
        <v>1162</v>
      </c>
      <c r="H1713" s="43">
        <f t="shared" si="175"/>
        <v>76</v>
      </c>
      <c r="I1713" s="43">
        <f t="shared" si="176"/>
        <v>8</v>
      </c>
      <c r="J1713" s="43">
        <f t="shared" si="179"/>
        <v>3</v>
      </c>
      <c r="K1713" s="44" t="s">
        <v>2282</v>
      </c>
      <c r="L1713" s="44" t="str">
        <f t="shared" si="180"/>
        <v>kn-8-3-shl-loc3</v>
      </c>
      <c r="M1713" s="43">
        <v>1</v>
      </c>
      <c r="N1713" s="45">
        <v>1</v>
      </c>
    </row>
    <row r="1714" spans="1:14" ht="16.5" x14ac:dyDescent="0.2">
      <c r="A1714" s="79" t="str">
        <f t="shared" si="177"/>
        <v>kn-8</v>
      </c>
      <c r="B1714" s="79">
        <v>4</v>
      </c>
      <c r="C1714" s="37">
        <f t="shared" si="178"/>
        <v>20804</v>
      </c>
      <c r="D1714" s="80">
        <v>8</v>
      </c>
      <c r="E1714" s="38">
        <v>1</v>
      </c>
      <c r="F1714" s="46" t="s">
        <v>291</v>
      </c>
      <c r="G1714" s="46" t="s">
        <v>572</v>
      </c>
      <c r="H1714" s="38">
        <f t="shared" si="175"/>
        <v>77</v>
      </c>
      <c r="I1714" s="38">
        <f t="shared" si="176"/>
        <v>8</v>
      </c>
      <c r="J1714" s="38">
        <f t="shared" si="179"/>
        <v>3</v>
      </c>
      <c r="K1714" s="46" t="s">
        <v>572</v>
      </c>
      <c r="L1714" s="38" t="str">
        <f t="shared" si="180"/>
        <v>kn-8-4-jlr-loc1</v>
      </c>
      <c r="M1714" s="38">
        <v>1</v>
      </c>
      <c r="N1714" s="39">
        <v>1</v>
      </c>
    </row>
    <row r="1715" spans="1:14" ht="16.5" x14ac:dyDescent="0.2">
      <c r="A1715" s="79" t="str">
        <f t="shared" si="177"/>
        <v>kn-8</v>
      </c>
      <c r="B1715" s="79">
        <v>4</v>
      </c>
      <c r="C1715" s="40">
        <f t="shared" si="178"/>
        <v>20804</v>
      </c>
      <c r="D1715" s="81">
        <v>8</v>
      </c>
      <c r="E1715" s="27">
        <v>1</v>
      </c>
      <c r="F1715" s="28" t="s">
        <v>292</v>
      </c>
      <c r="G1715" s="28" t="s">
        <v>573</v>
      </c>
      <c r="H1715" s="27">
        <f t="shared" si="175"/>
        <v>77</v>
      </c>
      <c r="I1715" s="27">
        <f t="shared" si="176"/>
        <v>8</v>
      </c>
      <c r="J1715" s="27">
        <f t="shared" si="179"/>
        <v>3</v>
      </c>
      <c r="K1715" s="28" t="s">
        <v>2274</v>
      </c>
      <c r="L1715" s="27" t="str">
        <f t="shared" si="180"/>
        <v>kn-8-4-shl-loc1</v>
      </c>
      <c r="M1715" s="27">
        <v>1</v>
      </c>
      <c r="N1715" s="41">
        <v>1</v>
      </c>
    </row>
    <row r="1716" spans="1:14" ht="16.5" x14ac:dyDescent="0.2">
      <c r="A1716" s="79" t="str">
        <f t="shared" si="177"/>
        <v>kn-8</v>
      </c>
      <c r="B1716" s="79">
        <v>4</v>
      </c>
      <c r="C1716" s="40">
        <f t="shared" si="178"/>
        <v>20804</v>
      </c>
      <c r="D1716" s="81">
        <v>8</v>
      </c>
      <c r="E1716" s="27">
        <v>2</v>
      </c>
      <c r="F1716" s="28" t="s">
        <v>291</v>
      </c>
      <c r="G1716" s="28" t="s">
        <v>314</v>
      </c>
      <c r="H1716" s="27">
        <f t="shared" si="175"/>
        <v>77</v>
      </c>
      <c r="I1716" s="27">
        <f t="shared" si="176"/>
        <v>8</v>
      </c>
      <c r="J1716" s="27">
        <f t="shared" si="179"/>
        <v>3</v>
      </c>
      <c r="K1716" s="62" t="s">
        <v>1365</v>
      </c>
      <c r="L1716" s="59" t="str">
        <f t="shared" si="180"/>
        <v>kn-8-4-jlr-loc2</v>
      </c>
      <c r="M1716" s="27">
        <v>1</v>
      </c>
      <c r="N1716" s="41">
        <v>1</v>
      </c>
    </row>
    <row r="1717" spans="1:14" ht="16.5" x14ac:dyDescent="0.2">
      <c r="A1717" s="79" t="str">
        <f t="shared" si="177"/>
        <v>kn-8</v>
      </c>
      <c r="B1717" s="79">
        <v>4</v>
      </c>
      <c r="C1717" s="40">
        <f t="shared" si="178"/>
        <v>20804</v>
      </c>
      <c r="D1717" s="81">
        <v>8</v>
      </c>
      <c r="E1717" s="27">
        <v>2</v>
      </c>
      <c r="F1717" s="28" t="s">
        <v>1138</v>
      </c>
      <c r="G1717" s="28" t="s">
        <v>299</v>
      </c>
      <c r="H1717" s="27">
        <f t="shared" si="175"/>
        <v>77</v>
      </c>
      <c r="I1717" s="27">
        <f t="shared" si="176"/>
        <v>8</v>
      </c>
      <c r="J1717" s="27">
        <f t="shared" si="179"/>
        <v>3</v>
      </c>
      <c r="K1717" s="62" t="s">
        <v>2276</v>
      </c>
      <c r="L1717" s="59" t="str">
        <f t="shared" si="180"/>
        <v>kn-8-4-shl-loc2</v>
      </c>
      <c r="M1717" s="27">
        <v>1</v>
      </c>
      <c r="N1717" s="41">
        <v>1</v>
      </c>
    </row>
    <row r="1718" spans="1:14" ht="16.5" x14ac:dyDescent="0.2">
      <c r="A1718" s="79" t="str">
        <f t="shared" si="177"/>
        <v>kn-8</v>
      </c>
      <c r="B1718" s="79">
        <v>4</v>
      </c>
      <c r="C1718" s="40">
        <f t="shared" si="178"/>
        <v>20804</v>
      </c>
      <c r="D1718" s="81">
        <v>8</v>
      </c>
      <c r="E1718" s="27">
        <v>3</v>
      </c>
      <c r="F1718" s="28" t="s">
        <v>291</v>
      </c>
      <c r="G1718" s="28" t="s">
        <v>1150</v>
      </c>
      <c r="H1718" s="27">
        <f t="shared" si="175"/>
        <v>77</v>
      </c>
      <c r="I1718" s="27">
        <f t="shared" si="176"/>
        <v>8</v>
      </c>
      <c r="J1718" s="27">
        <f t="shared" si="179"/>
        <v>3</v>
      </c>
      <c r="K1718" s="62" t="s">
        <v>646</v>
      </c>
      <c r="L1718" s="62" t="str">
        <f t="shared" si="180"/>
        <v>kn-8-4-jlr-loc3</v>
      </c>
      <c r="M1718" s="27">
        <v>1</v>
      </c>
      <c r="N1718" s="41">
        <v>1</v>
      </c>
    </row>
    <row r="1719" spans="1:14" ht="17.25" thickBot="1" x14ac:dyDescent="0.25">
      <c r="A1719" s="79" t="str">
        <f t="shared" si="177"/>
        <v>kn-8</v>
      </c>
      <c r="B1719" s="79">
        <v>4</v>
      </c>
      <c r="C1719" s="42">
        <f t="shared" si="178"/>
        <v>20804</v>
      </c>
      <c r="D1719" s="82">
        <v>8</v>
      </c>
      <c r="E1719" s="43">
        <v>3</v>
      </c>
      <c r="F1719" s="44" t="s">
        <v>292</v>
      </c>
      <c r="G1719" s="44" t="s">
        <v>570</v>
      </c>
      <c r="H1719" s="43">
        <f t="shared" si="175"/>
        <v>77</v>
      </c>
      <c r="I1719" s="43">
        <f t="shared" si="176"/>
        <v>8</v>
      </c>
      <c r="J1719" s="43">
        <f t="shared" si="179"/>
        <v>3</v>
      </c>
      <c r="K1719" s="44" t="s">
        <v>2278</v>
      </c>
      <c r="L1719" s="44" t="str">
        <f t="shared" si="180"/>
        <v>kn-8-4-shl-loc3</v>
      </c>
      <c r="M1719" s="43">
        <v>1</v>
      </c>
      <c r="N1719" s="45">
        <v>1</v>
      </c>
    </row>
    <row r="1720" spans="1:14" ht="16.5" x14ac:dyDescent="0.2">
      <c r="A1720" s="79" t="str">
        <f t="shared" si="177"/>
        <v>kn-8</v>
      </c>
      <c r="B1720" s="79">
        <v>5</v>
      </c>
      <c r="C1720" s="37">
        <f t="shared" si="178"/>
        <v>20805</v>
      </c>
      <c r="D1720" s="80">
        <v>8</v>
      </c>
      <c r="E1720" s="38">
        <v>1</v>
      </c>
      <c r="F1720" s="46" t="s">
        <v>291</v>
      </c>
      <c r="G1720" s="46" t="s">
        <v>572</v>
      </c>
      <c r="H1720" s="38">
        <f t="shared" si="175"/>
        <v>77</v>
      </c>
      <c r="I1720" s="38">
        <f t="shared" si="176"/>
        <v>8</v>
      </c>
      <c r="J1720" s="38">
        <f t="shared" si="179"/>
        <v>3</v>
      </c>
      <c r="K1720" s="46" t="s">
        <v>2279</v>
      </c>
      <c r="L1720" s="38" t="str">
        <f t="shared" si="180"/>
        <v>kn-8-5-jlr-loc1</v>
      </c>
      <c r="M1720" s="38">
        <v>1</v>
      </c>
      <c r="N1720" s="39">
        <v>1</v>
      </c>
    </row>
    <row r="1721" spans="1:14" ht="16.5" x14ac:dyDescent="0.2">
      <c r="A1721" s="79" t="str">
        <f t="shared" si="177"/>
        <v>kn-8</v>
      </c>
      <c r="B1721" s="79">
        <v>5</v>
      </c>
      <c r="C1721" s="40">
        <f t="shared" si="178"/>
        <v>20805</v>
      </c>
      <c r="D1721" s="81">
        <v>8</v>
      </c>
      <c r="E1721" s="27">
        <v>1</v>
      </c>
      <c r="F1721" s="28" t="s">
        <v>292</v>
      </c>
      <c r="G1721" s="28" t="s">
        <v>573</v>
      </c>
      <c r="H1721" s="27">
        <f t="shared" si="175"/>
        <v>77</v>
      </c>
      <c r="I1721" s="27">
        <f t="shared" si="176"/>
        <v>8</v>
      </c>
      <c r="J1721" s="27">
        <f t="shared" si="179"/>
        <v>3</v>
      </c>
      <c r="K1721" s="28" t="s">
        <v>786</v>
      </c>
      <c r="L1721" s="27" t="str">
        <f t="shared" si="180"/>
        <v>kn-8-5-shl-loc1</v>
      </c>
      <c r="M1721" s="27">
        <v>1</v>
      </c>
      <c r="N1721" s="41">
        <v>1</v>
      </c>
    </row>
    <row r="1722" spans="1:14" ht="16.5" x14ac:dyDescent="0.2">
      <c r="A1722" s="79" t="str">
        <f t="shared" si="177"/>
        <v>kn-8</v>
      </c>
      <c r="B1722" s="79">
        <v>5</v>
      </c>
      <c r="C1722" s="40">
        <f t="shared" si="178"/>
        <v>20805</v>
      </c>
      <c r="D1722" s="81">
        <v>8</v>
      </c>
      <c r="E1722" s="27">
        <v>2</v>
      </c>
      <c r="F1722" s="28" t="s">
        <v>1135</v>
      </c>
      <c r="G1722" s="28" t="s">
        <v>314</v>
      </c>
      <c r="H1722" s="27">
        <f t="shared" ref="H1722:H1785" si="181">INDEX($AK$4:$AK$204,INDEX($AQ$4:$AQ$19,D1722)+B1722)</f>
        <v>77</v>
      </c>
      <c r="I1722" s="27">
        <f t="shared" ref="I1722:I1785" si="182">INDEX($AL$4:$AL$204,INDEX($AQ$4:$AQ$19,D1722)+B1722)</f>
        <v>8</v>
      </c>
      <c r="J1722" s="27">
        <f t="shared" si="179"/>
        <v>3</v>
      </c>
      <c r="K1722" s="62" t="s">
        <v>2284</v>
      </c>
      <c r="L1722" s="59" t="str">
        <f t="shared" si="180"/>
        <v>kn-8-5-jlr-loc2</v>
      </c>
      <c r="M1722" s="27">
        <v>1</v>
      </c>
      <c r="N1722" s="41">
        <v>1</v>
      </c>
    </row>
    <row r="1723" spans="1:14" ht="16.5" x14ac:dyDescent="0.2">
      <c r="A1723" s="79" t="str">
        <f t="shared" ref="A1723:A1786" si="183">"kn-"&amp;D1723</f>
        <v>kn-8</v>
      </c>
      <c r="B1723" s="79">
        <v>5</v>
      </c>
      <c r="C1723" s="40">
        <f t="shared" ref="C1723:C1786" si="184">(200+D1723)*100+B1723</f>
        <v>20805</v>
      </c>
      <c r="D1723" s="81">
        <v>8</v>
      </c>
      <c r="E1723" s="27">
        <v>2</v>
      </c>
      <c r="F1723" s="28" t="s">
        <v>292</v>
      </c>
      <c r="G1723" s="28" t="s">
        <v>299</v>
      </c>
      <c r="H1723" s="27">
        <f t="shared" si="181"/>
        <v>77</v>
      </c>
      <c r="I1723" s="27">
        <f t="shared" si="182"/>
        <v>8</v>
      </c>
      <c r="J1723" s="27">
        <f t="shared" si="179"/>
        <v>3</v>
      </c>
      <c r="K1723" s="62" t="s">
        <v>2278</v>
      </c>
      <c r="L1723" s="59" t="str">
        <f t="shared" si="180"/>
        <v>kn-8-5-shl-loc2</v>
      </c>
      <c r="M1723" s="27">
        <v>1</v>
      </c>
      <c r="N1723" s="41">
        <v>1</v>
      </c>
    </row>
    <row r="1724" spans="1:14" ht="16.5" x14ac:dyDescent="0.2">
      <c r="A1724" s="79" t="str">
        <f t="shared" si="183"/>
        <v>kn-8</v>
      </c>
      <c r="B1724" s="79">
        <v>5</v>
      </c>
      <c r="C1724" s="40">
        <f t="shared" si="184"/>
        <v>20805</v>
      </c>
      <c r="D1724" s="81">
        <v>8</v>
      </c>
      <c r="E1724" s="27">
        <v>3</v>
      </c>
      <c r="F1724" s="28" t="s">
        <v>291</v>
      </c>
      <c r="G1724" s="28" t="s">
        <v>571</v>
      </c>
      <c r="H1724" s="27">
        <f t="shared" si="181"/>
        <v>77</v>
      </c>
      <c r="I1724" s="27">
        <f t="shared" si="182"/>
        <v>8</v>
      </c>
      <c r="J1724" s="27">
        <f t="shared" si="179"/>
        <v>3</v>
      </c>
      <c r="K1724" s="62" t="s">
        <v>999</v>
      </c>
      <c r="L1724" s="62" t="str">
        <f t="shared" si="180"/>
        <v>kn-8-5-jlr-loc3</v>
      </c>
      <c r="M1724" s="27">
        <v>1</v>
      </c>
      <c r="N1724" s="41">
        <v>1</v>
      </c>
    </row>
    <row r="1725" spans="1:14" ht="17.25" thickBot="1" x14ac:dyDescent="0.25">
      <c r="A1725" s="79" t="str">
        <f t="shared" si="183"/>
        <v>kn-8</v>
      </c>
      <c r="B1725" s="79">
        <v>5</v>
      </c>
      <c r="C1725" s="42">
        <f t="shared" si="184"/>
        <v>20805</v>
      </c>
      <c r="D1725" s="82">
        <v>8</v>
      </c>
      <c r="E1725" s="43">
        <v>3</v>
      </c>
      <c r="F1725" s="44" t="s">
        <v>292</v>
      </c>
      <c r="G1725" s="44" t="s">
        <v>570</v>
      </c>
      <c r="H1725" s="43">
        <f t="shared" si="181"/>
        <v>77</v>
      </c>
      <c r="I1725" s="43">
        <f t="shared" si="182"/>
        <v>8</v>
      </c>
      <c r="J1725" s="43">
        <f t="shared" si="179"/>
        <v>3</v>
      </c>
      <c r="K1725" s="44" t="s">
        <v>2282</v>
      </c>
      <c r="L1725" s="44" t="str">
        <f t="shared" si="180"/>
        <v>kn-8-5-shl-loc3</v>
      </c>
      <c r="M1725" s="43">
        <v>1</v>
      </c>
      <c r="N1725" s="45">
        <v>1</v>
      </c>
    </row>
    <row r="1726" spans="1:14" ht="16.5" x14ac:dyDescent="0.2">
      <c r="A1726" s="79" t="str">
        <f t="shared" si="183"/>
        <v>kn-8</v>
      </c>
      <c r="B1726" s="79">
        <v>6</v>
      </c>
      <c r="C1726" s="37">
        <f t="shared" si="184"/>
        <v>20806</v>
      </c>
      <c r="D1726" s="80">
        <v>8</v>
      </c>
      <c r="E1726" s="38">
        <v>1</v>
      </c>
      <c r="F1726" s="46" t="s">
        <v>291</v>
      </c>
      <c r="G1726" s="46" t="s">
        <v>572</v>
      </c>
      <c r="H1726" s="38">
        <f t="shared" si="181"/>
        <v>78</v>
      </c>
      <c r="I1726" s="38">
        <f t="shared" si="182"/>
        <v>8</v>
      </c>
      <c r="J1726" s="38">
        <f t="shared" si="179"/>
        <v>3</v>
      </c>
      <c r="K1726" s="46" t="s">
        <v>572</v>
      </c>
      <c r="L1726" s="38" t="str">
        <f t="shared" si="180"/>
        <v>kn-8-6-jlr-loc1</v>
      </c>
      <c r="M1726" s="38">
        <v>1</v>
      </c>
      <c r="N1726" s="39">
        <v>1</v>
      </c>
    </row>
    <row r="1727" spans="1:14" ht="16.5" x14ac:dyDescent="0.2">
      <c r="A1727" s="79" t="str">
        <f t="shared" si="183"/>
        <v>kn-8</v>
      </c>
      <c r="B1727" s="79">
        <v>6</v>
      </c>
      <c r="C1727" s="40">
        <f t="shared" si="184"/>
        <v>20806</v>
      </c>
      <c r="D1727" s="81">
        <v>8</v>
      </c>
      <c r="E1727" s="27">
        <v>1</v>
      </c>
      <c r="F1727" s="28" t="s">
        <v>292</v>
      </c>
      <c r="G1727" s="28" t="s">
        <v>573</v>
      </c>
      <c r="H1727" s="27">
        <f t="shared" si="181"/>
        <v>78</v>
      </c>
      <c r="I1727" s="27">
        <f t="shared" si="182"/>
        <v>8</v>
      </c>
      <c r="J1727" s="27">
        <f t="shared" si="179"/>
        <v>3</v>
      </c>
      <c r="K1727" s="28" t="s">
        <v>2274</v>
      </c>
      <c r="L1727" s="27" t="str">
        <f t="shared" si="180"/>
        <v>kn-8-6-shl-loc1</v>
      </c>
      <c r="M1727" s="27">
        <v>1</v>
      </c>
      <c r="N1727" s="41">
        <v>1</v>
      </c>
    </row>
    <row r="1728" spans="1:14" ht="16.5" x14ac:dyDescent="0.2">
      <c r="A1728" s="79" t="str">
        <f t="shared" si="183"/>
        <v>kn-8</v>
      </c>
      <c r="B1728" s="79">
        <v>6</v>
      </c>
      <c r="C1728" s="40">
        <f t="shared" si="184"/>
        <v>20806</v>
      </c>
      <c r="D1728" s="81">
        <v>8</v>
      </c>
      <c r="E1728" s="27">
        <v>2</v>
      </c>
      <c r="F1728" s="28" t="s">
        <v>291</v>
      </c>
      <c r="G1728" s="28" t="s">
        <v>314</v>
      </c>
      <c r="H1728" s="27">
        <f t="shared" si="181"/>
        <v>78</v>
      </c>
      <c r="I1728" s="27">
        <f t="shared" si="182"/>
        <v>8</v>
      </c>
      <c r="J1728" s="27">
        <f t="shared" si="179"/>
        <v>3</v>
      </c>
      <c r="K1728" s="62" t="s">
        <v>1365</v>
      </c>
      <c r="L1728" s="59" t="str">
        <f t="shared" si="180"/>
        <v>kn-8-6-jlr-loc2</v>
      </c>
      <c r="M1728" s="27">
        <v>1</v>
      </c>
      <c r="N1728" s="41">
        <v>1</v>
      </c>
    </row>
    <row r="1729" spans="1:14" ht="16.5" x14ac:dyDescent="0.2">
      <c r="A1729" s="79" t="str">
        <f t="shared" si="183"/>
        <v>kn-8</v>
      </c>
      <c r="B1729" s="79">
        <v>6</v>
      </c>
      <c r="C1729" s="40">
        <f t="shared" si="184"/>
        <v>20806</v>
      </c>
      <c r="D1729" s="81">
        <v>8</v>
      </c>
      <c r="E1729" s="27">
        <v>2</v>
      </c>
      <c r="F1729" s="28" t="s">
        <v>292</v>
      </c>
      <c r="G1729" s="28" t="s">
        <v>299</v>
      </c>
      <c r="H1729" s="27">
        <f t="shared" si="181"/>
        <v>78</v>
      </c>
      <c r="I1729" s="27">
        <f t="shared" si="182"/>
        <v>8</v>
      </c>
      <c r="J1729" s="27">
        <f t="shared" si="179"/>
        <v>3</v>
      </c>
      <c r="K1729" s="62" t="s">
        <v>2276</v>
      </c>
      <c r="L1729" s="59" t="str">
        <f t="shared" si="180"/>
        <v>kn-8-6-shl-loc2</v>
      </c>
      <c r="M1729" s="27">
        <v>1</v>
      </c>
      <c r="N1729" s="41">
        <v>1</v>
      </c>
    </row>
    <row r="1730" spans="1:14" ht="16.5" x14ac:dyDescent="0.2">
      <c r="A1730" s="79" t="str">
        <f t="shared" si="183"/>
        <v>kn-8</v>
      </c>
      <c r="B1730" s="79">
        <v>6</v>
      </c>
      <c r="C1730" s="40">
        <f t="shared" si="184"/>
        <v>20806</v>
      </c>
      <c r="D1730" s="81">
        <v>8</v>
      </c>
      <c r="E1730" s="27">
        <v>3</v>
      </c>
      <c r="F1730" s="28" t="s">
        <v>291</v>
      </c>
      <c r="G1730" s="28" t="s">
        <v>571</v>
      </c>
      <c r="H1730" s="27">
        <f t="shared" si="181"/>
        <v>78</v>
      </c>
      <c r="I1730" s="27">
        <f t="shared" si="182"/>
        <v>8</v>
      </c>
      <c r="J1730" s="27">
        <f t="shared" si="179"/>
        <v>3</v>
      </c>
      <c r="K1730" s="62" t="s">
        <v>646</v>
      </c>
      <c r="L1730" s="62" t="str">
        <f t="shared" si="180"/>
        <v>kn-8-6-jlr-loc3</v>
      </c>
      <c r="M1730" s="27">
        <v>1</v>
      </c>
      <c r="N1730" s="41">
        <v>1</v>
      </c>
    </row>
    <row r="1731" spans="1:14" ht="17.25" thickBot="1" x14ac:dyDescent="0.25">
      <c r="A1731" s="79" t="str">
        <f t="shared" si="183"/>
        <v>kn-8</v>
      </c>
      <c r="B1731" s="79">
        <v>6</v>
      </c>
      <c r="C1731" s="42">
        <f t="shared" si="184"/>
        <v>20806</v>
      </c>
      <c r="D1731" s="82">
        <v>8</v>
      </c>
      <c r="E1731" s="43">
        <v>3</v>
      </c>
      <c r="F1731" s="44" t="s">
        <v>1138</v>
      </c>
      <c r="G1731" s="44" t="s">
        <v>570</v>
      </c>
      <c r="H1731" s="43">
        <f t="shared" si="181"/>
        <v>78</v>
      </c>
      <c r="I1731" s="43">
        <f t="shared" si="182"/>
        <v>8</v>
      </c>
      <c r="J1731" s="43">
        <f t="shared" si="179"/>
        <v>3</v>
      </c>
      <c r="K1731" s="44" t="s">
        <v>2278</v>
      </c>
      <c r="L1731" s="44" t="str">
        <f t="shared" si="180"/>
        <v>kn-8-6-shl-loc3</v>
      </c>
      <c r="M1731" s="43">
        <v>1</v>
      </c>
      <c r="N1731" s="45">
        <v>1</v>
      </c>
    </row>
    <row r="1732" spans="1:14" ht="16.5" x14ac:dyDescent="0.2">
      <c r="A1732" s="79" t="str">
        <f t="shared" si="183"/>
        <v>kn-8</v>
      </c>
      <c r="B1732" s="79">
        <v>7</v>
      </c>
      <c r="C1732" s="37">
        <f t="shared" si="184"/>
        <v>20807</v>
      </c>
      <c r="D1732" s="80">
        <v>8</v>
      </c>
      <c r="E1732" s="38">
        <v>1</v>
      </c>
      <c r="F1732" s="46" t="s">
        <v>291</v>
      </c>
      <c r="G1732" s="46" t="s">
        <v>572</v>
      </c>
      <c r="H1732" s="38">
        <f t="shared" si="181"/>
        <v>78</v>
      </c>
      <c r="I1732" s="38">
        <f t="shared" si="182"/>
        <v>8</v>
      </c>
      <c r="J1732" s="38">
        <f t="shared" si="179"/>
        <v>3</v>
      </c>
      <c r="K1732" s="46" t="s">
        <v>2279</v>
      </c>
      <c r="L1732" s="38" t="str">
        <f t="shared" si="180"/>
        <v>kn-8-7-jlr-loc1</v>
      </c>
      <c r="M1732" s="38">
        <v>1</v>
      </c>
      <c r="N1732" s="39">
        <v>1</v>
      </c>
    </row>
    <row r="1733" spans="1:14" ht="16.5" x14ac:dyDescent="0.2">
      <c r="A1733" s="79" t="str">
        <f t="shared" si="183"/>
        <v>kn-8</v>
      </c>
      <c r="B1733" s="79">
        <v>7</v>
      </c>
      <c r="C1733" s="40">
        <f t="shared" si="184"/>
        <v>20807</v>
      </c>
      <c r="D1733" s="81">
        <v>8</v>
      </c>
      <c r="E1733" s="27">
        <v>1</v>
      </c>
      <c r="F1733" s="28" t="s">
        <v>292</v>
      </c>
      <c r="G1733" s="28" t="s">
        <v>573</v>
      </c>
      <c r="H1733" s="27">
        <f t="shared" si="181"/>
        <v>78</v>
      </c>
      <c r="I1733" s="27">
        <f t="shared" si="182"/>
        <v>8</v>
      </c>
      <c r="J1733" s="27">
        <f t="shared" si="179"/>
        <v>3</v>
      </c>
      <c r="K1733" s="28" t="s">
        <v>786</v>
      </c>
      <c r="L1733" s="27" t="str">
        <f t="shared" si="180"/>
        <v>kn-8-7-shl-loc1</v>
      </c>
      <c r="M1733" s="27">
        <v>1</v>
      </c>
      <c r="N1733" s="41">
        <v>1</v>
      </c>
    </row>
    <row r="1734" spans="1:14" ht="16.5" x14ac:dyDescent="0.2">
      <c r="A1734" s="79" t="str">
        <f t="shared" si="183"/>
        <v>kn-8</v>
      </c>
      <c r="B1734" s="79">
        <v>7</v>
      </c>
      <c r="C1734" s="40">
        <f t="shared" si="184"/>
        <v>20807</v>
      </c>
      <c r="D1734" s="81">
        <v>8</v>
      </c>
      <c r="E1734" s="27">
        <v>2</v>
      </c>
      <c r="F1734" s="28" t="s">
        <v>291</v>
      </c>
      <c r="G1734" s="28" t="s">
        <v>314</v>
      </c>
      <c r="H1734" s="27">
        <f t="shared" si="181"/>
        <v>78</v>
      </c>
      <c r="I1734" s="27">
        <f t="shared" si="182"/>
        <v>8</v>
      </c>
      <c r="J1734" s="27">
        <f t="shared" si="179"/>
        <v>3</v>
      </c>
      <c r="K1734" s="62" t="s">
        <v>2284</v>
      </c>
      <c r="L1734" s="59" t="str">
        <f t="shared" si="180"/>
        <v>kn-8-7-jlr-loc2</v>
      </c>
      <c r="M1734" s="27">
        <v>1</v>
      </c>
      <c r="N1734" s="41">
        <v>1</v>
      </c>
    </row>
    <row r="1735" spans="1:14" ht="16.5" x14ac:dyDescent="0.2">
      <c r="A1735" s="79" t="str">
        <f t="shared" si="183"/>
        <v>kn-8</v>
      </c>
      <c r="B1735" s="79">
        <v>7</v>
      </c>
      <c r="C1735" s="40">
        <f t="shared" si="184"/>
        <v>20807</v>
      </c>
      <c r="D1735" s="81">
        <v>8</v>
      </c>
      <c r="E1735" s="27">
        <v>2</v>
      </c>
      <c r="F1735" s="28" t="s">
        <v>292</v>
      </c>
      <c r="G1735" s="28" t="s">
        <v>299</v>
      </c>
      <c r="H1735" s="27">
        <f t="shared" si="181"/>
        <v>78</v>
      </c>
      <c r="I1735" s="27">
        <f t="shared" si="182"/>
        <v>8</v>
      </c>
      <c r="J1735" s="27">
        <f t="shared" si="179"/>
        <v>3</v>
      </c>
      <c r="K1735" s="62" t="s">
        <v>2278</v>
      </c>
      <c r="L1735" s="59" t="str">
        <f t="shared" si="180"/>
        <v>kn-8-7-shl-loc2</v>
      </c>
      <c r="M1735" s="27">
        <v>1</v>
      </c>
      <c r="N1735" s="41">
        <v>1</v>
      </c>
    </row>
    <row r="1736" spans="1:14" ht="16.5" x14ac:dyDescent="0.2">
      <c r="A1736" s="79" t="str">
        <f t="shared" si="183"/>
        <v>kn-8</v>
      </c>
      <c r="B1736" s="79">
        <v>7</v>
      </c>
      <c r="C1736" s="40">
        <f t="shared" si="184"/>
        <v>20807</v>
      </c>
      <c r="D1736" s="81">
        <v>8</v>
      </c>
      <c r="E1736" s="27">
        <v>3</v>
      </c>
      <c r="F1736" s="28" t="s">
        <v>291</v>
      </c>
      <c r="G1736" s="28" t="s">
        <v>571</v>
      </c>
      <c r="H1736" s="27">
        <f t="shared" si="181"/>
        <v>78</v>
      </c>
      <c r="I1736" s="27">
        <f t="shared" si="182"/>
        <v>8</v>
      </c>
      <c r="J1736" s="27">
        <f t="shared" si="179"/>
        <v>3</v>
      </c>
      <c r="K1736" s="62" t="s">
        <v>999</v>
      </c>
      <c r="L1736" s="62" t="str">
        <f t="shared" si="180"/>
        <v>kn-8-7-jlr-loc3</v>
      </c>
      <c r="M1736" s="27">
        <v>1</v>
      </c>
      <c r="N1736" s="41">
        <v>1</v>
      </c>
    </row>
    <row r="1737" spans="1:14" ht="17.25" thickBot="1" x14ac:dyDescent="0.25">
      <c r="A1737" s="79" t="str">
        <f t="shared" si="183"/>
        <v>kn-8</v>
      </c>
      <c r="B1737" s="79">
        <v>7</v>
      </c>
      <c r="C1737" s="42">
        <f t="shared" si="184"/>
        <v>20807</v>
      </c>
      <c r="D1737" s="82">
        <v>8</v>
      </c>
      <c r="E1737" s="43">
        <v>3</v>
      </c>
      <c r="F1737" s="44" t="s">
        <v>292</v>
      </c>
      <c r="G1737" s="44" t="s">
        <v>570</v>
      </c>
      <c r="H1737" s="43">
        <f t="shared" si="181"/>
        <v>78</v>
      </c>
      <c r="I1737" s="43">
        <f t="shared" si="182"/>
        <v>8</v>
      </c>
      <c r="J1737" s="43">
        <f t="shared" si="179"/>
        <v>3</v>
      </c>
      <c r="K1737" s="44" t="s">
        <v>2282</v>
      </c>
      <c r="L1737" s="44" t="str">
        <f t="shared" si="180"/>
        <v>kn-8-7-shl-loc3</v>
      </c>
      <c r="M1737" s="43">
        <v>1</v>
      </c>
      <c r="N1737" s="45">
        <v>1</v>
      </c>
    </row>
    <row r="1738" spans="1:14" ht="16.5" x14ac:dyDescent="0.2">
      <c r="A1738" s="79" t="str">
        <f t="shared" si="183"/>
        <v>kn-8</v>
      </c>
      <c r="B1738" s="79">
        <v>8</v>
      </c>
      <c r="C1738" s="37">
        <f t="shared" si="184"/>
        <v>20808</v>
      </c>
      <c r="D1738" s="80">
        <v>8</v>
      </c>
      <c r="E1738" s="38">
        <v>1</v>
      </c>
      <c r="F1738" s="46" t="s">
        <v>291</v>
      </c>
      <c r="G1738" s="46" t="s">
        <v>572</v>
      </c>
      <c r="H1738" s="38">
        <f t="shared" si="181"/>
        <v>79</v>
      </c>
      <c r="I1738" s="38">
        <f t="shared" si="182"/>
        <v>8</v>
      </c>
      <c r="J1738" s="38">
        <f t="shared" si="179"/>
        <v>3</v>
      </c>
      <c r="K1738" s="46" t="s">
        <v>572</v>
      </c>
      <c r="L1738" s="38" t="str">
        <f t="shared" si="180"/>
        <v>kn-8-8-jlr-loc1</v>
      </c>
      <c r="M1738" s="38">
        <v>1</v>
      </c>
      <c r="N1738" s="39">
        <v>1</v>
      </c>
    </row>
    <row r="1739" spans="1:14" ht="16.5" x14ac:dyDescent="0.2">
      <c r="A1739" s="79" t="str">
        <f t="shared" si="183"/>
        <v>kn-8</v>
      </c>
      <c r="B1739" s="79">
        <v>8</v>
      </c>
      <c r="C1739" s="40">
        <f t="shared" si="184"/>
        <v>20808</v>
      </c>
      <c r="D1739" s="81">
        <v>8</v>
      </c>
      <c r="E1739" s="27">
        <v>1</v>
      </c>
      <c r="F1739" s="28" t="s">
        <v>292</v>
      </c>
      <c r="G1739" s="28" t="s">
        <v>573</v>
      </c>
      <c r="H1739" s="27">
        <f t="shared" si="181"/>
        <v>79</v>
      </c>
      <c r="I1739" s="27">
        <f t="shared" si="182"/>
        <v>8</v>
      </c>
      <c r="J1739" s="27">
        <f t="shared" si="179"/>
        <v>3</v>
      </c>
      <c r="K1739" s="28" t="s">
        <v>2274</v>
      </c>
      <c r="L1739" s="27" t="str">
        <f t="shared" si="180"/>
        <v>kn-8-8-shl-loc1</v>
      </c>
      <c r="M1739" s="27">
        <v>1</v>
      </c>
      <c r="N1739" s="41">
        <v>1</v>
      </c>
    </row>
    <row r="1740" spans="1:14" ht="16.5" x14ac:dyDescent="0.2">
      <c r="A1740" s="79" t="str">
        <f t="shared" si="183"/>
        <v>kn-8</v>
      </c>
      <c r="B1740" s="79">
        <v>8</v>
      </c>
      <c r="C1740" s="40">
        <f t="shared" si="184"/>
        <v>20808</v>
      </c>
      <c r="D1740" s="81">
        <v>8</v>
      </c>
      <c r="E1740" s="27">
        <v>2</v>
      </c>
      <c r="F1740" s="28" t="s">
        <v>291</v>
      </c>
      <c r="G1740" s="28" t="s">
        <v>314</v>
      </c>
      <c r="H1740" s="27">
        <f t="shared" si="181"/>
        <v>79</v>
      </c>
      <c r="I1740" s="27">
        <f t="shared" si="182"/>
        <v>8</v>
      </c>
      <c r="J1740" s="27">
        <f t="shared" ref="J1740:J1803" si="185">INDEX($AM$4:$AM$204,INDEX($AQ$4:$AQ$19,D1740)+B1740)</f>
        <v>3</v>
      </c>
      <c r="K1740" s="62" t="s">
        <v>1365</v>
      </c>
      <c r="L1740" s="59" t="str">
        <f t="shared" si="180"/>
        <v>kn-8-8-jlr-loc2</v>
      </c>
      <c r="M1740" s="27">
        <v>1</v>
      </c>
      <c r="N1740" s="41">
        <v>1</v>
      </c>
    </row>
    <row r="1741" spans="1:14" ht="16.5" x14ac:dyDescent="0.2">
      <c r="A1741" s="79" t="str">
        <f t="shared" si="183"/>
        <v>kn-8</v>
      </c>
      <c r="B1741" s="79">
        <v>8</v>
      </c>
      <c r="C1741" s="40">
        <f t="shared" si="184"/>
        <v>20808</v>
      </c>
      <c r="D1741" s="81">
        <v>8</v>
      </c>
      <c r="E1741" s="27">
        <v>2</v>
      </c>
      <c r="F1741" s="28" t="s">
        <v>292</v>
      </c>
      <c r="G1741" s="28" t="s">
        <v>299</v>
      </c>
      <c r="H1741" s="27">
        <f t="shared" si="181"/>
        <v>79</v>
      </c>
      <c r="I1741" s="27">
        <f t="shared" si="182"/>
        <v>8</v>
      </c>
      <c r="J1741" s="27">
        <f t="shared" si="185"/>
        <v>3</v>
      </c>
      <c r="K1741" s="62" t="s">
        <v>2276</v>
      </c>
      <c r="L1741" s="59" t="str">
        <f t="shared" si="180"/>
        <v>kn-8-8-shl-loc2</v>
      </c>
      <c r="M1741" s="27">
        <v>1</v>
      </c>
      <c r="N1741" s="41">
        <v>1</v>
      </c>
    </row>
    <row r="1742" spans="1:14" ht="16.5" x14ac:dyDescent="0.2">
      <c r="A1742" s="79" t="str">
        <f t="shared" si="183"/>
        <v>kn-8</v>
      </c>
      <c r="B1742" s="79">
        <v>8</v>
      </c>
      <c r="C1742" s="40">
        <f t="shared" si="184"/>
        <v>20808</v>
      </c>
      <c r="D1742" s="81">
        <v>8</v>
      </c>
      <c r="E1742" s="27">
        <v>3</v>
      </c>
      <c r="F1742" s="28" t="s">
        <v>291</v>
      </c>
      <c r="G1742" s="28" t="s">
        <v>571</v>
      </c>
      <c r="H1742" s="27">
        <f t="shared" si="181"/>
        <v>79</v>
      </c>
      <c r="I1742" s="27">
        <f t="shared" si="182"/>
        <v>8</v>
      </c>
      <c r="J1742" s="27">
        <f t="shared" si="185"/>
        <v>3</v>
      </c>
      <c r="K1742" s="62" t="s">
        <v>646</v>
      </c>
      <c r="L1742" s="62" t="str">
        <f t="shared" si="180"/>
        <v>kn-8-8-jlr-loc3</v>
      </c>
      <c r="M1742" s="27">
        <v>1</v>
      </c>
      <c r="N1742" s="41">
        <v>1</v>
      </c>
    </row>
    <row r="1743" spans="1:14" ht="17.25" thickBot="1" x14ac:dyDescent="0.25">
      <c r="A1743" s="79" t="str">
        <f t="shared" si="183"/>
        <v>kn-8</v>
      </c>
      <c r="B1743" s="79">
        <v>8</v>
      </c>
      <c r="C1743" s="42">
        <f t="shared" si="184"/>
        <v>20808</v>
      </c>
      <c r="D1743" s="82">
        <v>8</v>
      </c>
      <c r="E1743" s="43">
        <v>3</v>
      </c>
      <c r="F1743" s="44" t="s">
        <v>292</v>
      </c>
      <c r="G1743" s="44" t="s">
        <v>570</v>
      </c>
      <c r="H1743" s="43">
        <f t="shared" si="181"/>
        <v>79</v>
      </c>
      <c r="I1743" s="43">
        <f t="shared" si="182"/>
        <v>8</v>
      </c>
      <c r="J1743" s="43">
        <f t="shared" si="185"/>
        <v>3</v>
      </c>
      <c r="K1743" s="44" t="s">
        <v>2278</v>
      </c>
      <c r="L1743" s="44" t="str">
        <f t="shared" si="180"/>
        <v>kn-8-8-shl-loc3</v>
      </c>
      <c r="M1743" s="43">
        <v>1</v>
      </c>
      <c r="N1743" s="45">
        <v>1</v>
      </c>
    </row>
    <row r="1744" spans="1:14" ht="16.5" x14ac:dyDescent="0.2">
      <c r="A1744" s="79" t="str">
        <f t="shared" si="183"/>
        <v>kn-8</v>
      </c>
      <c r="B1744" s="79">
        <v>9</v>
      </c>
      <c r="C1744" s="37">
        <f t="shared" si="184"/>
        <v>20809</v>
      </c>
      <c r="D1744" s="80">
        <v>8</v>
      </c>
      <c r="E1744" s="38">
        <v>1</v>
      </c>
      <c r="F1744" s="46" t="s">
        <v>291</v>
      </c>
      <c r="G1744" s="46" t="s">
        <v>572</v>
      </c>
      <c r="H1744" s="38">
        <f t="shared" si="181"/>
        <v>80</v>
      </c>
      <c r="I1744" s="38">
        <f t="shared" si="182"/>
        <v>9</v>
      </c>
      <c r="J1744" s="38">
        <f t="shared" si="185"/>
        <v>4</v>
      </c>
      <c r="K1744" s="46" t="s">
        <v>2279</v>
      </c>
      <c r="L1744" s="38" t="str">
        <f t="shared" si="180"/>
        <v>kn-8-9-jlr-loc1</v>
      </c>
      <c r="M1744" s="38">
        <v>1</v>
      </c>
      <c r="N1744" s="39">
        <v>1</v>
      </c>
    </row>
    <row r="1745" spans="1:14" ht="16.5" x14ac:dyDescent="0.2">
      <c r="A1745" s="79" t="str">
        <f t="shared" si="183"/>
        <v>kn-8</v>
      </c>
      <c r="B1745" s="79">
        <v>9</v>
      </c>
      <c r="C1745" s="40">
        <f t="shared" si="184"/>
        <v>20809</v>
      </c>
      <c r="D1745" s="81">
        <v>8</v>
      </c>
      <c r="E1745" s="27">
        <v>1</v>
      </c>
      <c r="F1745" s="28" t="s">
        <v>292</v>
      </c>
      <c r="G1745" s="28" t="s">
        <v>573</v>
      </c>
      <c r="H1745" s="27">
        <f t="shared" si="181"/>
        <v>80</v>
      </c>
      <c r="I1745" s="27">
        <f t="shared" si="182"/>
        <v>9</v>
      </c>
      <c r="J1745" s="27">
        <f t="shared" si="185"/>
        <v>4</v>
      </c>
      <c r="K1745" s="28" t="s">
        <v>786</v>
      </c>
      <c r="L1745" s="27" t="str">
        <f t="shared" si="180"/>
        <v>kn-8-9-shl-loc1</v>
      </c>
      <c r="M1745" s="27">
        <v>1</v>
      </c>
      <c r="N1745" s="41">
        <v>1</v>
      </c>
    </row>
    <row r="1746" spans="1:14" ht="16.5" x14ac:dyDescent="0.2">
      <c r="A1746" s="79" t="str">
        <f t="shared" si="183"/>
        <v>kn-8</v>
      </c>
      <c r="B1746" s="79">
        <v>9</v>
      </c>
      <c r="C1746" s="40">
        <f t="shared" si="184"/>
        <v>20809</v>
      </c>
      <c r="D1746" s="81">
        <v>8</v>
      </c>
      <c r="E1746" s="27">
        <v>2</v>
      </c>
      <c r="F1746" s="28" t="s">
        <v>291</v>
      </c>
      <c r="G1746" s="28" t="s">
        <v>314</v>
      </c>
      <c r="H1746" s="27">
        <f t="shared" si="181"/>
        <v>80</v>
      </c>
      <c r="I1746" s="27">
        <f t="shared" si="182"/>
        <v>9</v>
      </c>
      <c r="J1746" s="27">
        <f t="shared" si="185"/>
        <v>4</v>
      </c>
      <c r="K1746" s="62" t="s">
        <v>2284</v>
      </c>
      <c r="L1746" s="59" t="str">
        <f t="shared" si="180"/>
        <v>kn-8-9-jlr-loc2</v>
      </c>
      <c r="M1746" s="27">
        <v>1</v>
      </c>
      <c r="N1746" s="41">
        <v>1</v>
      </c>
    </row>
    <row r="1747" spans="1:14" ht="16.5" x14ac:dyDescent="0.2">
      <c r="A1747" s="79" t="str">
        <f t="shared" si="183"/>
        <v>kn-8</v>
      </c>
      <c r="B1747" s="79">
        <v>9</v>
      </c>
      <c r="C1747" s="40">
        <f t="shared" si="184"/>
        <v>20809</v>
      </c>
      <c r="D1747" s="81">
        <v>8</v>
      </c>
      <c r="E1747" s="27">
        <v>2</v>
      </c>
      <c r="F1747" s="28" t="s">
        <v>292</v>
      </c>
      <c r="G1747" s="28" t="s">
        <v>299</v>
      </c>
      <c r="H1747" s="27">
        <f t="shared" si="181"/>
        <v>80</v>
      </c>
      <c r="I1747" s="27">
        <f t="shared" si="182"/>
        <v>9</v>
      </c>
      <c r="J1747" s="27">
        <f t="shared" si="185"/>
        <v>4</v>
      </c>
      <c r="K1747" s="62" t="s">
        <v>2278</v>
      </c>
      <c r="L1747" s="59" t="str">
        <f t="shared" si="180"/>
        <v>kn-8-9-shl-loc2</v>
      </c>
      <c r="M1747" s="27">
        <v>1</v>
      </c>
      <c r="N1747" s="41">
        <v>1</v>
      </c>
    </row>
    <row r="1748" spans="1:14" ht="16.5" x14ac:dyDescent="0.2">
      <c r="A1748" s="79" t="str">
        <f t="shared" si="183"/>
        <v>kn-8</v>
      </c>
      <c r="B1748" s="79">
        <v>9</v>
      </c>
      <c r="C1748" s="40">
        <f t="shared" si="184"/>
        <v>20809</v>
      </c>
      <c r="D1748" s="81">
        <v>8</v>
      </c>
      <c r="E1748" s="27">
        <v>3</v>
      </c>
      <c r="F1748" s="28" t="s">
        <v>291</v>
      </c>
      <c r="G1748" s="28" t="s">
        <v>571</v>
      </c>
      <c r="H1748" s="27">
        <f t="shared" si="181"/>
        <v>80</v>
      </c>
      <c r="I1748" s="27">
        <f t="shared" si="182"/>
        <v>9</v>
      </c>
      <c r="J1748" s="27">
        <f t="shared" si="185"/>
        <v>4</v>
      </c>
      <c r="K1748" s="62" t="s">
        <v>999</v>
      </c>
      <c r="L1748" s="62" t="str">
        <f t="shared" si="180"/>
        <v>kn-8-9-jlr-loc3</v>
      </c>
      <c r="M1748" s="27">
        <v>1</v>
      </c>
      <c r="N1748" s="41">
        <v>1</v>
      </c>
    </row>
    <row r="1749" spans="1:14" ht="17.25" thickBot="1" x14ac:dyDescent="0.25">
      <c r="A1749" s="79" t="str">
        <f t="shared" si="183"/>
        <v>kn-8</v>
      </c>
      <c r="B1749" s="79">
        <v>9</v>
      </c>
      <c r="C1749" s="42">
        <f t="shared" si="184"/>
        <v>20809</v>
      </c>
      <c r="D1749" s="82">
        <v>8</v>
      </c>
      <c r="E1749" s="43">
        <v>3</v>
      </c>
      <c r="F1749" s="44" t="s">
        <v>292</v>
      </c>
      <c r="G1749" s="44" t="s">
        <v>1162</v>
      </c>
      <c r="H1749" s="43">
        <f t="shared" si="181"/>
        <v>80</v>
      </c>
      <c r="I1749" s="43">
        <f t="shared" si="182"/>
        <v>9</v>
      </c>
      <c r="J1749" s="43">
        <f t="shared" si="185"/>
        <v>4</v>
      </c>
      <c r="K1749" s="44" t="s">
        <v>2282</v>
      </c>
      <c r="L1749" s="44" t="str">
        <f t="shared" si="180"/>
        <v>kn-8-9-shl-loc3</v>
      </c>
      <c r="M1749" s="43">
        <v>1</v>
      </c>
      <c r="N1749" s="45">
        <v>1</v>
      </c>
    </row>
    <row r="1750" spans="1:14" ht="16.5" x14ac:dyDescent="0.2">
      <c r="A1750" s="79" t="str">
        <f t="shared" si="183"/>
        <v>kn-8</v>
      </c>
      <c r="B1750" s="79">
        <v>10</v>
      </c>
      <c r="C1750" s="37">
        <f t="shared" si="184"/>
        <v>20810</v>
      </c>
      <c r="D1750" s="80">
        <v>8</v>
      </c>
      <c r="E1750" s="38">
        <v>1</v>
      </c>
      <c r="F1750" s="46" t="s">
        <v>291</v>
      </c>
      <c r="G1750" s="46" t="s">
        <v>572</v>
      </c>
      <c r="H1750" s="38">
        <f t="shared" si="181"/>
        <v>80</v>
      </c>
      <c r="I1750" s="38">
        <f t="shared" si="182"/>
        <v>9</v>
      </c>
      <c r="J1750" s="38">
        <f t="shared" si="185"/>
        <v>4</v>
      </c>
      <c r="K1750" s="46" t="s">
        <v>572</v>
      </c>
      <c r="L1750" s="38" t="str">
        <f t="shared" si="180"/>
        <v>kn-8-10-jlr-loc1</v>
      </c>
      <c r="M1750" s="38">
        <v>1</v>
      </c>
      <c r="N1750" s="39">
        <v>1</v>
      </c>
    </row>
    <row r="1751" spans="1:14" ht="16.5" x14ac:dyDescent="0.2">
      <c r="A1751" s="79" t="str">
        <f t="shared" si="183"/>
        <v>kn-8</v>
      </c>
      <c r="B1751" s="79">
        <v>10</v>
      </c>
      <c r="C1751" s="40">
        <f t="shared" si="184"/>
        <v>20810</v>
      </c>
      <c r="D1751" s="81">
        <v>8</v>
      </c>
      <c r="E1751" s="27">
        <v>1</v>
      </c>
      <c r="F1751" s="28" t="s">
        <v>292</v>
      </c>
      <c r="G1751" s="28" t="s">
        <v>573</v>
      </c>
      <c r="H1751" s="27">
        <f t="shared" si="181"/>
        <v>80</v>
      </c>
      <c r="I1751" s="27">
        <f t="shared" si="182"/>
        <v>9</v>
      </c>
      <c r="J1751" s="27">
        <f t="shared" si="185"/>
        <v>4</v>
      </c>
      <c r="K1751" s="28" t="s">
        <v>2274</v>
      </c>
      <c r="L1751" s="27" t="str">
        <f t="shared" si="180"/>
        <v>kn-8-10-shl-loc1</v>
      </c>
      <c r="M1751" s="27">
        <v>1</v>
      </c>
      <c r="N1751" s="41">
        <v>1</v>
      </c>
    </row>
    <row r="1752" spans="1:14" ht="16.5" x14ac:dyDescent="0.2">
      <c r="A1752" s="79" t="str">
        <f t="shared" si="183"/>
        <v>kn-8</v>
      </c>
      <c r="B1752" s="79">
        <v>10</v>
      </c>
      <c r="C1752" s="40">
        <f t="shared" si="184"/>
        <v>20810</v>
      </c>
      <c r="D1752" s="81">
        <v>8</v>
      </c>
      <c r="E1752" s="27">
        <v>2</v>
      </c>
      <c r="F1752" s="28" t="s">
        <v>291</v>
      </c>
      <c r="G1752" s="28" t="s">
        <v>314</v>
      </c>
      <c r="H1752" s="27">
        <f t="shared" si="181"/>
        <v>80</v>
      </c>
      <c r="I1752" s="27">
        <f t="shared" si="182"/>
        <v>9</v>
      </c>
      <c r="J1752" s="27">
        <f t="shared" si="185"/>
        <v>4</v>
      </c>
      <c r="K1752" s="62" t="s">
        <v>1365</v>
      </c>
      <c r="L1752" s="59" t="str">
        <f t="shared" si="180"/>
        <v>kn-8-10-jlr-loc2</v>
      </c>
      <c r="M1752" s="27">
        <v>1</v>
      </c>
      <c r="N1752" s="41">
        <v>1</v>
      </c>
    </row>
    <row r="1753" spans="1:14" ht="16.5" x14ac:dyDescent="0.2">
      <c r="A1753" s="79" t="str">
        <f t="shared" si="183"/>
        <v>kn-8</v>
      </c>
      <c r="B1753" s="79">
        <v>10</v>
      </c>
      <c r="C1753" s="40">
        <f t="shared" si="184"/>
        <v>20810</v>
      </c>
      <c r="D1753" s="81">
        <v>8</v>
      </c>
      <c r="E1753" s="27">
        <v>2</v>
      </c>
      <c r="F1753" s="28" t="s">
        <v>292</v>
      </c>
      <c r="G1753" s="28" t="s">
        <v>299</v>
      </c>
      <c r="H1753" s="27">
        <f t="shared" si="181"/>
        <v>80</v>
      </c>
      <c r="I1753" s="27">
        <f t="shared" si="182"/>
        <v>9</v>
      </c>
      <c r="J1753" s="27">
        <f t="shared" si="185"/>
        <v>4</v>
      </c>
      <c r="K1753" s="62" t="s">
        <v>2276</v>
      </c>
      <c r="L1753" s="59" t="str">
        <f t="shared" si="180"/>
        <v>kn-8-10-shl-loc2</v>
      </c>
      <c r="M1753" s="27">
        <v>1</v>
      </c>
      <c r="N1753" s="41">
        <v>1</v>
      </c>
    </row>
    <row r="1754" spans="1:14" ht="16.5" x14ac:dyDescent="0.2">
      <c r="A1754" s="79" t="str">
        <f t="shared" si="183"/>
        <v>kn-8</v>
      </c>
      <c r="B1754" s="79">
        <v>10</v>
      </c>
      <c r="C1754" s="40">
        <f t="shared" si="184"/>
        <v>20810</v>
      </c>
      <c r="D1754" s="81">
        <v>8</v>
      </c>
      <c r="E1754" s="27">
        <v>3</v>
      </c>
      <c r="F1754" s="28" t="s">
        <v>291</v>
      </c>
      <c r="G1754" s="28" t="s">
        <v>571</v>
      </c>
      <c r="H1754" s="27">
        <f t="shared" si="181"/>
        <v>80</v>
      </c>
      <c r="I1754" s="27">
        <f t="shared" si="182"/>
        <v>9</v>
      </c>
      <c r="J1754" s="27">
        <f t="shared" si="185"/>
        <v>4</v>
      </c>
      <c r="K1754" s="62" t="s">
        <v>646</v>
      </c>
      <c r="L1754" s="62" t="str">
        <f t="shared" si="180"/>
        <v>kn-8-10-jlr-loc3</v>
      </c>
      <c r="M1754" s="27">
        <v>1</v>
      </c>
      <c r="N1754" s="41">
        <v>1</v>
      </c>
    </row>
    <row r="1755" spans="1:14" ht="17.25" thickBot="1" x14ac:dyDescent="0.25">
      <c r="A1755" s="79" t="str">
        <f t="shared" si="183"/>
        <v>kn-8</v>
      </c>
      <c r="B1755" s="79">
        <v>10</v>
      </c>
      <c r="C1755" s="42">
        <f t="shared" si="184"/>
        <v>20810</v>
      </c>
      <c r="D1755" s="82">
        <v>8</v>
      </c>
      <c r="E1755" s="43">
        <v>3</v>
      </c>
      <c r="F1755" s="44" t="s">
        <v>292</v>
      </c>
      <c r="G1755" s="44" t="s">
        <v>570</v>
      </c>
      <c r="H1755" s="43">
        <f t="shared" si="181"/>
        <v>80</v>
      </c>
      <c r="I1755" s="43">
        <f t="shared" si="182"/>
        <v>9</v>
      </c>
      <c r="J1755" s="43">
        <f t="shared" si="185"/>
        <v>4</v>
      </c>
      <c r="K1755" s="44" t="s">
        <v>2278</v>
      </c>
      <c r="L1755" s="44" t="str">
        <f t="shared" si="180"/>
        <v>kn-8-10-shl-loc3</v>
      </c>
      <c r="M1755" s="43">
        <v>1</v>
      </c>
      <c r="N1755" s="45">
        <v>1</v>
      </c>
    </row>
    <row r="1756" spans="1:14" ht="16.5" x14ac:dyDescent="0.2">
      <c r="A1756" s="79" t="str">
        <f t="shared" si="183"/>
        <v>kn-8</v>
      </c>
      <c r="B1756" s="79">
        <v>11</v>
      </c>
      <c r="C1756" s="37">
        <f t="shared" si="184"/>
        <v>20811</v>
      </c>
      <c r="D1756" s="80">
        <v>8</v>
      </c>
      <c r="E1756" s="38">
        <v>1</v>
      </c>
      <c r="F1756" s="46" t="s">
        <v>291</v>
      </c>
      <c r="G1756" s="46" t="s">
        <v>572</v>
      </c>
      <c r="H1756" s="38">
        <f t="shared" si="181"/>
        <v>80</v>
      </c>
      <c r="I1756" s="38">
        <f t="shared" si="182"/>
        <v>9</v>
      </c>
      <c r="J1756" s="38">
        <f t="shared" si="185"/>
        <v>4</v>
      </c>
      <c r="K1756" s="46" t="s">
        <v>2279</v>
      </c>
      <c r="L1756" s="38" t="str">
        <f t="shared" si="180"/>
        <v>kn-8-11-jlr-loc1</v>
      </c>
      <c r="M1756" s="38">
        <v>1</v>
      </c>
      <c r="N1756" s="39">
        <v>1</v>
      </c>
    </row>
    <row r="1757" spans="1:14" ht="16.5" x14ac:dyDescent="0.2">
      <c r="A1757" s="79" t="str">
        <f t="shared" si="183"/>
        <v>kn-8</v>
      </c>
      <c r="B1757" s="79">
        <v>11</v>
      </c>
      <c r="C1757" s="40">
        <f t="shared" si="184"/>
        <v>20811</v>
      </c>
      <c r="D1757" s="81">
        <v>8</v>
      </c>
      <c r="E1757" s="27">
        <v>1</v>
      </c>
      <c r="F1757" s="28" t="s">
        <v>292</v>
      </c>
      <c r="G1757" s="28" t="s">
        <v>573</v>
      </c>
      <c r="H1757" s="27">
        <f t="shared" si="181"/>
        <v>80</v>
      </c>
      <c r="I1757" s="27">
        <f t="shared" si="182"/>
        <v>9</v>
      </c>
      <c r="J1757" s="27">
        <f t="shared" si="185"/>
        <v>4</v>
      </c>
      <c r="K1757" s="28" t="s">
        <v>786</v>
      </c>
      <c r="L1757" s="27" t="str">
        <f t="shared" ref="L1757:L1820" si="186">A1757&amp;"-"&amp;B1757&amp;"-"&amp;F1757&amp;"-"&amp;"loc"&amp;E1757</f>
        <v>kn-8-11-shl-loc1</v>
      </c>
      <c r="M1757" s="27">
        <v>1</v>
      </c>
      <c r="N1757" s="41">
        <v>1</v>
      </c>
    </row>
    <row r="1758" spans="1:14" ht="16.5" x14ac:dyDescent="0.2">
      <c r="A1758" s="79" t="str">
        <f t="shared" si="183"/>
        <v>kn-8</v>
      </c>
      <c r="B1758" s="79">
        <v>11</v>
      </c>
      <c r="C1758" s="40">
        <f t="shared" si="184"/>
        <v>20811</v>
      </c>
      <c r="D1758" s="81">
        <v>8</v>
      </c>
      <c r="E1758" s="27">
        <v>2</v>
      </c>
      <c r="F1758" s="28" t="s">
        <v>291</v>
      </c>
      <c r="G1758" s="28" t="s">
        <v>314</v>
      </c>
      <c r="H1758" s="27">
        <f t="shared" si="181"/>
        <v>80</v>
      </c>
      <c r="I1758" s="27">
        <f t="shared" si="182"/>
        <v>9</v>
      </c>
      <c r="J1758" s="27">
        <f t="shared" si="185"/>
        <v>4</v>
      </c>
      <c r="K1758" s="62" t="s">
        <v>2284</v>
      </c>
      <c r="L1758" s="59" t="str">
        <f t="shared" si="186"/>
        <v>kn-8-11-jlr-loc2</v>
      </c>
      <c r="M1758" s="27">
        <v>1</v>
      </c>
      <c r="N1758" s="41">
        <v>1</v>
      </c>
    </row>
    <row r="1759" spans="1:14" ht="16.5" x14ac:dyDescent="0.2">
      <c r="A1759" s="79" t="str">
        <f t="shared" si="183"/>
        <v>kn-8</v>
      </c>
      <c r="B1759" s="79">
        <v>11</v>
      </c>
      <c r="C1759" s="40">
        <f t="shared" si="184"/>
        <v>20811</v>
      </c>
      <c r="D1759" s="81">
        <v>8</v>
      </c>
      <c r="E1759" s="27">
        <v>2</v>
      </c>
      <c r="F1759" s="28" t="s">
        <v>292</v>
      </c>
      <c r="G1759" s="28" t="s">
        <v>299</v>
      </c>
      <c r="H1759" s="27">
        <f t="shared" si="181"/>
        <v>80</v>
      </c>
      <c r="I1759" s="27">
        <f t="shared" si="182"/>
        <v>9</v>
      </c>
      <c r="J1759" s="27">
        <f t="shared" si="185"/>
        <v>4</v>
      </c>
      <c r="K1759" s="62" t="s">
        <v>2278</v>
      </c>
      <c r="L1759" s="59" t="str">
        <f t="shared" si="186"/>
        <v>kn-8-11-shl-loc2</v>
      </c>
      <c r="M1759" s="27">
        <v>1</v>
      </c>
      <c r="N1759" s="41">
        <v>1</v>
      </c>
    </row>
    <row r="1760" spans="1:14" ht="16.5" x14ac:dyDescent="0.2">
      <c r="A1760" s="79" t="str">
        <f t="shared" si="183"/>
        <v>kn-8</v>
      </c>
      <c r="B1760" s="79">
        <v>11</v>
      </c>
      <c r="C1760" s="40">
        <f t="shared" si="184"/>
        <v>20811</v>
      </c>
      <c r="D1760" s="81">
        <v>8</v>
      </c>
      <c r="E1760" s="27">
        <v>3</v>
      </c>
      <c r="F1760" s="28" t="s">
        <v>291</v>
      </c>
      <c r="G1760" s="28" t="s">
        <v>571</v>
      </c>
      <c r="H1760" s="27">
        <f t="shared" si="181"/>
        <v>80</v>
      </c>
      <c r="I1760" s="27">
        <f t="shared" si="182"/>
        <v>9</v>
      </c>
      <c r="J1760" s="27">
        <f t="shared" si="185"/>
        <v>4</v>
      </c>
      <c r="K1760" s="62" t="s">
        <v>999</v>
      </c>
      <c r="L1760" s="62" t="str">
        <f t="shared" si="186"/>
        <v>kn-8-11-jlr-loc3</v>
      </c>
      <c r="M1760" s="27">
        <v>1</v>
      </c>
      <c r="N1760" s="41">
        <v>1</v>
      </c>
    </row>
    <row r="1761" spans="1:14" ht="17.25" thickBot="1" x14ac:dyDescent="0.25">
      <c r="A1761" s="79" t="str">
        <f t="shared" si="183"/>
        <v>kn-8</v>
      </c>
      <c r="B1761" s="79">
        <v>11</v>
      </c>
      <c r="C1761" s="42">
        <f t="shared" si="184"/>
        <v>20811</v>
      </c>
      <c r="D1761" s="82">
        <v>8</v>
      </c>
      <c r="E1761" s="43">
        <v>3</v>
      </c>
      <c r="F1761" s="44" t="s">
        <v>292</v>
      </c>
      <c r="G1761" s="44" t="s">
        <v>570</v>
      </c>
      <c r="H1761" s="43">
        <f t="shared" si="181"/>
        <v>80</v>
      </c>
      <c r="I1761" s="43">
        <f t="shared" si="182"/>
        <v>9</v>
      </c>
      <c r="J1761" s="43">
        <f t="shared" si="185"/>
        <v>4</v>
      </c>
      <c r="K1761" s="44" t="s">
        <v>2282</v>
      </c>
      <c r="L1761" s="44" t="str">
        <f t="shared" si="186"/>
        <v>kn-8-11-shl-loc3</v>
      </c>
      <c r="M1761" s="43">
        <v>1</v>
      </c>
      <c r="N1761" s="45">
        <v>1</v>
      </c>
    </row>
    <row r="1762" spans="1:14" ht="16.5" x14ac:dyDescent="0.2">
      <c r="A1762" s="79" t="str">
        <f t="shared" si="183"/>
        <v>kn-8</v>
      </c>
      <c r="B1762" s="79">
        <v>12</v>
      </c>
      <c r="C1762" s="37">
        <f t="shared" si="184"/>
        <v>20812</v>
      </c>
      <c r="D1762" s="80">
        <v>8</v>
      </c>
      <c r="E1762" s="38">
        <v>1</v>
      </c>
      <c r="F1762" s="46" t="s">
        <v>291</v>
      </c>
      <c r="G1762" s="46" t="s">
        <v>572</v>
      </c>
      <c r="H1762" s="38">
        <f t="shared" si="181"/>
        <v>81</v>
      </c>
      <c r="I1762" s="38">
        <f t="shared" si="182"/>
        <v>9</v>
      </c>
      <c r="J1762" s="38">
        <f t="shared" si="185"/>
        <v>4</v>
      </c>
      <c r="K1762" s="46" t="s">
        <v>572</v>
      </c>
      <c r="L1762" s="38" t="str">
        <f t="shared" si="186"/>
        <v>kn-8-12-jlr-loc1</v>
      </c>
      <c r="M1762" s="38">
        <v>1</v>
      </c>
      <c r="N1762" s="39">
        <v>1</v>
      </c>
    </row>
    <row r="1763" spans="1:14" ht="16.5" x14ac:dyDescent="0.2">
      <c r="A1763" s="79" t="str">
        <f t="shared" si="183"/>
        <v>kn-8</v>
      </c>
      <c r="B1763" s="79">
        <v>12</v>
      </c>
      <c r="C1763" s="40">
        <f t="shared" si="184"/>
        <v>20812</v>
      </c>
      <c r="D1763" s="81">
        <v>8</v>
      </c>
      <c r="E1763" s="27">
        <v>1</v>
      </c>
      <c r="F1763" s="28" t="s">
        <v>292</v>
      </c>
      <c r="G1763" s="28" t="s">
        <v>573</v>
      </c>
      <c r="H1763" s="27">
        <f t="shared" si="181"/>
        <v>81</v>
      </c>
      <c r="I1763" s="27">
        <f t="shared" si="182"/>
        <v>9</v>
      </c>
      <c r="J1763" s="27">
        <f t="shared" si="185"/>
        <v>4</v>
      </c>
      <c r="K1763" s="28" t="s">
        <v>2274</v>
      </c>
      <c r="L1763" s="27" t="str">
        <f t="shared" si="186"/>
        <v>kn-8-12-shl-loc1</v>
      </c>
      <c r="M1763" s="27">
        <v>1</v>
      </c>
      <c r="N1763" s="41">
        <v>1</v>
      </c>
    </row>
    <row r="1764" spans="1:14" ht="16.5" x14ac:dyDescent="0.2">
      <c r="A1764" s="79" t="str">
        <f t="shared" si="183"/>
        <v>kn-8</v>
      </c>
      <c r="B1764" s="79">
        <v>12</v>
      </c>
      <c r="C1764" s="40">
        <f t="shared" si="184"/>
        <v>20812</v>
      </c>
      <c r="D1764" s="81">
        <v>8</v>
      </c>
      <c r="E1764" s="27">
        <v>2</v>
      </c>
      <c r="F1764" s="28" t="s">
        <v>291</v>
      </c>
      <c r="G1764" s="28" t="s">
        <v>314</v>
      </c>
      <c r="H1764" s="27">
        <f t="shared" si="181"/>
        <v>81</v>
      </c>
      <c r="I1764" s="27">
        <f t="shared" si="182"/>
        <v>9</v>
      </c>
      <c r="J1764" s="27">
        <f t="shared" si="185"/>
        <v>4</v>
      </c>
      <c r="K1764" s="62" t="s">
        <v>1365</v>
      </c>
      <c r="L1764" s="59" t="str">
        <f t="shared" si="186"/>
        <v>kn-8-12-jlr-loc2</v>
      </c>
      <c r="M1764" s="27">
        <v>1</v>
      </c>
      <c r="N1764" s="41">
        <v>1</v>
      </c>
    </row>
    <row r="1765" spans="1:14" ht="16.5" x14ac:dyDescent="0.2">
      <c r="A1765" s="79" t="str">
        <f t="shared" si="183"/>
        <v>kn-8</v>
      </c>
      <c r="B1765" s="79">
        <v>12</v>
      </c>
      <c r="C1765" s="40">
        <f t="shared" si="184"/>
        <v>20812</v>
      </c>
      <c r="D1765" s="81">
        <v>8</v>
      </c>
      <c r="E1765" s="27">
        <v>2</v>
      </c>
      <c r="F1765" s="28" t="s">
        <v>292</v>
      </c>
      <c r="G1765" s="28" t="s">
        <v>299</v>
      </c>
      <c r="H1765" s="27">
        <f t="shared" si="181"/>
        <v>81</v>
      </c>
      <c r="I1765" s="27">
        <f t="shared" si="182"/>
        <v>9</v>
      </c>
      <c r="J1765" s="27">
        <f t="shared" si="185"/>
        <v>4</v>
      </c>
      <c r="K1765" s="62" t="s">
        <v>2276</v>
      </c>
      <c r="L1765" s="59" t="str">
        <f t="shared" si="186"/>
        <v>kn-8-12-shl-loc2</v>
      </c>
      <c r="M1765" s="27">
        <v>1</v>
      </c>
      <c r="N1765" s="41">
        <v>1</v>
      </c>
    </row>
    <row r="1766" spans="1:14" ht="16.5" x14ac:dyDescent="0.2">
      <c r="A1766" s="79" t="str">
        <f t="shared" si="183"/>
        <v>kn-8</v>
      </c>
      <c r="B1766" s="79">
        <v>12</v>
      </c>
      <c r="C1766" s="40">
        <f t="shared" si="184"/>
        <v>20812</v>
      </c>
      <c r="D1766" s="81">
        <v>8</v>
      </c>
      <c r="E1766" s="27">
        <v>3</v>
      </c>
      <c r="F1766" s="28" t="s">
        <v>291</v>
      </c>
      <c r="G1766" s="28" t="s">
        <v>571</v>
      </c>
      <c r="H1766" s="27">
        <f t="shared" si="181"/>
        <v>81</v>
      </c>
      <c r="I1766" s="27">
        <f t="shared" si="182"/>
        <v>9</v>
      </c>
      <c r="J1766" s="27">
        <f t="shared" si="185"/>
        <v>4</v>
      </c>
      <c r="K1766" s="62" t="s">
        <v>646</v>
      </c>
      <c r="L1766" s="62" t="str">
        <f t="shared" si="186"/>
        <v>kn-8-12-jlr-loc3</v>
      </c>
      <c r="M1766" s="27">
        <v>1</v>
      </c>
      <c r="N1766" s="41">
        <v>1</v>
      </c>
    </row>
    <row r="1767" spans="1:14" ht="17.25" thickBot="1" x14ac:dyDescent="0.25">
      <c r="A1767" s="79" t="str">
        <f t="shared" si="183"/>
        <v>kn-8</v>
      </c>
      <c r="B1767" s="79">
        <v>12</v>
      </c>
      <c r="C1767" s="42">
        <f t="shared" si="184"/>
        <v>20812</v>
      </c>
      <c r="D1767" s="82">
        <v>8</v>
      </c>
      <c r="E1767" s="43">
        <v>3</v>
      </c>
      <c r="F1767" s="44" t="s">
        <v>292</v>
      </c>
      <c r="G1767" s="44" t="s">
        <v>570</v>
      </c>
      <c r="H1767" s="43">
        <f t="shared" si="181"/>
        <v>81</v>
      </c>
      <c r="I1767" s="43">
        <f t="shared" si="182"/>
        <v>9</v>
      </c>
      <c r="J1767" s="43">
        <f t="shared" si="185"/>
        <v>4</v>
      </c>
      <c r="K1767" s="44" t="s">
        <v>2278</v>
      </c>
      <c r="L1767" s="44" t="str">
        <f t="shared" si="186"/>
        <v>kn-8-12-shl-loc3</v>
      </c>
      <c r="M1767" s="43">
        <v>1</v>
      </c>
      <c r="N1767" s="45">
        <v>1</v>
      </c>
    </row>
    <row r="1768" spans="1:14" ht="16.5" x14ac:dyDescent="0.2">
      <c r="A1768" s="79" t="str">
        <f t="shared" si="183"/>
        <v>kn-8</v>
      </c>
      <c r="B1768" s="79">
        <v>13</v>
      </c>
      <c r="C1768" s="37">
        <f t="shared" si="184"/>
        <v>20813</v>
      </c>
      <c r="D1768" s="80">
        <v>8</v>
      </c>
      <c r="E1768" s="38">
        <v>1</v>
      </c>
      <c r="F1768" s="46" t="s">
        <v>291</v>
      </c>
      <c r="G1768" s="46" t="s">
        <v>572</v>
      </c>
      <c r="H1768" s="38">
        <f t="shared" si="181"/>
        <v>82</v>
      </c>
      <c r="I1768" s="38">
        <f t="shared" si="182"/>
        <v>9</v>
      </c>
      <c r="J1768" s="38">
        <f t="shared" si="185"/>
        <v>4</v>
      </c>
      <c r="K1768" s="46" t="s">
        <v>2279</v>
      </c>
      <c r="L1768" s="38" t="str">
        <f t="shared" si="186"/>
        <v>kn-8-13-jlr-loc1</v>
      </c>
      <c r="M1768" s="38">
        <v>1</v>
      </c>
      <c r="N1768" s="39">
        <v>1</v>
      </c>
    </row>
    <row r="1769" spans="1:14" ht="16.5" x14ac:dyDescent="0.2">
      <c r="A1769" s="79" t="str">
        <f t="shared" si="183"/>
        <v>kn-8</v>
      </c>
      <c r="B1769" s="79">
        <v>13</v>
      </c>
      <c r="C1769" s="40">
        <f t="shared" si="184"/>
        <v>20813</v>
      </c>
      <c r="D1769" s="81">
        <v>8</v>
      </c>
      <c r="E1769" s="27">
        <v>1</v>
      </c>
      <c r="F1769" s="28" t="s">
        <v>292</v>
      </c>
      <c r="G1769" s="28" t="s">
        <v>573</v>
      </c>
      <c r="H1769" s="27">
        <f t="shared" si="181"/>
        <v>82</v>
      </c>
      <c r="I1769" s="27">
        <f t="shared" si="182"/>
        <v>9</v>
      </c>
      <c r="J1769" s="27">
        <f t="shared" si="185"/>
        <v>4</v>
      </c>
      <c r="K1769" s="28" t="s">
        <v>786</v>
      </c>
      <c r="L1769" s="27" t="str">
        <f t="shared" si="186"/>
        <v>kn-8-13-shl-loc1</v>
      </c>
      <c r="M1769" s="27">
        <v>1</v>
      </c>
      <c r="N1769" s="41">
        <v>1</v>
      </c>
    </row>
    <row r="1770" spans="1:14" ht="16.5" x14ac:dyDescent="0.2">
      <c r="A1770" s="79" t="str">
        <f t="shared" si="183"/>
        <v>kn-8</v>
      </c>
      <c r="B1770" s="79">
        <v>13</v>
      </c>
      <c r="C1770" s="40">
        <f t="shared" si="184"/>
        <v>20813</v>
      </c>
      <c r="D1770" s="81">
        <v>8</v>
      </c>
      <c r="E1770" s="27">
        <v>2</v>
      </c>
      <c r="F1770" s="28" t="s">
        <v>291</v>
      </c>
      <c r="G1770" s="28" t="s">
        <v>314</v>
      </c>
      <c r="H1770" s="27">
        <f t="shared" si="181"/>
        <v>82</v>
      </c>
      <c r="I1770" s="27">
        <f t="shared" si="182"/>
        <v>9</v>
      </c>
      <c r="J1770" s="27">
        <f t="shared" si="185"/>
        <v>4</v>
      </c>
      <c r="K1770" s="62" t="s">
        <v>2284</v>
      </c>
      <c r="L1770" s="59" t="str">
        <f t="shared" si="186"/>
        <v>kn-8-13-jlr-loc2</v>
      </c>
      <c r="M1770" s="27">
        <v>1</v>
      </c>
      <c r="N1770" s="41">
        <v>1</v>
      </c>
    </row>
    <row r="1771" spans="1:14" ht="16.5" x14ac:dyDescent="0.2">
      <c r="A1771" s="79" t="str">
        <f t="shared" si="183"/>
        <v>kn-8</v>
      </c>
      <c r="B1771" s="79">
        <v>13</v>
      </c>
      <c r="C1771" s="40">
        <f t="shared" si="184"/>
        <v>20813</v>
      </c>
      <c r="D1771" s="81">
        <v>8</v>
      </c>
      <c r="E1771" s="27">
        <v>2</v>
      </c>
      <c r="F1771" s="28" t="s">
        <v>292</v>
      </c>
      <c r="G1771" s="28" t="s">
        <v>299</v>
      </c>
      <c r="H1771" s="27">
        <f t="shared" si="181"/>
        <v>82</v>
      </c>
      <c r="I1771" s="27">
        <f t="shared" si="182"/>
        <v>9</v>
      </c>
      <c r="J1771" s="27">
        <f t="shared" si="185"/>
        <v>4</v>
      </c>
      <c r="K1771" s="62" t="s">
        <v>2278</v>
      </c>
      <c r="L1771" s="59" t="str">
        <f t="shared" si="186"/>
        <v>kn-8-13-shl-loc2</v>
      </c>
      <c r="M1771" s="27">
        <v>1</v>
      </c>
      <c r="N1771" s="41">
        <v>1</v>
      </c>
    </row>
    <row r="1772" spans="1:14" ht="16.5" x14ac:dyDescent="0.2">
      <c r="A1772" s="79" t="str">
        <f t="shared" si="183"/>
        <v>kn-8</v>
      </c>
      <c r="B1772" s="79">
        <v>13</v>
      </c>
      <c r="C1772" s="40">
        <f t="shared" si="184"/>
        <v>20813</v>
      </c>
      <c r="D1772" s="81">
        <v>8</v>
      </c>
      <c r="E1772" s="27">
        <v>3</v>
      </c>
      <c r="F1772" s="28" t="s">
        <v>1135</v>
      </c>
      <c r="G1772" s="28" t="s">
        <v>571</v>
      </c>
      <c r="H1772" s="27">
        <f t="shared" si="181"/>
        <v>82</v>
      </c>
      <c r="I1772" s="27">
        <f t="shared" si="182"/>
        <v>9</v>
      </c>
      <c r="J1772" s="27">
        <f t="shared" si="185"/>
        <v>4</v>
      </c>
      <c r="K1772" s="62" t="s">
        <v>999</v>
      </c>
      <c r="L1772" s="62" t="str">
        <f t="shared" si="186"/>
        <v>kn-8-13-jlr-loc3</v>
      </c>
      <c r="M1772" s="27">
        <v>1</v>
      </c>
      <c r="N1772" s="41">
        <v>1</v>
      </c>
    </row>
    <row r="1773" spans="1:14" ht="17.25" thickBot="1" x14ac:dyDescent="0.25">
      <c r="A1773" s="79" t="str">
        <f t="shared" si="183"/>
        <v>kn-8</v>
      </c>
      <c r="B1773" s="79">
        <v>13</v>
      </c>
      <c r="C1773" s="42">
        <f t="shared" si="184"/>
        <v>20813</v>
      </c>
      <c r="D1773" s="82">
        <v>8</v>
      </c>
      <c r="E1773" s="43">
        <v>3</v>
      </c>
      <c r="F1773" s="44" t="s">
        <v>292</v>
      </c>
      <c r="G1773" s="44" t="s">
        <v>570</v>
      </c>
      <c r="H1773" s="43">
        <f t="shared" si="181"/>
        <v>82</v>
      </c>
      <c r="I1773" s="43">
        <f t="shared" si="182"/>
        <v>9</v>
      </c>
      <c r="J1773" s="43">
        <f t="shared" si="185"/>
        <v>4</v>
      </c>
      <c r="K1773" s="44" t="s">
        <v>2282</v>
      </c>
      <c r="L1773" s="44" t="str">
        <f t="shared" si="186"/>
        <v>kn-8-13-shl-loc3</v>
      </c>
      <c r="M1773" s="43">
        <v>1</v>
      </c>
      <c r="N1773" s="45">
        <v>1</v>
      </c>
    </row>
    <row r="1774" spans="1:14" ht="16.5" x14ac:dyDescent="0.2">
      <c r="A1774" s="79" t="str">
        <f t="shared" si="183"/>
        <v>kn-8</v>
      </c>
      <c r="B1774" s="79">
        <v>14</v>
      </c>
      <c r="C1774" s="37">
        <f t="shared" si="184"/>
        <v>20814</v>
      </c>
      <c r="D1774" s="80">
        <v>8</v>
      </c>
      <c r="E1774" s="38">
        <v>1</v>
      </c>
      <c r="F1774" s="46" t="s">
        <v>291</v>
      </c>
      <c r="G1774" s="46" t="s">
        <v>572</v>
      </c>
      <c r="H1774" s="38">
        <f t="shared" si="181"/>
        <v>83</v>
      </c>
      <c r="I1774" s="38">
        <f t="shared" si="182"/>
        <v>9</v>
      </c>
      <c r="J1774" s="38">
        <f t="shared" si="185"/>
        <v>4</v>
      </c>
      <c r="K1774" s="46" t="s">
        <v>572</v>
      </c>
      <c r="L1774" s="38" t="str">
        <f t="shared" si="186"/>
        <v>kn-8-14-jlr-loc1</v>
      </c>
      <c r="M1774" s="38">
        <v>1</v>
      </c>
      <c r="N1774" s="39">
        <v>1</v>
      </c>
    </row>
    <row r="1775" spans="1:14" ht="16.5" x14ac:dyDescent="0.2">
      <c r="A1775" s="79" t="str">
        <f t="shared" si="183"/>
        <v>kn-8</v>
      </c>
      <c r="B1775" s="79">
        <v>14</v>
      </c>
      <c r="C1775" s="40">
        <f t="shared" si="184"/>
        <v>20814</v>
      </c>
      <c r="D1775" s="81">
        <v>8</v>
      </c>
      <c r="E1775" s="27">
        <v>1</v>
      </c>
      <c r="F1775" s="28" t="s">
        <v>292</v>
      </c>
      <c r="G1775" s="28" t="s">
        <v>573</v>
      </c>
      <c r="H1775" s="27">
        <f t="shared" si="181"/>
        <v>83</v>
      </c>
      <c r="I1775" s="27">
        <f t="shared" si="182"/>
        <v>9</v>
      </c>
      <c r="J1775" s="27">
        <f t="shared" si="185"/>
        <v>4</v>
      </c>
      <c r="K1775" s="28" t="s">
        <v>2274</v>
      </c>
      <c r="L1775" s="27" t="str">
        <f t="shared" si="186"/>
        <v>kn-8-14-shl-loc1</v>
      </c>
      <c r="M1775" s="27">
        <v>1</v>
      </c>
      <c r="N1775" s="41">
        <v>1</v>
      </c>
    </row>
    <row r="1776" spans="1:14" ht="16.5" x14ac:dyDescent="0.2">
      <c r="A1776" s="79" t="str">
        <f t="shared" si="183"/>
        <v>kn-8</v>
      </c>
      <c r="B1776" s="79">
        <v>14</v>
      </c>
      <c r="C1776" s="40">
        <f t="shared" si="184"/>
        <v>20814</v>
      </c>
      <c r="D1776" s="81">
        <v>8</v>
      </c>
      <c r="E1776" s="27">
        <v>2</v>
      </c>
      <c r="F1776" s="28" t="s">
        <v>291</v>
      </c>
      <c r="G1776" s="28" t="s">
        <v>1001</v>
      </c>
      <c r="H1776" s="27">
        <f t="shared" si="181"/>
        <v>83</v>
      </c>
      <c r="I1776" s="27">
        <f t="shared" si="182"/>
        <v>9</v>
      </c>
      <c r="J1776" s="27">
        <f t="shared" si="185"/>
        <v>4</v>
      </c>
      <c r="K1776" s="62" t="s">
        <v>1365</v>
      </c>
      <c r="L1776" s="59" t="str">
        <f t="shared" si="186"/>
        <v>kn-8-14-jlr-loc2</v>
      </c>
      <c r="M1776" s="27">
        <v>1</v>
      </c>
      <c r="N1776" s="41">
        <v>1</v>
      </c>
    </row>
    <row r="1777" spans="1:14" ht="16.5" x14ac:dyDescent="0.2">
      <c r="A1777" s="79" t="str">
        <f t="shared" si="183"/>
        <v>kn-8</v>
      </c>
      <c r="B1777" s="79">
        <v>14</v>
      </c>
      <c r="C1777" s="40">
        <f t="shared" si="184"/>
        <v>20814</v>
      </c>
      <c r="D1777" s="81">
        <v>8</v>
      </c>
      <c r="E1777" s="27">
        <v>2</v>
      </c>
      <c r="F1777" s="28" t="s">
        <v>292</v>
      </c>
      <c r="G1777" s="28" t="s">
        <v>1002</v>
      </c>
      <c r="H1777" s="27">
        <f t="shared" si="181"/>
        <v>83</v>
      </c>
      <c r="I1777" s="27">
        <f t="shared" si="182"/>
        <v>9</v>
      </c>
      <c r="J1777" s="27">
        <f t="shared" si="185"/>
        <v>4</v>
      </c>
      <c r="K1777" s="62" t="s">
        <v>2276</v>
      </c>
      <c r="L1777" s="59" t="str">
        <f t="shared" si="186"/>
        <v>kn-8-14-shl-loc2</v>
      </c>
      <c r="M1777" s="27">
        <v>1</v>
      </c>
      <c r="N1777" s="41">
        <v>1</v>
      </c>
    </row>
    <row r="1778" spans="1:14" ht="16.5" x14ac:dyDescent="0.2">
      <c r="A1778" s="79" t="str">
        <f t="shared" si="183"/>
        <v>kn-8</v>
      </c>
      <c r="B1778" s="79">
        <v>14</v>
      </c>
      <c r="C1778" s="40">
        <f t="shared" si="184"/>
        <v>20814</v>
      </c>
      <c r="D1778" s="81">
        <v>8</v>
      </c>
      <c r="E1778" s="27">
        <v>3</v>
      </c>
      <c r="F1778" s="28" t="s">
        <v>291</v>
      </c>
      <c r="G1778" s="28" t="s">
        <v>314</v>
      </c>
      <c r="H1778" s="27">
        <f t="shared" si="181"/>
        <v>83</v>
      </c>
      <c r="I1778" s="27">
        <f t="shared" si="182"/>
        <v>9</v>
      </c>
      <c r="J1778" s="27">
        <f t="shared" si="185"/>
        <v>4</v>
      </c>
      <c r="K1778" s="62" t="s">
        <v>646</v>
      </c>
      <c r="L1778" s="62" t="str">
        <f t="shared" si="186"/>
        <v>kn-8-14-jlr-loc3</v>
      </c>
      <c r="M1778" s="27">
        <v>1</v>
      </c>
      <c r="N1778" s="41">
        <v>1</v>
      </c>
    </row>
    <row r="1779" spans="1:14" ht="17.25" thickBot="1" x14ac:dyDescent="0.25">
      <c r="A1779" s="79" t="str">
        <f t="shared" si="183"/>
        <v>kn-8</v>
      </c>
      <c r="B1779" s="79">
        <v>14</v>
      </c>
      <c r="C1779" s="42">
        <f t="shared" si="184"/>
        <v>20814</v>
      </c>
      <c r="D1779" s="82">
        <v>8</v>
      </c>
      <c r="E1779" s="43">
        <v>3</v>
      </c>
      <c r="F1779" s="44" t="s">
        <v>292</v>
      </c>
      <c r="G1779" s="44" t="s">
        <v>299</v>
      </c>
      <c r="H1779" s="43">
        <f t="shared" si="181"/>
        <v>83</v>
      </c>
      <c r="I1779" s="43">
        <f t="shared" si="182"/>
        <v>9</v>
      </c>
      <c r="J1779" s="43">
        <f t="shared" si="185"/>
        <v>4</v>
      </c>
      <c r="K1779" s="44" t="s">
        <v>2278</v>
      </c>
      <c r="L1779" s="44" t="str">
        <f t="shared" si="186"/>
        <v>kn-8-14-shl-loc3</v>
      </c>
      <c r="M1779" s="43">
        <v>1</v>
      </c>
      <c r="N1779" s="45">
        <v>1</v>
      </c>
    </row>
    <row r="1780" spans="1:14" ht="16.5" x14ac:dyDescent="0.2">
      <c r="A1780" s="79" t="str">
        <f t="shared" si="183"/>
        <v>kn-8</v>
      </c>
      <c r="B1780" s="79">
        <v>15</v>
      </c>
      <c r="C1780" s="37">
        <f t="shared" si="184"/>
        <v>20815</v>
      </c>
      <c r="D1780" s="80">
        <v>8</v>
      </c>
      <c r="E1780" s="38">
        <v>1</v>
      </c>
      <c r="F1780" s="46" t="s">
        <v>291</v>
      </c>
      <c r="G1780" s="46" t="s">
        <v>572</v>
      </c>
      <c r="H1780" s="38">
        <f t="shared" si="181"/>
        <v>84</v>
      </c>
      <c r="I1780" s="38">
        <f t="shared" si="182"/>
        <v>9</v>
      </c>
      <c r="J1780" s="38">
        <f t="shared" si="185"/>
        <v>4</v>
      </c>
      <c r="K1780" s="46" t="s">
        <v>2279</v>
      </c>
      <c r="L1780" s="38" t="str">
        <f t="shared" si="186"/>
        <v>kn-8-15-jlr-loc1</v>
      </c>
      <c r="M1780" s="38">
        <v>1</v>
      </c>
      <c r="N1780" s="39">
        <v>1</v>
      </c>
    </row>
    <row r="1781" spans="1:14" ht="16.5" x14ac:dyDescent="0.2">
      <c r="A1781" s="79" t="str">
        <f t="shared" si="183"/>
        <v>kn-8</v>
      </c>
      <c r="B1781" s="79">
        <v>15</v>
      </c>
      <c r="C1781" s="40">
        <f t="shared" si="184"/>
        <v>20815</v>
      </c>
      <c r="D1781" s="81">
        <v>8</v>
      </c>
      <c r="E1781" s="27">
        <v>1</v>
      </c>
      <c r="F1781" s="28" t="s">
        <v>292</v>
      </c>
      <c r="G1781" s="28" t="s">
        <v>573</v>
      </c>
      <c r="H1781" s="27">
        <f t="shared" si="181"/>
        <v>84</v>
      </c>
      <c r="I1781" s="27">
        <f t="shared" si="182"/>
        <v>9</v>
      </c>
      <c r="J1781" s="27">
        <f t="shared" si="185"/>
        <v>4</v>
      </c>
      <c r="K1781" s="28" t="s">
        <v>786</v>
      </c>
      <c r="L1781" s="27" t="str">
        <f t="shared" si="186"/>
        <v>kn-8-15-shl-loc1</v>
      </c>
      <c r="M1781" s="27">
        <v>1</v>
      </c>
      <c r="N1781" s="41">
        <v>1</v>
      </c>
    </row>
    <row r="1782" spans="1:14" ht="16.5" x14ac:dyDescent="0.2">
      <c r="A1782" s="79" t="str">
        <f t="shared" si="183"/>
        <v>kn-8</v>
      </c>
      <c r="B1782" s="79">
        <v>15</v>
      </c>
      <c r="C1782" s="40">
        <f t="shared" si="184"/>
        <v>20815</v>
      </c>
      <c r="D1782" s="81">
        <v>8</v>
      </c>
      <c r="E1782" s="27">
        <v>2</v>
      </c>
      <c r="F1782" s="28" t="s">
        <v>291</v>
      </c>
      <c r="G1782" s="28" t="s">
        <v>1001</v>
      </c>
      <c r="H1782" s="27">
        <f t="shared" si="181"/>
        <v>84</v>
      </c>
      <c r="I1782" s="27">
        <f t="shared" si="182"/>
        <v>9</v>
      </c>
      <c r="J1782" s="27">
        <f t="shared" si="185"/>
        <v>4</v>
      </c>
      <c r="K1782" s="62" t="s">
        <v>2284</v>
      </c>
      <c r="L1782" s="59" t="str">
        <f t="shared" si="186"/>
        <v>kn-8-15-jlr-loc2</v>
      </c>
      <c r="M1782" s="27">
        <v>1</v>
      </c>
      <c r="N1782" s="41">
        <v>1</v>
      </c>
    </row>
    <row r="1783" spans="1:14" ht="16.5" x14ac:dyDescent="0.2">
      <c r="A1783" s="79" t="str">
        <f t="shared" si="183"/>
        <v>kn-8</v>
      </c>
      <c r="B1783" s="79">
        <v>15</v>
      </c>
      <c r="C1783" s="40">
        <f t="shared" si="184"/>
        <v>20815</v>
      </c>
      <c r="D1783" s="81">
        <v>8</v>
      </c>
      <c r="E1783" s="27">
        <v>2</v>
      </c>
      <c r="F1783" s="28" t="s">
        <v>1138</v>
      </c>
      <c r="G1783" s="28" t="s">
        <v>1002</v>
      </c>
      <c r="H1783" s="27">
        <f t="shared" si="181"/>
        <v>84</v>
      </c>
      <c r="I1783" s="27">
        <f t="shared" si="182"/>
        <v>9</v>
      </c>
      <c r="J1783" s="27">
        <f t="shared" si="185"/>
        <v>4</v>
      </c>
      <c r="K1783" s="62" t="s">
        <v>2278</v>
      </c>
      <c r="L1783" s="59" t="str">
        <f t="shared" si="186"/>
        <v>kn-8-15-shl-loc2</v>
      </c>
      <c r="M1783" s="27">
        <v>1</v>
      </c>
      <c r="N1783" s="41">
        <v>1</v>
      </c>
    </row>
    <row r="1784" spans="1:14" ht="16.5" x14ac:dyDescent="0.2">
      <c r="A1784" s="79" t="str">
        <f t="shared" si="183"/>
        <v>kn-8</v>
      </c>
      <c r="B1784" s="79">
        <v>15</v>
      </c>
      <c r="C1784" s="40">
        <f t="shared" si="184"/>
        <v>20815</v>
      </c>
      <c r="D1784" s="81">
        <v>8</v>
      </c>
      <c r="E1784" s="27">
        <v>3</v>
      </c>
      <c r="F1784" s="28" t="s">
        <v>291</v>
      </c>
      <c r="G1784" s="28" t="s">
        <v>999</v>
      </c>
      <c r="H1784" s="27">
        <f t="shared" si="181"/>
        <v>84</v>
      </c>
      <c r="I1784" s="27">
        <f t="shared" si="182"/>
        <v>9</v>
      </c>
      <c r="J1784" s="27">
        <f t="shared" si="185"/>
        <v>4</v>
      </c>
      <c r="K1784" s="62" t="s">
        <v>999</v>
      </c>
      <c r="L1784" s="62" t="str">
        <f t="shared" si="186"/>
        <v>kn-8-15-jlr-loc3</v>
      </c>
      <c r="M1784" s="27">
        <v>1</v>
      </c>
      <c r="N1784" s="41">
        <v>1</v>
      </c>
    </row>
    <row r="1785" spans="1:14" ht="17.25" thickBot="1" x14ac:dyDescent="0.25">
      <c r="A1785" s="79" t="str">
        <f t="shared" si="183"/>
        <v>kn-8</v>
      </c>
      <c r="B1785" s="79">
        <v>15</v>
      </c>
      <c r="C1785" s="42">
        <f t="shared" si="184"/>
        <v>20815</v>
      </c>
      <c r="D1785" s="82">
        <v>8</v>
      </c>
      <c r="E1785" s="43">
        <v>3</v>
      </c>
      <c r="F1785" s="44" t="s">
        <v>292</v>
      </c>
      <c r="G1785" s="44" t="s">
        <v>1000</v>
      </c>
      <c r="H1785" s="43">
        <f t="shared" si="181"/>
        <v>84</v>
      </c>
      <c r="I1785" s="43">
        <f t="shared" si="182"/>
        <v>9</v>
      </c>
      <c r="J1785" s="43">
        <f t="shared" si="185"/>
        <v>4</v>
      </c>
      <c r="K1785" s="44" t="s">
        <v>2282</v>
      </c>
      <c r="L1785" s="44" t="str">
        <f t="shared" si="186"/>
        <v>kn-8-15-shl-loc3</v>
      </c>
      <c r="M1785" s="43">
        <v>1</v>
      </c>
      <c r="N1785" s="45">
        <v>1</v>
      </c>
    </row>
    <row r="1786" spans="1:14" ht="16.5" x14ac:dyDescent="0.2">
      <c r="A1786" s="79" t="str">
        <f t="shared" si="183"/>
        <v>kn-9</v>
      </c>
      <c r="B1786" s="79">
        <v>1</v>
      </c>
      <c r="C1786" s="37">
        <f t="shared" si="184"/>
        <v>20901</v>
      </c>
      <c r="D1786" s="80">
        <v>9</v>
      </c>
      <c r="E1786" s="38">
        <v>1</v>
      </c>
      <c r="F1786" s="46" t="s">
        <v>291</v>
      </c>
      <c r="G1786" s="46" t="s">
        <v>572</v>
      </c>
      <c r="H1786" s="38">
        <f t="shared" ref="H1786:H1849" si="187">INDEX($AK$4:$AK$204,INDEX($AQ$4:$AQ$19,D1786)+B1786)</f>
        <v>85</v>
      </c>
      <c r="I1786" s="38">
        <f t="shared" ref="I1786:I1849" si="188">INDEX($AL$4:$AL$204,INDEX($AQ$4:$AQ$19,D1786)+B1786)</f>
        <v>10</v>
      </c>
      <c r="J1786" s="38">
        <f t="shared" si="185"/>
        <v>4</v>
      </c>
      <c r="K1786" s="46" t="s">
        <v>572</v>
      </c>
      <c r="L1786" s="38" t="str">
        <f t="shared" si="186"/>
        <v>kn-9-1-jlr-loc1</v>
      </c>
      <c r="M1786" s="38">
        <v>1</v>
      </c>
      <c r="N1786" s="39">
        <v>1</v>
      </c>
    </row>
    <row r="1787" spans="1:14" ht="16.5" x14ac:dyDescent="0.2">
      <c r="A1787" s="79" t="str">
        <f t="shared" ref="A1787:A1850" si="189">"kn-"&amp;D1787</f>
        <v>kn-9</v>
      </c>
      <c r="B1787" s="79">
        <v>1</v>
      </c>
      <c r="C1787" s="40">
        <f t="shared" ref="C1787:C1850" si="190">(200+D1787)*100+B1787</f>
        <v>20901</v>
      </c>
      <c r="D1787" s="81">
        <v>9</v>
      </c>
      <c r="E1787" s="27">
        <v>1</v>
      </c>
      <c r="F1787" s="28" t="s">
        <v>292</v>
      </c>
      <c r="G1787" s="28" t="s">
        <v>573</v>
      </c>
      <c r="H1787" s="27">
        <f t="shared" si="187"/>
        <v>85</v>
      </c>
      <c r="I1787" s="27">
        <f t="shared" si="188"/>
        <v>10</v>
      </c>
      <c r="J1787" s="27">
        <f t="shared" si="185"/>
        <v>4</v>
      </c>
      <c r="K1787" s="28" t="s">
        <v>2274</v>
      </c>
      <c r="L1787" s="27" t="str">
        <f t="shared" si="186"/>
        <v>kn-9-1-shl-loc1</v>
      </c>
      <c r="M1787" s="27">
        <v>1</v>
      </c>
      <c r="N1787" s="41">
        <v>1</v>
      </c>
    </row>
    <row r="1788" spans="1:14" ht="16.5" x14ac:dyDescent="0.2">
      <c r="A1788" s="79" t="str">
        <f t="shared" si="189"/>
        <v>kn-9</v>
      </c>
      <c r="B1788" s="79">
        <v>1</v>
      </c>
      <c r="C1788" s="40">
        <f t="shared" si="190"/>
        <v>20901</v>
      </c>
      <c r="D1788" s="81">
        <v>9</v>
      </c>
      <c r="E1788" s="27">
        <v>2</v>
      </c>
      <c r="F1788" s="28" t="s">
        <v>291</v>
      </c>
      <c r="G1788" s="28" t="s">
        <v>314</v>
      </c>
      <c r="H1788" s="27">
        <f t="shared" si="187"/>
        <v>85</v>
      </c>
      <c r="I1788" s="27">
        <f t="shared" si="188"/>
        <v>10</v>
      </c>
      <c r="J1788" s="27">
        <f t="shared" si="185"/>
        <v>4</v>
      </c>
      <c r="K1788" s="62" t="s">
        <v>1365</v>
      </c>
      <c r="L1788" s="59" t="str">
        <f t="shared" si="186"/>
        <v>kn-9-1-jlr-loc2</v>
      </c>
      <c r="M1788" s="27">
        <v>1</v>
      </c>
      <c r="N1788" s="41">
        <v>1</v>
      </c>
    </row>
    <row r="1789" spans="1:14" ht="16.5" x14ac:dyDescent="0.2">
      <c r="A1789" s="79" t="str">
        <f t="shared" si="189"/>
        <v>kn-9</v>
      </c>
      <c r="B1789" s="79">
        <v>1</v>
      </c>
      <c r="C1789" s="40">
        <f t="shared" si="190"/>
        <v>20901</v>
      </c>
      <c r="D1789" s="81">
        <v>9</v>
      </c>
      <c r="E1789" s="27">
        <v>2</v>
      </c>
      <c r="F1789" s="28" t="s">
        <v>292</v>
      </c>
      <c r="G1789" s="28" t="s">
        <v>1142</v>
      </c>
      <c r="H1789" s="27">
        <f t="shared" si="187"/>
        <v>85</v>
      </c>
      <c r="I1789" s="27">
        <f t="shared" si="188"/>
        <v>10</v>
      </c>
      <c r="J1789" s="27">
        <f t="shared" si="185"/>
        <v>4</v>
      </c>
      <c r="K1789" s="62" t="s">
        <v>2276</v>
      </c>
      <c r="L1789" s="59" t="str">
        <f t="shared" si="186"/>
        <v>kn-9-1-shl-loc2</v>
      </c>
      <c r="M1789" s="27">
        <v>1</v>
      </c>
      <c r="N1789" s="41">
        <v>1</v>
      </c>
    </row>
    <row r="1790" spans="1:14" ht="16.5" x14ac:dyDescent="0.2">
      <c r="A1790" s="79" t="str">
        <f t="shared" si="189"/>
        <v>kn-9</v>
      </c>
      <c r="B1790" s="79">
        <v>1</v>
      </c>
      <c r="C1790" s="40">
        <f t="shared" si="190"/>
        <v>20901</v>
      </c>
      <c r="D1790" s="81">
        <v>9</v>
      </c>
      <c r="E1790" s="27">
        <v>3</v>
      </c>
      <c r="F1790" s="28" t="s">
        <v>291</v>
      </c>
      <c r="G1790" s="28" t="s">
        <v>571</v>
      </c>
      <c r="H1790" s="27">
        <f t="shared" si="187"/>
        <v>85</v>
      </c>
      <c r="I1790" s="27">
        <f t="shared" si="188"/>
        <v>10</v>
      </c>
      <c r="J1790" s="27">
        <f t="shared" si="185"/>
        <v>4</v>
      </c>
      <c r="K1790" s="62" t="s">
        <v>646</v>
      </c>
      <c r="L1790" s="62" t="str">
        <f t="shared" si="186"/>
        <v>kn-9-1-jlr-loc3</v>
      </c>
      <c r="M1790" s="27">
        <v>1</v>
      </c>
      <c r="N1790" s="41">
        <v>1</v>
      </c>
    </row>
    <row r="1791" spans="1:14" ht="17.25" thickBot="1" x14ac:dyDescent="0.25">
      <c r="A1791" s="79" t="str">
        <f t="shared" si="189"/>
        <v>kn-9</v>
      </c>
      <c r="B1791" s="79">
        <v>1</v>
      </c>
      <c r="C1791" s="42">
        <f t="shared" si="190"/>
        <v>20901</v>
      </c>
      <c r="D1791" s="82">
        <v>9</v>
      </c>
      <c r="E1791" s="43">
        <v>3</v>
      </c>
      <c r="F1791" s="44" t="s">
        <v>292</v>
      </c>
      <c r="G1791" s="44" t="s">
        <v>570</v>
      </c>
      <c r="H1791" s="43">
        <f t="shared" si="187"/>
        <v>85</v>
      </c>
      <c r="I1791" s="43">
        <f t="shared" si="188"/>
        <v>10</v>
      </c>
      <c r="J1791" s="43">
        <f t="shared" si="185"/>
        <v>4</v>
      </c>
      <c r="K1791" s="44" t="s">
        <v>2278</v>
      </c>
      <c r="L1791" s="44" t="str">
        <f t="shared" si="186"/>
        <v>kn-9-1-shl-loc3</v>
      </c>
      <c r="M1791" s="43">
        <v>1</v>
      </c>
      <c r="N1791" s="45">
        <v>1</v>
      </c>
    </row>
    <row r="1792" spans="1:14" ht="16.5" x14ac:dyDescent="0.2">
      <c r="A1792" s="79" t="str">
        <f t="shared" si="189"/>
        <v>kn-9</v>
      </c>
      <c r="B1792" s="79">
        <v>2</v>
      </c>
      <c r="C1792" s="37">
        <f t="shared" si="190"/>
        <v>20902</v>
      </c>
      <c r="D1792" s="80">
        <v>9</v>
      </c>
      <c r="E1792" s="38">
        <v>1</v>
      </c>
      <c r="F1792" s="46" t="s">
        <v>291</v>
      </c>
      <c r="G1792" s="46" t="s">
        <v>572</v>
      </c>
      <c r="H1792" s="38">
        <f t="shared" si="187"/>
        <v>86</v>
      </c>
      <c r="I1792" s="38">
        <f t="shared" si="188"/>
        <v>10</v>
      </c>
      <c r="J1792" s="38">
        <f t="shared" si="185"/>
        <v>4</v>
      </c>
      <c r="K1792" s="46" t="s">
        <v>2279</v>
      </c>
      <c r="L1792" s="38" t="str">
        <f t="shared" si="186"/>
        <v>kn-9-2-jlr-loc1</v>
      </c>
      <c r="M1792" s="38">
        <v>1</v>
      </c>
      <c r="N1792" s="39">
        <v>1</v>
      </c>
    </row>
    <row r="1793" spans="1:14" ht="16.5" x14ac:dyDescent="0.2">
      <c r="A1793" s="79" t="str">
        <f t="shared" si="189"/>
        <v>kn-9</v>
      </c>
      <c r="B1793" s="79">
        <v>2</v>
      </c>
      <c r="C1793" s="40">
        <f t="shared" si="190"/>
        <v>20902</v>
      </c>
      <c r="D1793" s="81">
        <v>9</v>
      </c>
      <c r="E1793" s="27">
        <v>1</v>
      </c>
      <c r="F1793" s="28" t="s">
        <v>292</v>
      </c>
      <c r="G1793" s="28" t="s">
        <v>573</v>
      </c>
      <c r="H1793" s="27">
        <f t="shared" si="187"/>
        <v>86</v>
      </c>
      <c r="I1793" s="27">
        <f t="shared" si="188"/>
        <v>10</v>
      </c>
      <c r="J1793" s="27">
        <f t="shared" si="185"/>
        <v>4</v>
      </c>
      <c r="K1793" s="28" t="s">
        <v>786</v>
      </c>
      <c r="L1793" s="27" t="str">
        <f t="shared" si="186"/>
        <v>kn-9-2-shl-loc1</v>
      </c>
      <c r="M1793" s="27">
        <v>1</v>
      </c>
      <c r="N1793" s="41">
        <v>1</v>
      </c>
    </row>
    <row r="1794" spans="1:14" ht="16.5" x14ac:dyDescent="0.2">
      <c r="A1794" s="79" t="str">
        <f t="shared" si="189"/>
        <v>kn-9</v>
      </c>
      <c r="B1794" s="79">
        <v>2</v>
      </c>
      <c r="C1794" s="40">
        <f t="shared" si="190"/>
        <v>20902</v>
      </c>
      <c r="D1794" s="81">
        <v>9</v>
      </c>
      <c r="E1794" s="27">
        <v>2</v>
      </c>
      <c r="F1794" s="28" t="s">
        <v>291</v>
      </c>
      <c r="G1794" s="28" t="s">
        <v>314</v>
      </c>
      <c r="H1794" s="27">
        <f t="shared" si="187"/>
        <v>86</v>
      </c>
      <c r="I1794" s="27">
        <f t="shared" si="188"/>
        <v>10</v>
      </c>
      <c r="J1794" s="27">
        <f t="shared" si="185"/>
        <v>4</v>
      </c>
      <c r="K1794" s="62" t="s">
        <v>2284</v>
      </c>
      <c r="L1794" s="59" t="str">
        <f t="shared" si="186"/>
        <v>kn-9-2-jlr-loc2</v>
      </c>
      <c r="M1794" s="27">
        <v>1</v>
      </c>
      <c r="N1794" s="41">
        <v>1</v>
      </c>
    </row>
    <row r="1795" spans="1:14" ht="16.5" x14ac:dyDescent="0.2">
      <c r="A1795" s="79" t="str">
        <f t="shared" si="189"/>
        <v>kn-9</v>
      </c>
      <c r="B1795" s="79">
        <v>2</v>
      </c>
      <c r="C1795" s="40">
        <f t="shared" si="190"/>
        <v>20902</v>
      </c>
      <c r="D1795" s="81">
        <v>9</v>
      </c>
      <c r="E1795" s="27">
        <v>2</v>
      </c>
      <c r="F1795" s="28" t="s">
        <v>292</v>
      </c>
      <c r="G1795" s="28" t="s">
        <v>299</v>
      </c>
      <c r="H1795" s="27">
        <f t="shared" si="187"/>
        <v>86</v>
      </c>
      <c r="I1795" s="27">
        <f t="shared" si="188"/>
        <v>10</v>
      </c>
      <c r="J1795" s="27">
        <f t="shared" si="185"/>
        <v>4</v>
      </c>
      <c r="K1795" s="62" t="s">
        <v>2278</v>
      </c>
      <c r="L1795" s="59" t="str">
        <f t="shared" si="186"/>
        <v>kn-9-2-shl-loc2</v>
      </c>
      <c r="M1795" s="27">
        <v>1</v>
      </c>
      <c r="N1795" s="41">
        <v>1</v>
      </c>
    </row>
    <row r="1796" spans="1:14" ht="16.5" x14ac:dyDescent="0.2">
      <c r="A1796" s="79" t="str">
        <f t="shared" si="189"/>
        <v>kn-9</v>
      </c>
      <c r="B1796" s="79">
        <v>2</v>
      </c>
      <c r="C1796" s="40">
        <f t="shared" si="190"/>
        <v>20902</v>
      </c>
      <c r="D1796" s="81">
        <v>9</v>
      </c>
      <c r="E1796" s="27">
        <v>3</v>
      </c>
      <c r="F1796" s="28" t="s">
        <v>291</v>
      </c>
      <c r="G1796" s="28" t="s">
        <v>571</v>
      </c>
      <c r="H1796" s="27">
        <f t="shared" si="187"/>
        <v>86</v>
      </c>
      <c r="I1796" s="27">
        <f t="shared" si="188"/>
        <v>10</v>
      </c>
      <c r="J1796" s="27">
        <f t="shared" si="185"/>
        <v>4</v>
      </c>
      <c r="K1796" s="62" t="s">
        <v>999</v>
      </c>
      <c r="L1796" s="62" t="str">
        <f t="shared" si="186"/>
        <v>kn-9-2-jlr-loc3</v>
      </c>
      <c r="M1796" s="27">
        <v>1</v>
      </c>
      <c r="N1796" s="41">
        <v>1</v>
      </c>
    </row>
    <row r="1797" spans="1:14" ht="17.25" thickBot="1" x14ac:dyDescent="0.25">
      <c r="A1797" s="79" t="str">
        <f t="shared" si="189"/>
        <v>kn-9</v>
      </c>
      <c r="B1797" s="79">
        <v>2</v>
      </c>
      <c r="C1797" s="42">
        <f t="shared" si="190"/>
        <v>20902</v>
      </c>
      <c r="D1797" s="82">
        <v>9</v>
      </c>
      <c r="E1797" s="43">
        <v>3</v>
      </c>
      <c r="F1797" s="44" t="s">
        <v>292</v>
      </c>
      <c r="G1797" s="44" t="s">
        <v>570</v>
      </c>
      <c r="H1797" s="43">
        <f t="shared" si="187"/>
        <v>86</v>
      </c>
      <c r="I1797" s="43">
        <f t="shared" si="188"/>
        <v>10</v>
      </c>
      <c r="J1797" s="43">
        <f t="shared" si="185"/>
        <v>4</v>
      </c>
      <c r="K1797" s="44" t="s">
        <v>2282</v>
      </c>
      <c r="L1797" s="44" t="str">
        <f t="shared" si="186"/>
        <v>kn-9-2-shl-loc3</v>
      </c>
      <c r="M1797" s="43">
        <v>1</v>
      </c>
      <c r="N1797" s="45">
        <v>1</v>
      </c>
    </row>
    <row r="1798" spans="1:14" ht="16.5" x14ac:dyDescent="0.2">
      <c r="A1798" s="79" t="str">
        <f t="shared" si="189"/>
        <v>kn-9</v>
      </c>
      <c r="B1798" s="79">
        <v>3</v>
      </c>
      <c r="C1798" s="37">
        <f t="shared" si="190"/>
        <v>20903</v>
      </c>
      <c r="D1798" s="80">
        <v>9</v>
      </c>
      <c r="E1798" s="38">
        <v>1</v>
      </c>
      <c r="F1798" s="46" t="s">
        <v>291</v>
      </c>
      <c r="G1798" s="46" t="s">
        <v>572</v>
      </c>
      <c r="H1798" s="38">
        <f t="shared" si="187"/>
        <v>86</v>
      </c>
      <c r="I1798" s="38">
        <f t="shared" si="188"/>
        <v>10</v>
      </c>
      <c r="J1798" s="38">
        <f t="shared" si="185"/>
        <v>4</v>
      </c>
      <c r="K1798" s="46" t="s">
        <v>572</v>
      </c>
      <c r="L1798" s="38" t="str">
        <f t="shared" si="186"/>
        <v>kn-9-3-jlr-loc1</v>
      </c>
      <c r="M1798" s="38">
        <v>1</v>
      </c>
      <c r="N1798" s="39">
        <v>1</v>
      </c>
    </row>
    <row r="1799" spans="1:14" ht="16.5" x14ac:dyDescent="0.2">
      <c r="A1799" s="79" t="str">
        <f t="shared" si="189"/>
        <v>kn-9</v>
      </c>
      <c r="B1799" s="79">
        <v>3</v>
      </c>
      <c r="C1799" s="40">
        <f t="shared" si="190"/>
        <v>20903</v>
      </c>
      <c r="D1799" s="81">
        <v>9</v>
      </c>
      <c r="E1799" s="27">
        <v>1</v>
      </c>
      <c r="F1799" s="28" t="s">
        <v>292</v>
      </c>
      <c r="G1799" s="28" t="s">
        <v>573</v>
      </c>
      <c r="H1799" s="27">
        <f t="shared" si="187"/>
        <v>86</v>
      </c>
      <c r="I1799" s="27">
        <f t="shared" si="188"/>
        <v>10</v>
      </c>
      <c r="J1799" s="27">
        <f t="shared" si="185"/>
        <v>4</v>
      </c>
      <c r="K1799" s="28" t="s">
        <v>2274</v>
      </c>
      <c r="L1799" s="27" t="str">
        <f t="shared" si="186"/>
        <v>kn-9-3-shl-loc1</v>
      </c>
      <c r="M1799" s="27">
        <v>1</v>
      </c>
      <c r="N1799" s="41">
        <v>1</v>
      </c>
    </row>
    <row r="1800" spans="1:14" ht="16.5" x14ac:dyDescent="0.2">
      <c r="A1800" s="79" t="str">
        <f t="shared" si="189"/>
        <v>kn-9</v>
      </c>
      <c r="B1800" s="79">
        <v>3</v>
      </c>
      <c r="C1800" s="40">
        <f t="shared" si="190"/>
        <v>20903</v>
      </c>
      <c r="D1800" s="81">
        <v>9</v>
      </c>
      <c r="E1800" s="27">
        <v>2</v>
      </c>
      <c r="F1800" s="28" t="s">
        <v>291</v>
      </c>
      <c r="G1800" s="28" t="s">
        <v>314</v>
      </c>
      <c r="H1800" s="27">
        <f t="shared" si="187"/>
        <v>86</v>
      </c>
      <c r="I1800" s="27">
        <f t="shared" si="188"/>
        <v>10</v>
      </c>
      <c r="J1800" s="27">
        <f t="shared" si="185"/>
        <v>4</v>
      </c>
      <c r="K1800" s="62" t="s">
        <v>1365</v>
      </c>
      <c r="L1800" s="59" t="str">
        <f t="shared" si="186"/>
        <v>kn-9-3-jlr-loc2</v>
      </c>
      <c r="M1800" s="27">
        <v>1</v>
      </c>
      <c r="N1800" s="41">
        <v>1</v>
      </c>
    </row>
    <row r="1801" spans="1:14" ht="16.5" x14ac:dyDescent="0.2">
      <c r="A1801" s="79" t="str">
        <f t="shared" si="189"/>
        <v>kn-9</v>
      </c>
      <c r="B1801" s="79">
        <v>3</v>
      </c>
      <c r="C1801" s="40">
        <f t="shared" si="190"/>
        <v>20903</v>
      </c>
      <c r="D1801" s="81">
        <v>9</v>
      </c>
      <c r="E1801" s="27">
        <v>2</v>
      </c>
      <c r="F1801" s="28" t="s">
        <v>292</v>
      </c>
      <c r="G1801" s="28" t="s">
        <v>299</v>
      </c>
      <c r="H1801" s="27">
        <f t="shared" si="187"/>
        <v>86</v>
      </c>
      <c r="I1801" s="27">
        <f t="shared" si="188"/>
        <v>10</v>
      </c>
      <c r="J1801" s="27">
        <f t="shared" si="185"/>
        <v>4</v>
      </c>
      <c r="K1801" s="62" t="s">
        <v>2276</v>
      </c>
      <c r="L1801" s="59" t="str">
        <f t="shared" si="186"/>
        <v>kn-9-3-shl-loc2</v>
      </c>
      <c r="M1801" s="27">
        <v>1</v>
      </c>
      <c r="N1801" s="41">
        <v>1</v>
      </c>
    </row>
    <row r="1802" spans="1:14" ht="16.5" x14ac:dyDescent="0.2">
      <c r="A1802" s="79" t="str">
        <f t="shared" si="189"/>
        <v>kn-9</v>
      </c>
      <c r="B1802" s="79">
        <v>3</v>
      </c>
      <c r="C1802" s="40">
        <f t="shared" si="190"/>
        <v>20903</v>
      </c>
      <c r="D1802" s="81">
        <v>9</v>
      </c>
      <c r="E1802" s="27">
        <v>3</v>
      </c>
      <c r="F1802" s="28" t="s">
        <v>291</v>
      </c>
      <c r="G1802" s="28" t="s">
        <v>571</v>
      </c>
      <c r="H1802" s="27">
        <f t="shared" si="187"/>
        <v>86</v>
      </c>
      <c r="I1802" s="27">
        <f t="shared" si="188"/>
        <v>10</v>
      </c>
      <c r="J1802" s="27">
        <f t="shared" si="185"/>
        <v>4</v>
      </c>
      <c r="K1802" s="62" t="s">
        <v>646</v>
      </c>
      <c r="L1802" s="62" t="str">
        <f t="shared" si="186"/>
        <v>kn-9-3-jlr-loc3</v>
      </c>
      <c r="M1802" s="27">
        <v>1</v>
      </c>
      <c r="N1802" s="41">
        <v>1</v>
      </c>
    </row>
    <row r="1803" spans="1:14" ht="17.25" thickBot="1" x14ac:dyDescent="0.25">
      <c r="A1803" s="79" t="str">
        <f t="shared" si="189"/>
        <v>kn-9</v>
      </c>
      <c r="B1803" s="79">
        <v>3</v>
      </c>
      <c r="C1803" s="42">
        <f t="shared" si="190"/>
        <v>20903</v>
      </c>
      <c r="D1803" s="82">
        <v>9</v>
      </c>
      <c r="E1803" s="43">
        <v>3</v>
      </c>
      <c r="F1803" s="44" t="s">
        <v>292</v>
      </c>
      <c r="G1803" s="44" t="s">
        <v>1162</v>
      </c>
      <c r="H1803" s="43">
        <f t="shared" si="187"/>
        <v>86</v>
      </c>
      <c r="I1803" s="43">
        <f t="shared" si="188"/>
        <v>10</v>
      </c>
      <c r="J1803" s="43">
        <f t="shared" si="185"/>
        <v>4</v>
      </c>
      <c r="K1803" s="44" t="s">
        <v>2278</v>
      </c>
      <c r="L1803" s="44" t="str">
        <f t="shared" si="186"/>
        <v>kn-9-3-shl-loc3</v>
      </c>
      <c r="M1803" s="43">
        <v>1</v>
      </c>
      <c r="N1803" s="45">
        <v>1</v>
      </c>
    </row>
    <row r="1804" spans="1:14" ht="16.5" x14ac:dyDescent="0.2">
      <c r="A1804" s="79" t="str">
        <f t="shared" si="189"/>
        <v>kn-9</v>
      </c>
      <c r="B1804" s="79">
        <v>4</v>
      </c>
      <c r="C1804" s="37">
        <f t="shared" si="190"/>
        <v>20904</v>
      </c>
      <c r="D1804" s="80">
        <v>9</v>
      </c>
      <c r="E1804" s="38">
        <v>1</v>
      </c>
      <c r="F1804" s="46" t="s">
        <v>291</v>
      </c>
      <c r="G1804" s="46" t="s">
        <v>572</v>
      </c>
      <c r="H1804" s="38">
        <f t="shared" si="187"/>
        <v>87</v>
      </c>
      <c r="I1804" s="38">
        <f t="shared" si="188"/>
        <v>10</v>
      </c>
      <c r="J1804" s="38">
        <f t="shared" ref="J1804:J1867" si="191">INDEX($AM$4:$AM$204,INDEX($AQ$4:$AQ$19,D1804)+B1804)</f>
        <v>4</v>
      </c>
      <c r="K1804" s="46" t="s">
        <v>2279</v>
      </c>
      <c r="L1804" s="38" t="str">
        <f t="shared" si="186"/>
        <v>kn-9-4-jlr-loc1</v>
      </c>
      <c r="M1804" s="38">
        <v>1</v>
      </c>
      <c r="N1804" s="39">
        <v>1</v>
      </c>
    </row>
    <row r="1805" spans="1:14" ht="16.5" x14ac:dyDescent="0.2">
      <c r="A1805" s="79" t="str">
        <f t="shared" si="189"/>
        <v>kn-9</v>
      </c>
      <c r="B1805" s="79">
        <v>4</v>
      </c>
      <c r="C1805" s="40">
        <f t="shared" si="190"/>
        <v>20904</v>
      </c>
      <c r="D1805" s="81">
        <v>9</v>
      </c>
      <c r="E1805" s="27">
        <v>1</v>
      </c>
      <c r="F1805" s="28" t="s">
        <v>292</v>
      </c>
      <c r="G1805" s="28" t="s">
        <v>573</v>
      </c>
      <c r="H1805" s="27">
        <f t="shared" si="187"/>
        <v>87</v>
      </c>
      <c r="I1805" s="27">
        <f t="shared" si="188"/>
        <v>10</v>
      </c>
      <c r="J1805" s="27">
        <f t="shared" si="191"/>
        <v>4</v>
      </c>
      <c r="K1805" s="28" t="s">
        <v>786</v>
      </c>
      <c r="L1805" s="27" t="str">
        <f t="shared" si="186"/>
        <v>kn-9-4-shl-loc1</v>
      </c>
      <c r="M1805" s="27">
        <v>1</v>
      </c>
      <c r="N1805" s="41">
        <v>1</v>
      </c>
    </row>
    <row r="1806" spans="1:14" ht="16.5" x14ac:dyDescent="0.2">
      <c r="A1806" s="79" t="str">
        <f t="shared" si="189"/>
        <v>kn-9</v>
      </c>
      <c r="B1806" s="79">
        <v>4</v>
      </c>
      <c r="C1806" s="40">
        <f t="shared" si="190"/>
        <v>20904</v>
      </c>
      <c r="D1806" s="81">
        <v>9</v>
      </c>
      <c r="E1806" s="27">
        <v>2</v>
      </c>
      <c r="F1806" s="28" t="s">
        <v>291</v>
      </c>
      <c r="G1806" s="28" t="s">
        <v>314</v>
      </c>
      <c r="H1806" s="27">
        <f t="shared" si="187"/>
        <v>87</v>
      </c>
      <c r="I1806" s="27">
        <f t="shared" si="188"/>
        <v>10</v>
      </c>
      <c r="J1806" s="27">
        <f t="shared" si="191"/>
        <v>4</v>
      </c>
      <c r="K1806" s="62" t="s">
        <v>2284</v>
      </c>
      <c r="L1806" s="59" t="str">
        <f t="shared" si="186"/>
        <v>kn-9-4-jlr-loc2</v>
      </c>
      <c r="M1806" s="27">
        <v>1</v>
      </c>
      <c r="N1806" s="41">
        <v>1</v>
      </c>
    </row>
    <row r="1807" spans="1:14" ht="16.5" x14ac:dyDescent="0.2">
      <c r="A1807" s="79" t="str">
        <f t="shared" si="189"/>
        <v>kn-9</v>
      </c>
      <c r="B1807" s="79">
        <v>4</v>
      </c>
      <c r="C1807" s="40">
        <f t="shared" si="190"/>
        <v>20904</v>
      </c>
      <c r="D1807" s="81">
        <v>9</v>
      </c>
      <c r="E1807" s="27">
        <v>2</v>
      </c>
      <c r="F1807" s="28" t="s">
        <v>1138</v>
      </c>
      <c r="G1807" s="28" t="s">
        <v>299</v>
      </c>
      <c r="H1807" s="27">
        <f t="shared" si="187"/>
        <v>87</v>
      </c>
      <c r="I1807" s="27">
        <f t="shared" si="188"/>
        <v>10</v>
      </c>
      <c r="J1807" s="27">
        <f t="shared" si="191"/>
        <v>4</v>
      </c>
      <c r="K1807" s="62" t="s">
        <v>2278</v>
      </c>
      <c r="L1807" s="59" t="str">
        <f t="shared" si="186"/>
        <v>kn-9-4-shl-loc2</v>
      </c>
      <c r="M1807" s="27">
        <v>1</v>
      </c>
      <c r="N1807" s="41">
        <v>1</v>
      </c>
    </row>
    <row r="1808" spans="1:14" ht="16.5" x14ac:dyDescent="0.2">
      <c r="A1808" s="79" t="str">
        <f t="shared" si="189"/>
        <v>kn-9</v>
      </c>
      <c r="B1808" s="79">
        <v>4</v>
      </c>
      <c r="C1808" s="40">
        <f t="shared" si="190"/>
        <v>20904</v>
      </c>
      <c r="D1808" s="81">
        <v>9</v>
      </c>
      <c r="E1808" s="27">
        <v>3</v>
      </c>
      <c r="F1808" s="28" t="s">
        <v>291</v>
      </c>
      <c r="G1808" s="28" t="s">
        <v>1150</v>
      </c>
      <c r="H1808" s="27">
        <f t="shared" si="187"/>
        <v>87</v>
      </c>
      <c r="I1808" s="27">
        <f t="shared" si="188"/>
        <v>10</v>
      </c>
      <c r="J1808" s="27">
        <f t="shared" si="191"/>
        <v>4</v>
      </c>
      <c r="K1808" s="62" t="s">
        <v>999</v>
      </c>
      <c r="L1808" s="62" t="str">
        <f t="shared" si="186"/>
        <v>kn-9-4-jlr-loc3</v>
      </c>
      <c r="M1808" s="27">
        <v>1</v>
      </c>
      <c r="N1808" s="41">
        <v>1</v>
      </c>
    </row>
    <row r="1809" spans="1:14" ht="17.25" thickBot="1" x14ac:dyDescent="0.25">
      <c r="A1809" s="79" t="str">
        <f t="shared" si="189"/>
        <v>kn-9</v>
      </c>
      <c r="B1809" s="79">
        <v>4</v>
      </c>
      <c r="C1809" s="42">
        <f t="shared" si="190"/>
        <v>20904</v>
      </c>
      <c r="D1809" s="82">
        <v>9</v>
      </c>
      <c r="E1809" s="43">
        <v>3</v>
      </c>
      <c r="F1809" s="44" t="s">
        <v>292</v>
      </c>
      <c r="G1809" s="44" t="s">
        <v>570</v>
      </c>
      <c r="H1809" s="43">
        <f t="shared" si="187"/>
        <v>87</v>
      </c>
      <c r="I1809" s="43">
        <f t="shared" si="188"/>
        <v>10</v>
      </c>
      <c r="J1809" s="43">
        <f t="shared" si="191"/>
        <v>4</v>
      </c>
      <c r="K1809" s="44" t="s">
        <v>2282</v>
      </c>
      <c r="L1809" s="44" t="str">
        <f t="shared" si="186"/>
        <v>kn-9-4-shl-loc3</v>
      </c>
      <c r="M1809" s="43">
        <v>1</v>
      </c>
      <c r="N1809" s="45">
        <v>1</v>
      </c>
    </row>
    <row r="1810" spans="1:14" ht="16.5" x14ac:dyDescent="0.2">
      <c r="A1810" s="79" t="str">
        <f t="shared" si="189"/>
        <v>kn-9</v>
      </c>
      <c r="B1810" s="79">
        <v>5</v>
      </c>
      <c r="C1810" s="37">
        <f t="shared" si="190"/>
        <v>20905</v>
      </c>
      <c r="D1810" s="80">
        <v>9</v>
      </c>
      <c r="E1810" s="38">
        <v>1</v>
      </c>
      <c r="F1810" s="46" t="s">
        <v>291</v>
      </c>
      <c r="G1810" s="46" t="s">
        <v>572</v>
      </c>
      <c r="H1810" s="38">
        <f t="shared" si="187"/>
        <v>87</v>
      </c>
      <c r="I1810" s="38">
        <f t="shared" si="188"/>
        <v>10</v>
      </c>
      <c r="J1810" s="38">
        <f t="shared" si="191"/>
        <v>4</v>
      </c>
      <c r="K1810" s="46" t="s">
        <v>572</v>
      </c>
      <c r="L1810" s="38" t="str">
        <f t="shared" si="186"/>
        <v>kn-9-5-jlr-loc1</v>
      </c>
      <c r="M1810" s="38">
        <v>1</v>
      </c>
      <c r="N1810" s="39">
        <v>1</v>
      </c>
    </row>
    <row r="1811" spans="1:14" ht="16.5" x14ac:dyDescent="0.2">
      <c r="A1811" s="79" t="str">
        <f t="shared" si="189"/>
        <v>kn-9</v>
      </c>
      <c r="B1811" s="79">
        <v>5</v>
      </c>
      <c r="C1811" s="40">
        <f t="shared" si="190"/>
        <v>20905</v>
      </c>
      <c r="D1811" s="81">
        <v>9</v>
      </c>
      <c r="E1811" s="27">
        <v>1</v>
      </c>
      <c r="F1811" s="28" t="s">
        <v>292</v>
      </c>
      <c r="G1811" s="28" t="s">
        <v>573</v>
      </c>
      <c r="H1811" s="27">
        <f t="shared" si="187"/>
        <v>87</v>
      </c>
      <c r="I1811" s="27">
        <f t="shared" si="188"/>
        <v>10</v>
      </c>
      <c r="J1811" s="27">
        <f t="shared" si="191"/>
        <v>4</v>
      </c>
      <c r="K1811" s="28" t="s">
        <v>2274</v>
      </c>
      <c r="L1811" s="27" t="str">
        <f t="shared" si="186"/>
        <v>kn-9-5-shl-loc1</v>
      </c>
      <c r="M1811" s="27">
        <v>1</v>
      </c>
      <c r="N1811" s="41">
        <v>1</v>
      </c>
    </row>
    <row r="1812" spans="1:14" ht="16.5" x14ac:dyDescent="0.2">
      <c r="A1812" s="79" t="str">
        <f t="shared" si="189"/>
        <v>kn-9</v>
      </c>
      <c r="B1812" s="79">
        <v>5</v>
      </c>
      <c r="C1812" s="40">
        <f t="shared" si="190"/>
        <v>20905</v>
      </c>
      <c r="D1812" s="81">
        <v>9</v>
      </c>
      <c r="E1812" s="27">
        <v>2</v>
      </c>
      <c r="F1812" s="28" t="s">
        <v>1135</v>
      </c>
      <c r="G1812" s="28" t="s">
        <v>314</v>
      </c>
      <c r="H1812" s="27">
        <f t="shared" si="187"/>
        <v>87</v>
      </c>
      <c r="I1812" s="27">
        <f t="shared" si="188"/>
        <v>10</v>
      </c>
      <c r="J1812" s="27">
        <f t="shared" si="191"/>
        <v>4</v>
      </c>
      <c r="K1812" s="62" t="s">
        <v>1365</v>
      </c>
      <c r="L1812" s="59" t="str">
        <f t="shared" si="186"/>
        <v>kn-9-5-jlr-loc2</v>
      </c>
      <c r="M1812" s="27">
        <v>1</v>
      </c>
      <c r="N1812" s="41">
        <v>1</v>
      </c>
    </row>
    <row r="1813" spans="1:14" ht="16.5" x14ac:dyDescent="0.2">
      <c r="A1813" s="79" t="str">
        <f t="shared" si="189"/>
        <v>kn-9</v>
      </c>
      <c r="B1813" s="79">
        <v>5</v>
      </c>
      <c r="C1813" s="40">
        <f t="shared" si="190"/>
        <v>20905</v>
      </c>
      <c r="D1813" s="81">
        <v>9</v>
      </c>
      <c r="E1813" s="27">
        <v>2</v>
      </c>
      <c r="F1813" s="28" t="s">
        <v>292</v>
      </c>
      <c r="G1813" s="28" t="s">
        <v>299</v>
      </c>
      <c r="H1813" s="27">
        <f t="shared" si="187"/>
        <v>87</v>
      </c>
      <c r="I1813" s="27">
        <f t="shared" si="188"/>
        <v>10</v>
      </c>
      <c r="J1813" s="27">
        <f t="shared" si="191"/>
        <v>4</v>
      </c>
      <c r="K1813" s="62" t="s">
        <v>2276</v>
      </c>
      <c r="L1813" s="59" t="str">
        <f t="shared" si="186"/>
        <v>kn-9-5-shl-loc2</v>
      </c>
      <c r="M1813" s="27">
        <v>1</v>
      </c>
      <c r="N1813" s="41">
        <v>1</v>
      </c>
    </row>
    <row r="1814" spans="1:14" ht="16.5" x14ac:dyDescent="0.2">
      <c r="A1814" s="79" t="str">
        <f t="shared" si="189"/>
        <v>kn-9</v>
      </c>
      <c r="B1814" s="79">
        <v>5</v>
      </c>
      <c r="C1814" s="40">
        <f t="shared" si="190"/>
        <v>20905</v>
      </c>
      <c r="D1814" s="81">
        <v>9</v>
      </c>
      <c r="E1814" s="27">
        <v>3</v>
      </c>
      <c r="F1814" s="28" t="s">
        <v>291</v>
      </c>
      <c r="G1814" s="28" t="s">
        <v>571</v>
      </c>
      <c r="H1814" s="27">
        <f t="shared" si="187"/>
        <v>87</v>
      </c>
      <c r="I1814" s="27">
        <f t="shared" si="188"/>
        <v>10</v>
      </c>
      <c r="J1814" s="27">
        <f t="shared" si="191"/>
        <v>4</v>
      </c>
      <c r="K1814" s="62" t="s">
        <v>646</v>
      </c>
      <c r="L1814" s="62" t="str">
        <f t="shared" si="186"/>
        <v>kn-9-5-jlr-loc3</v>
      </c>
      <c r="M1814" s="27">
        <v>1</v>
      </c>
      <c r="N1814" s="41">
        <v>1</v>
      </c>
    </row>
    <row r="1815" spans="1:14" ht="17.25" thickBot="1" x14ac:dyDescent="0.25">
      <c r="A1815" s="79" t="str">
        <f t="shared" si="189"/>
        <v>kn-9</v>
      </c>
      <c r="B1815" s="79">
        <v>5</v>
      </c>
      <c r="C1815" s="42">
        <f t="shared" si="190"/>
        <v>20905</v>
      </c>
      <c r="D1815" s="82">
        <v>9</v>
      </c>
      <c r="E1815" s="43">
        <v>3</v>
      </c>
      <c r="F1815" s="44" t="s">
        <v>292</v>
      </c>
      <c r="G1815" s="44" t="s">
        <v>570</v>
      </c>
      <c r="H1815" s="43">
        <f t="shared" si="187"/>
        <v>87</v>
      </c>
      <c r="I1815" s="43">
        <f t="shared" si="188"/>
        <v>10</v>
      </c>
      <c r="J1815" s="43">
        <f t="shared" si="191"/>
        <v>4</v>
      </c>
      <c r="K1815" s="44" t="s">
        <v>2278</v>
      </c>
      <c r="L1815" s="44" t="str">
        <f t="shared" si="186"/>
        <v>kn-9-5-shl-loc3</v>
      </c>
      <c r="M1815" s="43">
        <v>1</v>
      </c>
      <c r="N1815" s="45">
        <v>1</v>
      </c>
    </row>
    <row r="1816" spans="1:14" ht="16.5" x14ac:dyDescent="0.2">
      <c r="A1816" s="79" t="str">
        <f t="shared" si="189"/>
        <v>kn-9</v>
      </c>
      <c r="B1816" s="79">
        <v>6</v>
      </c>
      <c r="C1816" s="37">
        <f t="shared" si="190"/>
        <v>20906</v>
      </c>
      <c r="D1816" s="80">
        <v>9</v>
      </c>
      <c r="E1816" s="38">
        <v>1</v>
      </c>
      <c r="F1816" s="46" t="s">
        <v>291</v>
      </c>
      <c r="G1816" s="46" t="s">
        <v>572</v>
      </c>
      <c r="H1816" s="38">
        <f t="shared" si="187"/>
        <v>88</v>
      </c>
      <c r="I1816" s="38">
        <f t="shared" si="188"/>
        <v>10</v>
      </c>
      <c r="J1816" s="38">
        <f t="shared" si="191"/>
        <v>4</v>
      </c>
      <c r="K1816" s="46" t="s">
        <v>2279</v>
      </c>
      <c r="L1816" s="38" t="str">
        <f t="shared" si="186"/>
        <v>kn-9-6-jlr-loc1</v>
      </c>
      <c r="M1816" s="38">
        <v>1</v>
      </c>
      <c r="N1816" s="39">
        <v>1</v>
      </c>
    </row>
    <row r="1817" spans="1:14" ht="16.5" x14ac:dyDescent="0.2">
      <c r="A1817" s="79" t="str">
        <f t="shared" si="189"/>
        <v>kn-9</v>
      </c>
      <c r="B1817" s="79">
        <v>6</v>
      </c>
      <c r="C1817" s="40">
        <f t="shared" si="190"/>
        <v>20906</v>
      </c>
      <c r="D1817" s="81">
        <v>9</v>
      </c>
      <c r="E1817" s="27">
        <v>1</v>
      </c>
      <c r="F1817" s="28" t="s">
        <v>292</v>
      </c>
      <c r="G1817" s="28" t="s">
        <v>573</v>
      </c>
      <c r="H1817" s="27">
        <f t="shared" si="187"/>
        <v>88</v>
      </c>
      <c r="I1817" s="27">
        <f t="shared" si="188"/>
        <v>10</v>
      </c>
      <c r="J1817" s="27">
        <f t="shared" si="191"/>
        <v>4</v>
      </c>
      <c r="K1817" s="28" t="s">
        <v>786</v>
      </c>
      <c r="L1817" s="27" t="str">
        <f t="shared" si="186"/>
        <v>kn-9-6-shl-loc1</v>
      </c>
      <c r="M1817" s="27">
        <v>1</v>
      </c>
      <c r="N1817" s="41">
        <v>1</v>
      </c>
    </row>
    <row r="1818" spans="1:14" ht="16.5" x14ac:dyDescent="0.2">
      <c r="A1818" s="79" t="str">
        <f t="shared" si="189"/>
        <v>kn-9</v>
      </c>
      <c r="B1818" s="79">
        <v>6</v>
      </c>
      <c r="C1818" s="40">
        <f t="shared" si="190"/>
        <v>20906</v>
      </c>
      <c r="D1818" s="81">
        <v>9</v>
      </c>
      <c r="E1818" s="27">
        <v>2</v>
      </c>
      <c r="F1818" s="28" t="s">
        <v>291</v>
      </c>
      <c r="G1818" s="28" t="s">
        <v>314</v>
      </c>
      <c r="H1818" s="27">
        <f t="shared" si="187"/>
        <v>88</v>
      </c>
      <c r="I1818" s="27">
        <f t="shared" si="188"/>
        <v>10</v>
      </c>
      <c r="J1818" s="27">
        <f t="shared" si="191"/>
        <v>4</v>
      </c>
      <c r="K1818" s="62" t="s">
        <v>2284</v>
      </c>
      <c r="L1818" s="59" t="str">
        <f t="shared" si="186"/>
        <v>kn-9-6-jlr-loc2</v>
      </c>
      <c r="M1818" s="27">
        <v>1</v>
      </c>
      <c r="N1818" s="41">
        <v>1</v>
      </c>
    </row>
    <row r="1819" spans="1:14" ht="16.5" x14ac:dyDescent="0.2">
      <c r="A1819" s="79" t="str">
        <f t="shared" si="189"/>
        <v>kn-9</v>
      </c>
      <c r="B1819" s="79">
        <v>6</v>
      </c>
      <c r="C1819" s="40">
        <f t="shared" si="190"/>
        <v>20906</v>
      </c>
      <c r="D1819" s="81">
        <v>9</v>
      </c>
      <c r="E1819" s="27">
        <v>2</v>
      </c>
      <c r="F1819" s="28" t="s">
        <v>292</v>
      </c>
      <c r="G1819" s="28" t="s">
        <v>299</v>
      </c>
      <c r="H1819" s="27">
        <f t="shared" si="187"/>
        <v>88</v>
      </c>
      <c r="I1819" s="27">
        <f t="shared" si="188"/>
        <v>10</v>
      </c>
      <c r="J1819" s="27">
        <f t="shared" si="191"/>
        <v>4</v>
      </c>
      <c r="K1819" s="62" t="s">
        <v>2278</v>
      </c>
      <c r="L1819" s="59" t="str">
        <f t="shared" si="186"/>
        <v>kn-9-6-shl-loc2</v>
      </c>
      <c r="M1819" s="27">
        <v>1</v>
      </c>
      <c r="N1819" s="41">
        <v>1</v>
      </c>
    </row>
    <row r="1820" spans="1:14" ht="16.5" x14ac:dyDescent="0.2">
      <c r="A1820" s="79" t="str">
        <f t="shared" si="189"/>
        <v>kn-9</v>
      </c>
      <c r="B1820" s="79">
        <v>6</v>
      </c>
      <c r="C1820" s="40">
        <f t="shared" si="190"/>
        <v>20906</v>
      </c>
      <c r="D1820" s="81">
        <v>9</v>
      </c>
      <c r="E1820" s="27">
        <v>3</v>
      </c>
      <c r="F1820" s="28" t="s">
        <v>291</v>
      </c>
      <c r="G1820" s="28" t="s">
        <v>571</v>
      </c>
      <c r="H1820" s="27">
        <f t="shared" si="187"/>
        <v>88</v>
      </c>
      <c r="I1820" s="27">
        <f t="shared" si="188"/>
        <v>10</v>
      </c>
      <c r="J1820" s="27">
        <f t="shared" si="191"/>
        <v>4</v>
      </c>
      <c r="K1820" s="62" t="s">
        <v>999</v>
      </c>
      <c r="L1820" s="62" t="str">
        <f t="shared" si="186"/>
        <v>kn-9-6-jlr-loc3</v>
      </c>
      <c r="M1820" s="27">
        <v>1</v>
      </c>
      <c r="N1820" s="41">
        <v>1</v>
      </c>
    </row>
    <row r="1821" spans="1:14" ht="17.25" thickBot="1" x14ac:dyDescent="0.25">
      <c r="A1821" s="79" t="str">
        <f t="shared" si="189"/>
        <v>kn-9</v>
      </c>
      <c r="B1821" s="79">
        <v>6</v>
      </c>
      <c r="C1821" s="42">
        <f t="shared" si="190"/>
        <v>20906</v>
      </c>
      <c r="D1821" s="82">
        <v>9</v>
      </c>
      <c r="E1821" s="43">
        <v>3</v>
      </c>
      <c r="F1821" s="44" t="s">
        <v>1138</v>
      </c>
      <c r="G1821" s="44" t="s">
        <v>570</v>
      </c>
      <c r="H1821" s="43">
        <f t="shared" si="187"/>
        <v>88</v>
      </c>
      <c r="I1821" s="43">
        <f t="shared" si="188"/>
        <v>10</v>
      </c>
      <c r="J1821" s="43">
        <f t="shared" si="191"/>
        <v>4</v>
      </c>
      <c r="K1821" s="44" t="s">
        <v>2282</v>
      </c>
      <c r="L1821" s="44" t="str">
        <f t="shared" ref="L1821:L1884" si="192">A1821&amp;"-"&amp;B1821&amp;"-"&amp;F1821&amp;"-"&amp;"loc"&amp;E1821</f>
        <v>kn-9-6-shl-loc3</v>
      </c>
      <c r="M1821" s="43">
        <v>1</v>
      </c>
      <c r="N1821" s="45">
        <v>1</v>
      </c>
    </row>
    <row r="1822" spans="1:14" ht="16.5" x14ac:dyDescent="0.2">
      <c r="A1822" s="79" t="str">
        <f t="shared" si="189"/>
        <v>kn-9</v>
      </c>
      <c r="B1822" s="79">
        <v>7</v>
      </c>
      <c r="C1822" s="37">
        <f t="shared" si="190"/>
        <v>20907</v>
      </c>
      <c r="D1822" s="80">
        <v>9</v>
      </c>
      <c r="E1822" s="38">
        <v>1</v>
      </c>
      <c r="F1822" s="46" t="s">
        <v>291</v>
      </c>
      <c r="G1822" s="46" t="s">
        <v>572</v>
      </c>
      <c r="H1822" s="38">
        <f t="shared" si="187"/>
        <v>88</v>
      </c>
      <c r="I1822" s="38">
        <f t="shared" si="188"/>
        <v>10</v>
      </c>
      <c r="J1822" s="38">
        <f t="shared" si="191"/>
        <v>4</v>
      </c>
      <c r="K1822" s="46" t="s">
        <v>572</v>
      </c>
      <c r="L1822" s="38" t="str">
        <f t="shared" si="192"/>
        <v>kn-9-7-jlr-loc1</v>
      </c>
      <c r="M1822" s="38">
        <v>1</v>
      </c>
      <c r="N1822" s="39">
        <v>1</v>
      </c>
    </row>
    <row r="1823" spans="1:14" ht="16.5" x14ac:dyDescent="0.2">
      <c r="A1823" s="79" t="str">
        <f t="shared" si="189"/>
        <v>kn-9</v>
      </c>
      <c r="B1823" s="79">
        <v>7</v>
      </c>
      <c r="C1823" s="40">
        <f t="shared" si="190"/>
        <v>20907</v>
      </c>
      <c r="D1823" s="81">
        <v>9</v>
      </c>
      <c r="E1823" s="27">
        <v>1</v>
      </c>
      <c r="F1823" s="28" t="s">
        <v>292</v>
      </c>
      <c r="G1823" s="28" t="s">
        <v>573</v>
      </c>
      <c r="H1823" s="27">
        <f t="shared" si="187"/>
        <v>88</v>
      </c>
      <c r="I1823" s="27">
        <f t="shared" si="188"/>
        <v>10</v>
      </c>
      <c r="J1823" s="27">
        <f t="shared" si="191"/>
        <v>4</v>
      </c>
      <c r="K1823" s="28" t="s">
        <v>2274</v>
      </c>
      <c r="L1823" s="27" t="str">
        <f t="shared" si="192"/>
        <v>kn-9-7-shl-loc1</v>
      </c>
      <c r="M1823" s="27">
        <v>1</v>
      </c>
      <c r="N1823" s="41">
        <v>1</v>
      </c>
    </row>
    <row r="1824" spans="1:14" ht="16.5" x14ac:dyDescent="0.2">
      <c r="A1824" s="79" t="str">
        <f t="shared" si="189"/>
        <v>kn-9</v>
      </c>
      <c r="B1824" s="79">
        <v>7</v>
      </c>
      <c r="C1824" s="40">
        <f t="shared" si="190"/>
        <v>20907</v>
      </c>
      <c r="D1824" s="81">
        <v>9</v>
      </c>
      <c r="E1824" s="27">
        <v>2</v>
      </c>
      <c r="F1824" s="28" t="s">
        <v>291</v>
      </c>
      <c r="G1824" s="28" t="s">
        <v>314</v>
      </c>
      <c r="H1824" s="27">
        <f t="shared" si="187"/>
        <v>88</v>
      </c>
      <c r="I1824" s="27">
        <f t="shared" si="188"/>
        <v>10</v>
      </c>
      <c r="J1824" s="27">
        <f t="shared" si="191"/>
        <v>4</v>
      </c>
      <c r="K1824" s="62" t="s">
        <v>1365</v>
      </c>
      <c r="L1824" s="59" t="str">
        <f t="shared" si="192"/>
        <v>kn-9-7-jlr-loc2</v>
      </c>
      <c r="M1824" s="27">
        <v>1</v>
      </c>
      <c r="N1824" s="41">
        <v>1</v>
      </c>
    </row>
    <row r="1825" spans="1:14" ht="16.5" x14ac:dyDescent="0.2">
      <c r="A1825" s="79" t="str">
        <f t="shared" si="189"/>
        <v>kn-9</v>
      </c>
      <c r="B1825" s="79">
        <v>7</v>
      </c>
      <c r="C1825" s="40">
        <f t="shared" si="190"/>
        <v>20907</v>
      </c>
      <c r="D1825" s="81">
        <v>9</v>
      </c>
      <c r="E1825" s="27">
        <v>2</v>
      </c>
      <c r="F1825" s="28" t="s">
        <v>292</v>
      </c>
      <c r="G1825" s="28" t="s">
        <v>299</v>
      </c>
      <c r="H1825" s="27">
        <f t="shared" si="187"/>
        <v>88</v>
      </c>
      <c r="I1825" s="27">
        <f t="shared" si="188"/>
        <v>10</v>
      </c>
      <c r="J1825" s="27">
        <f t="shared" si="191"/>
        <v>4</v>
      </c>
      <c r="K1825" s="62" t="s">
        <v>2276</v>
      </c>
      <c r="L1825" s="59" t="str">
        <f t="shared" si="192"/>
        <v>kn-9-7-shl-loc2</v>
      </c>
      <c r="M1825" s="27">
        <v>1</v>
      </c>
      <c r="N1825" s="41">
        <v>1</v>
      </c>
    </row>
    <row r="1826" spans="1:14" ht="16.5" x14ac:dyDescent="0.2">
      <c r="A1826" s="79" t="str">
        <f t="shared" si="189"/>
        <v>kn-9</v>
      </c>
      <c r="B1826" s="79">
        <v>7</v>
      </c>
      <c r="C1826" s="40">
        <f t="shared" si="190"/>
        <v>20907</v>
      </c>
      <c r="D1826" s="81">
        <v>9</v>
      </c>
      <c r="E1826" s="27">
        <v>3</v>
      </c>
      <c r="F1826" s="28" t="s">
        <v>291</v>
      </c>
      <c r="G1826" s="28" t="s">
        <v>571</v>
      </c>
      <c r="H1826" s="27">
        <f t="shared" si="187"/>
        <v>88</v>
      </c>
      <c r="I1826" s="27">
        <f t="shared" si="188"/>
        <v>10</v>
      </c>
      <c r="J1826" s="27">
        <f t="shared" si="191"/>
        <v>4</v>
      </c>
      <c r="K1826" s="62" t="s">
        <v>646</v>
      </c>
      <c r="L1826" s="62" t="str">
        <f t="shared" si="192"/>
        <v>kn-9-7-jlr-loc3</v>
      </c>
      <c r="M1826" s="27">
        <v>1</v>
      </c>
      <c r="N1826" s="41">
        <v>1</v>
      </c>
    </row>
    <row r="1827" spans="1:14" ht="17.25" thickBot="1" x14ac:dyDescent="0.25">
      <c r="A1827" s="79" t="str">
        <f t="shared" si="189"/>
        <v>kn-9</v>
      </c>
      <c r="B1827" s="79">
        <v>7</v>
      </c>
      <c r="C1827" s="42">
        <f t="shared" si="190"/>
        <v>20907</v>
      </c>
      <c r="D1827" s="82">
        <v>9</v>
      </c>
      <c r="E1827" s="43">
        <v>3</v>
      </c>
      <c r="F1827" s="44" t="s">
        <v>292</v>
      </c>
      <c r="G1827" s="44" t="s">
        <v>570</v>
      </c>
      <c r="H1827" s="43">
        <f t="shared" si="187"/>
        <v>88</v>
      </c>
      <c r="I1827" s="43">
        <f t="shared" si="188"/>
        <v>10</v>
      </c>
      <c r="J1827" s="43">
        <f t="shared" si="191"/>
        <v>4</v>
      </c>
      <c r="K1827" s="44" t="s">
        <v>2278</v>
      </c>
      <c r="L1827" s="44" t="str">
        <f t="shared" si="192"/>
        <v>kn-9-7-shl-loc3</v>
      </c>
      <c r="M1827" s="43">
        <v>1</v>
      </c>
      <c r="N1827" s="45">
        <v>1</v>
      </c>
    </row>
    <row r="1828" spans="1:14" ht="16.5" x14ac:dyDescent="0.2">
      <c r="A1828" s="79" t="str">
        <f t="shared" si="189"/>
        <v>kn-9</v>
      </c>
      <c r="B1828" s="79">
        <v>8</v>
      </c>
      <c r="C1828" s="37">
        <f t="shared" si="190"/>
        <v>20908</v>
      </c>
      <c r="D1828" s="80">
        <v>9</v>
      </c>
      <c r="E1828" s="38">
        <v>1</v>
      </c>
      <c r="F1828" s="46" t="s">
        <v>291</v>
      </c>
      <c r="G1828" s="46" t="s">
        <v>572</v>
      </c>
      <c r="H1828" s="38">
        <f t="shared" si="187"/>
        <v>89</v>
      </c>
      <c r="I1828" s="38">
        <f t="shared" si="188"/>
        <v>10</v>
      </c>
      <c r="J1828" s="38">
        <f t="shared" si="191"/>
        <v>4</v>
      </c>
      <c r="K1828" s="46" t="s">
        <v>2279</v>
      </c>
      <c r="L1828" s="38" t="str">
        <f t="shared" si="192"/>
        <v>kn-9-8-jlr-loc1</v>
      </c>
      <c r="M1828" s="38">
        <v>1</v>
      </c>
      <c r="N1828" s="39">
        <v>1</v>
      </c>
    </row>
    <row r="1829" spans="1:14" ht="16.5" x14ac:dyDescent="0.2">
      <c r="A1829" s="79" t="str">
        <f t="shared" si="189"/>
        <v>kn-9</v>
      </c>
      <c r="B1829" s="79">
        <v>8</v>
      </c>
      <c r="C1829" s="40">
        <f t="shared" si="190"/>
        <v>20908</v>
      </c>
      <c r="D1829" s="81">
        <v>9</v>
      </c>
      <c r="E1829" s="27">
        <v>1</v>
      </c>
      <c r="F1829" s="28" t="s">
        <v>292</v>
      </c>
      <c r="G1829" s="28" t="s">
        <v>573</v>
      </c>
      <c r="H1829" s="27">
        <f t="shared" si="187"/>
        <v>89</v>
      </c>
      <c r="I1829" s="27">
        <f t="shared" si="188"/>
        <v>10</v>
      </c>
      <c r="J1829" s="27">
        <f t="shared" si="191"/>
        <v>4</v>
      </c>
      <c r="K1829" s="28" t="s">
        <v>786</v>
      </c>
      <c r="L1829" s="27" t="str">
        <f t="shared" si="192"/>
        <v>kn-9-8-shl-loc1</v>
      </c>
      <c r="M1829" s="27">
        <v>1</v>
      </c>
      <c r="N1829" s="41">
        <v>1</v>
      </c>
    </row>
    <row r="1830" spans="1:14" ht="16.5" x14ac:dyDescent="0.2">
      <c r="A1830" s="79" t="str">
        <f t="shared" si="189"/>
        <v>kn-9</v>
      </c>
      <c r="B1830" s="79">
        <v>8</v>
      </c>
      <c r="C1830" s="40">
        <f t="shared" si="190"/>
        <v>20908</v>
      </c>
      <c r="D1830" s="81">
        <v>9</v>
      </c>
      <c r="E1830" s="27">
        <v>2</v>
      </c>
      <c r="F1830" s="28" t="s">
        <v>291</v>
      </c>
      <c r="G1830" s="28" t="s">
        <v>314</v>
      </c>
      <c r="H1830" s="27">
        <f t="shared" si="187"/>
        <v>89</v>
      </c>
      <c r="I1830" s="27">
        <f t="shared" si="188"/>
        <v>10</v>
      </c>
      <c r="J1830" s="27">
        <f t="shared" si="191"/>
        <v>4</v>
      </c>
      <c r="K1830" s="62" t="s">
        <v>2284</v>
      </c>
      <c r="L1830" s="59" t="str">
        <f t="shared" si="192"/>
        <v>kn-9-8-jlr-loc2</v>
      </c>
      <c r="M1830" s="27">
        <v>1</v>
      </c>
      <c r="N1830" s="41">
        <v>1</v>
      </c>
    </row>
    <row r="1831" spans="1:14" ht="16.5" x14ac:dyDescent="0.2">
      <c r="A1831" s="79" t="str">
        <f t="shared" si="189"/>
        <v>kn-9</v>
      </c>
      <c r="B1831" s="79">
        <v>8</v>
      </c>
      <c r="C1831" s="40">
        <f t="shared" si="190"/>
        <v>20908</v>
      </c>
      <c r="D1831" s="81">
        <v>9</v>
      </c>
      <c r="E1831" s="27">
        <v>2</v>
      </c>
      <c r="F1831" s="28" t="s">
        <v>292</v>
      </c>
      <c r="G1831" s="28" t="s">
        <v>299</v>
      </c>
      <c r="H1831" s="27">
        <f t="shared" si="187"/>
        <v>89</v>
      </c>
      <c r="I1831" s="27">
        <f t="shared" si="188"/>
        <v>10</v>
      </c>
      <c r="J1831" s="27">
        <f t="shared" si="191"/>
        <v>4</v>
      </c>
      <c r="K1831" s="62" t="s">
        <v>2278</v>
      </c>
      <c r="L1831" s="59" t="str">
        <f t="shared" si="192"/>
        <v>kn-9-8-shl-loc2</v>
      </c>
      <c r="M1831" s="27">
        <v>1</v>
      </c>
      <c r="N1831" s="41">
        <v>1</v>
      </c>
    </row>
    <row r="1832" spans="1:14" ht="16.5" x14ac:dyDescent="0.2">
      <c r="A1832" s="79" t="str">
        <f t="shared" si="189"/>
        <v>kn-9</v>
      </c>
      <c r="B1832" s="79">
        <v>8</v>
      </c>
      <c r="C1832" s="40">
        <f t="shared" si="190"/>
        <v>20908</v>
      </c>
      <c r="D1832" s="81">
        <v>9</v>
      </c>
      <c r="E1832" s="27">
        <v>3</v>
      </c>
      <c r="F1832" s="28" t="s">
        <v>291</v>
      </c>
      <c r="G1832" s="28" t="s">
        <v>571</v>
      </c>
      <c r="H1832" s="27">
        <f t="shared" si="187"/>
        <v>89</v>
      </c>
      <c r="I1832" s="27">
        <f t="shared" si="188"/>
        <v>10</v>
      </c>
      <c r="J1832" s="27">
        <f t="shared" si="191"/>
        <v>4</v>
      </c>
      <c r="K1832" s="62" t="s">
        <v>999</v>
      </c>
      <c r="L1832" s="62" t="str">
        <f t="shared" si="192"/>
        <v>kn-9-8-jlr-loc3</v>
      </c>
      <c r="M1832" s="27">
        <v>1</v>
      </c>
      <c r="N1832" s="41">
        <v>1</v>
      </c>
    </row>
    <row r="1833" spans="1:14" ht="17.25" thickBot="1" x14ac:dyDescent="0.25">
      <c r="A1833" s="79" t="str">
        <f t="shared" si="189"/>
        <v>kn-9</v>
      </c>
      <c r="B1833" s="79">
        <v>8</v>
      </c>
      <c r="C1833" s="42">
        <f t="shared" si="190"/>
        <v>20908</v>
      </c>
      <c r="D1833" s="82">
        <v>9</v>
      </c>
      <c r="E1833" s="43">
        <v>3</v>
      </c>
      <c r="F1833" s="44" t="s">
        <v>292</v>
      </c>
      <c r="G1833" s="44" t="s">
        <v>570</v>
      </c>
      <c r="H1833" s="43">
        <f t="shared" si="187"/>
        <v>89</v>
      </c>
      <c r="I1833" s="43">
        <f t="shared" si="188"/>
        <v>10</v>
      </c>
      <c r="J1833" s="43">
        <f t="shared" si="191"/>
        <v>4</v>
      </c>
      <c r="K1833" s="44" t="s">
        <v>2282</v>
      </c>
      <c r="L1833" s="44" t="str">
        <f t="shared" si="192"/>
        <v>kn-9-8-shl-loc3</v>
      </c>
      <c r="M1833" s="43">
        <v>1</v>
      </c>
      <c r="N1833" s="45">
        <v>1</v>
      </c>
    </row>
    <row r="1834" spans="1:14" ht="16.5" x14ac:dyDescent="0.2">
      <c r="A1834" s="79" t="str">
        <f t="shared" si="189"/>
        <v>kn-9</v>
      </c>
      <c r="B1834" s="79">
        <v>9</v>
      </c>
      <c r="C1834" s="37">
        <f t="shared" si="190"/>
        <v>20909</v>
      </c>
      <c r="D1834" s="80">
        <v>9</v>
      </c>
      <c r="E1834" s="38">
        <v>1</v>
      </c>
      <c r="F1834" s="46" t="s">
        <v>291</v>
      </c>
      <c r="G1834" s="46" t="s">
        <v>572</v>
      </c>
      <c r="H1834" s="38">
        <f t="shared" si="187"/>
        <v>90</v>
      </c>
      <c r="I1834" s="38">
        <f t="shared" si="188"/>
        <v>11</v>
      </c>
      <c r="J1834" s="38">
        <f t="shared" si="191"/>
        <v>4</v>
      </c>
      <c r="K1834" s="46" t="s">
        <v>572</v>
      </c>
      <c r="L1834" s="38" t="str">
        <f t="shared" si="192"/>
        <v>kn-9-9-jlr-loc1</v>
      </c>
      <c r="M1834" s="38">
        <v>1</v>
      </c>
      <c r="N1834" s="39">
        <v>1</v>
      </c>
    </row>
    <row r="1835" spans="1:14" ht="16.5" x14ac:dyDescent="0.2">
      <c r="A1835" s="79" t="str">
        <f t="shared" si="189"/>
        <v>kn-9</v>
      </c>
      <c r="B1835" s="79">
        <v>9</v>
      </c>
      <c r="C1835" s="40">
        <f t="shared" si="190"/>
        <v>20909</v>
      </c>
      <c r="D1835" s="81">
        <v>9</v>
      </c>
      <c r="E1835" s="27">
        <v>1</v>
      </c>
      <c r="F1835" s="28" t="s">
        <v>292</v>
      </c>
      <c r="G1835" s="28" t="s">
        <v>573</v>
      </c>
      <c r="H1835" s="27">
        <f t="shared" si="187"/>
        <v>90</v>
      </c>
      <c r="I1835" s="27">
        <f t="shared" si="188"/>
        <v>11</v>
      </c>
      <c r="J1835" s="27">
        <f t="shared" si="191"/>
        <v>4</v>
      </c>
      <c r="K1835" s="28" t="s">
        <v>2274</v>
      </c>
      <c r="L1835" s="27" t="str">
        <f t="shared" si="192"/>
        <v>kn-9-9-shl-loc1</v>
      </c>
      <c r="M1835" s="27">
        <v>1</v>
      </c>
      <c r="N1835" s="41">
        <v>1</v>
      </c>
    </row>
    <row r="1836" spans="1:14" ht="16.5" x14ac:dyDescent="0.2">
      <c r="A1836" s="79" t="str">
        <f t="shared" si="189"/>
        <v>kn-9</v>
      </c>
      <c r="B1836" s="79">
        <v>9</v>
      </c>
      <c r="C1836" s="40">
        <f t="shared" si="190"/>
        <v>20909</v>
      </c>
      <c r="D1836" s="81">
        <v>9</v>
      </c>
      <c r="E1836" s="27">
        <v>2</v>
      </c>
      <c r="F1836" s="28" t="s">
        <v>291</v>
      </c>
      <c r="G1836" s="28" t="s">
        <v>314</v>
      </c>
      <c r="H1836" s="27">
        <f t="shared" si="187"/>
        <v>90</v>
      </c>
      <c r="I1836" s="27">
        <f t="shared" si="188"/>
        <v>11</v>
      </c>
      <c r="J1836" s="27">
        <f t="shared" si="191"/>
        <v>4</v>
      </c>
      <c r="K1836" s="62" t="s">
        <v>1365</v>
      </c>
      <c r="L1836" s="59" t="str">
        <f t="shared" si="192"/>
        <v>kn-9-9-jlr-loc2</v>
      </c>
      <c r="M1836" s="27">
        <v>1</v>
      </c>
      <c r="N1836" s="41">
        <v>1</v>
      </c>
    </row>
    <row r="1837" spans="1:14" ht="16.5" x14ac:dyDescent="0.2">
      <c r="A1837" s="79" t="str">
        <f t="shared" si="189"/>
        <v>kn-9</v>
      </c>
      <c r="B1837" s="79">
        <v>9</v>
      </c>
      <c r="C1837" s="40">
        <f t="shared" si="190"/>
        <v>20909</v>
      </c>
      <c r="D1837" s="81">
        <v>9</v>
      </c>
      <c r="E1837" s="27">
        <v>2</v>
      </c>
      <c r="F1837" s="28" t="s">
        <v>292</v>
      </c>
      <c r="G1837" s="28" t="s">
        <v>299</v>
      </c>
      <c r="H1837" s="27">
        <f t="shared" si="187"/>
        <v>90</v>
      </c>
      <c r="I1837" s="27">
        <f t="shared" si="188"/>
        <v>11</v>
      </c>
      <c r="J1837" s="27">
        <f t="shared" si="191"/>
        <v>4</v>
      </c>
      <c r="K1837" s="62" t="s">
        <v>2276</v>
      </c>
      <c r="L1837" s="59" t="str">
        <f t="shared" si="192"/>
        <v>kn-9-9-shl-loc2</v>
      </c>
      <c r="M1837" s="27">
        <v>1</v>
      </c>
      <c r="N1837" s="41">
        <v>1</v>
      </c>
    </row>
    <row r="1838" spans="1:14" ht="16.5" x14ac:dyDescent="0.2">
      <c r="A1838" s="79" t="str">
        <f t="shared" si="189"/>
        <v>kn-9</v>
      </c>
      <c r="B1838" s="79">
        <v>9</v>
      </c>
      <c r="C1838" s="40">
        <f t="shared" si="190"/>
        <v>20909</v>
      </c>
      <c r="D1838" s="81">
        <v>9</v>
      </c>
      <c r="E1838" s="27">
        <v>3</v>
      </c>
      <c r="F1838" s="28" t="s">
        <v>291</v>
      </c>
      <c r="G1838" s="28" t="s">
        <v>571</v>
      </c>
      <c r="H1838" s="27">
        <f t="shared" si="187"/>
        <v>90</v>
      </c>
      <c r="I1838" s="27">
        <f t="shared" si="188"/>
        <v>11</v>
      </c>
      <c r="J1838" s="27">
        <f t="shared" si="191"/>
        <v>4</v>
      </c>
      <c r="K1838" s="62" t="s">
        <v>646</v>
      </c>
      <c r="L1838" s="62" t="str">
        <f t="shared" si="192"/>
        <v>kn-9-9-jlr-loc3</v>
      </c>
      <c r="M1838" s="27">
        <v>1</v>
      </c>
      <c r="N1838" s="41">
        <v>1</v>
      </c>
    </row>
    <row r="1839" spans="1:14" ht="17.25" thickBot="1" x14ac:dyDescent="0.25">
      <c r="A1839" s="79" t="str">
        <f t="shared" si="189"/>
        <v>kn-9</v>
      </c>
      <c r="B1839" s="79">
        <v>9</v>
      </c>
      <c r="C1839" s="42">
        <f t="shared" si="190"/>
        <v>20909</v>
      </c>
      <c r="D1839" s="82">
        <v>9</v>
      </c>
      <c r="E1839" s="43">
        <v>3</v>
      </c>
      <c r="F1839" s="44" t="s">
        <v>292</v>
      </c>
      <c r="G1839" s="44" t="s">
        <v>1162</v>
      </c>
      <c r="H1839" s="43">
        <f t="shared" si="187"/>
        <v>90</v>
      </c>
      <c r="I1839" s="43">
        <f t="shared" si="188"/>
        <v>11</v>
      </c>
      <c r="J1839" s="43">
        <f t="shared" si="191"/>
        <v>4</v>
      </c>
      <c r="K1839" s="44" t="s">
        <v>2278</v>
      </c>
      <c r="L1839" s="44" t="str">
        <f t="shared" si="192"/>
        <v>kn-9-9-shl-loc3</v>
      </c>
      <c r="M1839" s="43">
        <v>1</v>
      </c>
      <c r="N1839" s="45">
        <v>1</v>
      </c>
    </row>
    <row r="1840" spans="1:14" ht="16.5" x14ac:dyDescent="0.2">
      <c r="A1840" s="79" t="str">
        <f t="shared" si="189"/>
        <v>kn-9</v>
      </c>
      <c r="B1840" s="79">
        <v>10</v>
      </c>
      <c r="C1840" s="37">
        <f t="shared" si="190"/>
        <v>20910</v>
      </c>
      <c r="D1840" s="80">
        <v>9</v>
      </c>
      <c r="E1840" s="38">
        <v>1</v>
      </c>
      <c r="F1840" s="46" t="s">
        <v>291</v>
      </c>
      <c r="G1840" s="46" t="s">
        <v>572</v>
      </c>
      <c r="H1840" s="38">
        <f t="shared" si="187"/>
        <v>90</v>
      </c>
      <c r="I1840" s="38">
        <f t="shared" si="188"/>
        <v>11</v>
      </c>
      <c r="J1840" s="38">
        <f t="shared" si="191"/>
        <v>4</v>
      </c>
      <c r="K1840" s="46" t="s">
        <v>2279</v>
      </c>
      <c r="L1840" s="38" t="str">
        <f t="shared" si="192"/>
        <v>kn-9-10-jlr-loc1</v>
      </c>
      <c r="M1840" s="38">
        <v>1</v>
      </c>
      <c r="N1840" s="39">
        <v>1</v>
      </c>
    </row>
    <row r="1841" spans="1:14" ht="16.5" x14ac:dyDescent="0.2">
      <c r="A1841" s="79" t="str">
        <f t="shared" si="189"/>
        <v>kn-9</v>
      </c>
      <c r="B1841" s="79">
        <v>10</v>
      </c>
      <c r="C1841" s="40">
        <f t="shared" si="190"/>
        <v>20910</v>
      </c>
      <c r="D1841" s="81">
        <v>9</v>
      </c>
      <c r="E1841" s="27">
        <v>1</v>
      </c>
      <c r="F1841" s="28" t="s">
        <v>292</v>
      </c>
      <c r="G1841" s="28" t="s">
        <v>573</v>
      </c>
      <c r="H1841" s="27">
        <f t="shared" si="187"/>
        <v>90</v>
      </c>
      <c r="I1841" s="27">
        <f t="shared" si="188"/>
        <v>11</v>
      </c>
      <c r="J1841" s="27">
        <f t="shared" si="191"/>
        <v>4</v>
      </c>
      <c r="K1841" s="28" t="s">
        <v>786</v>
      </c>
      <c r="L1841" s="27" t="str">
        <f t="shared" si="192"/>
        <v>kn-9-10-shl-loc1</v>
      </c>
      <c r="M1841" s="27">
        <v>1</v>
      </c>
      <c r="N1841" s="41">
        <v>1</v>
      </c>
    </row>
    <row r="1842" spans="1:14" ht="16.5" x14ac:dyDescent="0.2">
      <c r="A1842" s="79" t="str">
        <f t="shared" si="189"/>
        <v>kn-9</v>
      </c>
      <c r="B1842" s="79">
        <v>10</v>
      </c>
      <c r="C1842" s="40">
        <f t="shared" si="190"/>
        <v>20910</v>
      </c>
      <c r="D1842" s="81">
        <v>9</v>
      </c>
      <c r="E1842" s="27">
        <v>2</v>
      </c>
      <c r="F1842" s="28" t="s">
        <v>291</v>
      </c>
      <c r="G1842" s="28" t="s">
        <v>314</v>
      </c>
      <c r="H1842" s="27">
        <f t="shared" si="187"/>
        <v>90</v>
      </c>
      <c r="I1842" s="27">
        <f t="shared" si="188"/>
        <v>11</v>
      </c>
      <c r="J1842" s="27">
        <f t="shared" si="191"/>
        <v>4</v>
      </c>
      <c r="K1842" s="62" t="s">
        <v>2284</v>
      </c>
      <c r="L1842" s="59" t="str">
        <f t="shared" si="192"/>
        <v>kn-9-10-jlr-loc2</v>
      </c>
      <c r="M1842" s="27">
        <v>1</v>
      </c>
      <c r="N1842" s="41">
        <v>1</v>
      </c>
    </row>
    <row r="1843" spans="1:14" ht="16.5" x14ac:dyDescent="0.2">
      <c r="A1843" s="79" t="str">
        <f t="shared" si="189"/>
        <v>kn-9</v>
      </c>
      <c r="B1843" s="79">
        <v>10</v>
      </c>
      <c r="C1843" s="40">
        <f t="shared" si="190"/>
        <v>20910</v>
      </c>
      <c r="D1843" s="81">
        <v>9</v>
      </c>
      <c r="E1843" s="27">
        <v>2</v>
      </c>
      <c r="F1843" s="28" t="s">
        <v>292</v>
      </c>
      <c r="G1843" s="28" t="s">
        <v>299</v>
      </c>
      <c r="H1843" s="27">
        <f t="shared" si="187"/>
        <v>90</v>
      </c>
      <c r="I1843" s="27">
        <f t="shared" si="188"/>
        <v>11</v>
      </c>
      <c r="J1843" s="27">
        <f t="shared" si="191"/>
        <v>4</v>
      </c>
      <c r="K1843" s="62" t="s">
        <v>2278</v>
      </c>
      <c r="L1843" s="59" t="str">
        <f t="shared" si="192"/>
        <v>kn-9-10-shl-loc2</v>
      </c>
      <c r="M1843" s="27">
        <v>1</v>
      </c>
      <c r="N1843" s="41">
        <v>1</v>
      </c>
    </row>
    <row r="1844" spans="1:14" ht="16.5" x14ac:dyDescent="0.2">
      <c r="A1844" s="79" t="str">
        <f t="shared" si="189"/>
        <v>kn-9</v>
      </c>
      <c r="B1844" s="79">
        <v>10</v>
      </c>
      <c r="C1844" s="40">
        <f t="shared" si="190"/>
        <v>20910</v>
      </c>
      <c r="D1844" s="81">
        <v>9</v>
      </c>
      <c r="E1844" s="27">
        <v>3</v>
      </c>
      <c r="F1844" s="28" t="s">
        <v>291</v>
      </c>
      <c r="G1844" s="28" t="s">
        <v>571</v>
      </c>
      <c r="H1844" s="27">
        <f t="shared" si="187"/>
        <v>90</v>
      </c>
      <c r="I1844" s="27">
        <f t="shared" si="188"/>
        <v>11</v>
      </c>
      <c r="J1844" s="27">
        <f t="shared" si="191"/>
        <v>4</v>
      </c>
      <c r="K1844" s="62" t="s">
        <v>999</v>
      </c>
      <c r="L1844" s="62" t="str">
        <f t="shared" si="192"/>
        <v>kn-9-10-jlr-loc3</v>
      </c>
      <c r="M1844" s="27">
        <v>1</v>
      </c>
      <c r="N1844" s="41">
        <v>1</v>
      </c>
    </row>
    <row r="1845" spans="1:14" ht="17.25" thickBot="1" x14ac:dyDescent="0.25">
      <c r="A1845" s="79" t="str">
        <f t="shared" si="189"/>
        <v>kn-9</v>
      </c>
      <c r="B1845" s="79">
        <v>10</v>
      </c>
      <c r="C1845" s="42">
        <f t="shared" si="190"/>
        <v>20910</v>
      </c>
      <c r="D1845" s="82">
        <v>9</v>
      </c>
      <c r="E1845" s="43">
        <v>3</v>
      </c>
      <c r="F1845" s="44" t="s">
        <v>292</v>
      </c>
      <c r="G1845" s="44" t="s">
        <v>570</v>
      </c>
      <c r="H1845" s="43">
        <f t="shared" si="187"/>
        <v>90</v>
      </c>
      <c r="I1845" s="43">
        <f t="shared" si="188"/>
        <v>11</v>
      </c>
      <c r="J1845" s="43">
        <f t="shared" si="191"/>
        <v>4</v>
      </c>
      <c r="K1845" s="44" t="s">
        <v>2282</v>
      </c>
      <c r="L1845" s="44" t="str">
        <f t="shared" si="192"/>
        <v>kn-9-10-shl-loc3</v>
      </c>
      <c r="M1845" s="43">
        <v>1</v>
      </c>
      <c r="N1845" s="45">
        <v>1</v>
      </c>
    </row>
    <row r="1846" spans="1:14" ht="16.5" x14ac:dyDescent="0.2">
      <c r="A1846" s="79" t="str">
        <f t="shared" si="189"/>
        <v>kn-9</v>
      </c>
      <c r="B1846" s="79">
        <v>11</v>
      </c>
      <c r="C1846" s="37">
        <f t="shared" si="190"/>
        <v>20911</v>
      </c>
      <c r="D1846" s="80">
        <v>9</v>
      </c>
      <c r="E1846" s="38">
        <v>1</v>
      </c>
      <c r="F1846" s="46" t="s">
        <v>291</v>
      </c>
      <c r="G1846" s="46" t="s">
        <v>572</v>
      </c>
      <c r="H1846" s="38">
        <f t="shared" si="187"/>
        <v>90</v>
      </c>
      <c r="I1846" s="38">
        <f t="shared" si="188"/>
        <v>11</v>
      </c>
      <c r="J1846" s="38">
        <f t="shared" si="191"/>
        <v>4</v>
      </c>
      <c r="K1846" s="46" t="s">
        <v>572</v>
      </c>
      <c r="L1846" s="38" t="str">
        <f t="shared" si="192"/>
        <v>kn-9-11-jlr-loc1</v>
      </c>
      <c r="M1846" s="38">
        <v>1</v>
      </c>
      <c r="N1846" s="39">
        <v>1</v>
      </c>
    </row>
    <row r="1847" spans="1:14" ht="16.5" x14ac:dyDescent="0.2">
      <c r="A1847" s="79" t="str">
        <f t="shared" si="189"/>
        <v>kn-9</v>
      </c>
      <c r="B1847" s="79">
        <v>11</v>
      </c>
      <c r="C1847" s="40">
        <f t="shared" si="190"/>
        <v>20911</v>
      </c>
      <c r="D1847" s="81">
        <v>9</v>
      </c>
      <c r="E1847" s="27">
        <v>1</v>
      </c>
      <c r="F1847" s="28" t="s">
        <v>292</v>
      </c>
      <c r="G1847" s="28" t="s">
        <v>573</v>
      </c>
      <c r="H1847" s="27">
        <f t="shared" si="187"/>
        <v>90</v>
      </c>
      <c r="I1847" s="27">
        <f t="shared" si="188"/>
        <v>11</v>
      </c>
      <c r="J1847" s="27">
        <f t="shared" si="191"/>
        <v>4</v>
      </c>
      <c r="K1847" s="28" t="s">
        <v>2274</v>
      </c>
      <c r="L1847" s="27" t="str">
        <f t="shared" si="192"/>
        <v>kn-9-11-shl-loc1</v>
      </c>
      <c r="M1847" s="27">
        <v>1</v>
      </c>
      <c r="N1847" s="41">
        <v>1</v>
      </c>
    </row>
    <row r="1848" spans="1:14" ht="16.5" x14ac:dyDescent="0.2">
      <c r="A1848" s="79" t="str">
        <f t="shared" si="189"/>
        <v>kn-9</v>
      </c>
      <c r="B1848" s="79">
        <v>11</v>
      </c>
      <c r="C1848" s="40">
        <f t="shared" si="190"/>
        <v>20911</v>
      </c>
      <c r="D1848" s="81">
        <v>9</v>
      </c>
      <c r="E1848" s="27">
        <v>2</v>
      </c>
      <c r="F1848" s="28" t="s">
        <v>291</v>
      </c>
      <c r="G1848" s="28" t="s">
        <v>314</v>
      </c>
      <c r="H1848" s="27">
        <f t="shared" si="187"/>
        <v>90</v>
      </c>
      <c r="I1848" s="27">
        <f t="shared" si="188"/>
        <v>11</v>
      </c>
      <c r="J1848" s="27">
        <f t="shared" si="191"/>
        <v>4</v>
      </c>
      <c r="K1848" s="62" t="s">
        <v>1365</v>
      </c>
      <c r="L1848" s="59" t="str">
        <f t="shared" si="192"/>
        <v>kn-9-11-jlr-loc2</v>
      </c>
      <c r="M1848" s="27">
        <v>1</v>
      </c>
      <c r="N1848" s="41">
        <v>1</v>
      </c>
    </row>
    <row r="1849" spans="1:14" ht="16.5" x14ac:dyDescent="0.2">
      <c r="A1849" s="79" t="str">
        <f t="shared" si="189"/>
        <v>kn-9</v>
      </c>
      <c r="B1849" s="79">
        <v>11</v>
      </c>
      <c r="C1849" s="40">
        <f t="shared" si="190"/>
        <v>20911</v>
      </c>
      <c r="D1849" s="81">
        <v>9</v>
      </c>
      <c r="E1849" s="27">
        <v>2</v>
      </c>
      <c r="F1849" s="28" t="s">
        <v>292</v>
      </c>
      <c r="G1849" s="28" t="s">
        <v>299</v>
      </c>
      <c r="H1849" s="27">
        <f t="shared" si="187"/>
        <v>90</v>
      </c>
      <c r="I1849" s="27">
        <f t="shared" si="188"/>
        <v>11</v>
      </c>
      <c r="J1849" s="27">
        <f t="shared" si="191"/>
        <v>4</v>
      </c>
      <c r="K1849" s="62" t="s">
        <v>2276</v>
      </c>
      <c r="L1849" s="59" t="str">
        <f t="shared" si="192"/>
        <v>kn-9-11-shl-loc2</v>
      </c>
      <c r="M1849" s="27">
        <v>1</v>
      </c>
      <c r="N1849" s="41">
        <v>1</v>
      </c>
    </row>
    <row r="1850" spans="1:14" ht="16.5" x14ac:dyDescent="0.2">
      <c r="A1850" s="79" t="str">
        <f t="shared" si="189"/>
        <v>kn-9</v>
      </c>
      <c r="B1850" s="79">
        <v>11</v>
      </c>
      <c r="C1850" s="40">
        <f t="shared" si="190"/>
        <v>20911</v>
      </c>
      <c r="D1850" s="81">
        <v>9</v>
      </c>
      <c r="E1850" s="27">
        <v>3</v>
      </c>
      <c r="F1850" s="28" t="s">
        <v>291</v>
      </c>
      <c r="G1850" s="28" t="s">
        <v>571</v>
      </c>
      <c r="H1850" s="27">
        <f t="shared" ref="H1850:H1913" si="193">INDEX($AK$4:$AK$204,INDEX($AQ$4:$AQ$19,D1850)+B1850)</f>
        <v>90</v>
      </c>
      <c r="I1850" s="27">
        <f t="shared" ref="I1850:I1913" si="194">INDEX($AL$4:$AL$204,INDEX($AQ$4:$AQ$19,D1850)+B1850)</f>
        <v>11</v>
      </c>
      <c r="J1850" s="27">
        <f t="shared" si="191"/>
        <v>4</v>
      </c>
      <c r="K1850" s="62" t="s">
        <v>646</v>
      </c>
      <c r="L1850" s="62" t="str">
        <f t="shared" si="192"/>
        <v>kn-9-11-jlr-loc3</v>
      </c>
      <c r="M1850" s="27">
        <v>1</v>
      </c>
      <c r="N1850" s="41">
        <v>1</v>
      </c>
    </row>
    <row r="1851" spans="1:14" ht="17.25" thickBot="1" x14ac:dyDescent="0.25">
      <c r="A1851" s="79" t="str">
        <f t="shared" ref="A1851:A1914" si="195">"kn-"&amp;D1851</f>
        <v>kn-9</v>
      </c>
      <c r="B1851" s="79">
        <v>11</v>
      </c>
      <c r="C1851" s="42">
        <f t="shared" ref="C1851:C1914" si="196">(200+D1851)*100+B1851</f>
        <v>20911</v>
      </c>
      <c r="D1851" s="82">
        <v>9</v>
      </c>
      <c r="E1851" s="43">
        <v>3</v>
      </c>
      <c r="F1851" s="44" t="s">
        <v>292</v>
      </c>
      <c r="G1851" s="44" t="s">
        <v>570</v>
      </c>
      <c r="H1851" s="43">
        <f t="shared" si="193"/>
        <v>90</v>
      </c>
      <c r="I1851" s="43">
        <f t="shared" si="194"/>
        <v>11</v>
      </c>
      <c r="J1851" s="43">
        <f t="shared" si="191"/>
        <v>4</v>
      </c>
      <c r="K1851" s="44" t="s">
        <v>2278</v>
      </c>
      <c r="L1851" s="44" t="str">
        <f t="shared" si="192"/>
        <v>kn-9-11-shl-loc3</v>
      </c>
      <c r="M1851" s="43">
        <v>1</v>
      </c>
      <c r="N1851" s="45">
        <v>1</v>
      </c>
    </row>
    <row r="1852" spans="1:14" ht="16.5" x14ac:dyDescent="0.2">
      <c r="A1852" s="79" t="str">
        <f t="shared" si="195"/>
        <v>kn-9</v>
      </c>
      <c r="B1852" s="79">
        <v>12</v>
      </c>
      <c r="C1852" s="37">
        <f t="shared" si="196"/>
        <v>20912</v>
      </c>
      <c r="D1852" s="80">
        <v>9</v>
      </c>
      <c r="E1852" s="38">
        <v>1</v>
      </c>
      <c r="F1852" s="46" t="s">
        <v>291</v>
      </c>
      <c r="G1852" s="46" t="s">
        <v>572</v>
      </c>
      <c r="H1852" s="38">
        <f t="shared" si="193"/>
        <v>91</v>
      </c>
      <c r="I1852" s="38">
        <f t="shared" si="194"/>
        <v>11</v>
      </c>
      <c r="J1852" s="38">
        <f t="shared" si="191"/>
        <v>4</v>
      </c>
      <c r="K1852" s="46" t="s">
        <v>2279</v>
      </c>
      <c r="L1852" s="38" t="str">
        <f t="shared" si="192"/>
        <v>kn-9-12-jlr-loc1</v>
      </c>
      <c r="M1852" s="38">
        <v>1</v>
      </c>
      <c r="N1852" s="39">
        <v>1</v>
      </c>
    </row>
    <row r="1853" spans="1:14" ht="16.5" x14ac:dyDescent="0.2">
      <c r="A1853" s="79" t="str">
        <f t="shared" si="195"/>
        <v>kn-9</v>
      </c>
      <c r="B1853" s="79">
        <v>12</v>
      </c>
      <c r="C1853" s="40">
        <f t="shared" si="196"/>
        <v>20912</v>
      </c>
      <c r="D1853" s="81">
        <v>9</v>
      </c>
      <c r="E1853" s="27">
        <v>1</v>
      </c>
      <c r="F1853" s="28" t="s">
        <v>292</v>
      </c>
      <c r="G1853" s="28" t="s">
        <v>573</v>
      </c>
      <c r="H1853" s="27">
        <f t="shared" si="193"/>
        <v>91</v>
      </c>
      <c r="I1853" s="27">
        <f t="shared" si="194"/>
        <v>11</v>
      </c>
      <c r="J1853" s="27">
        <f t="shared" si="191"/>
        <v>4</v>
      </c>
      <c r="K1853" s="28" t="s">
        <v>786</v>
      </c>
      <c r="L1853" s="27" t="str">
        <f t="shared" si="192"/>
        <v>kn-9-12-shl-loc1</v>
      </c>
      <c r="M1853" s="27">
        <v>1</v>
      </c>
      <c r="N1853" s="41">
        <v>1</v>
      </c>
    </row>
    <row r="1854" spans="1:14" ht="16.5" x14ac:dyDescent="0.2">
      <c r="A1854" s="79" t="str">
        <f t="shared" si="195"/>
        <v>kn-9</v>
      </c>
      <c r="B1854" s="79">
        <v>12</v>
      </c>
      <c r="C1854" s="40">
        <f t="shared" si="196"/>
        <v>20912</v>
      </c>
      <c r="D1854" s="81">
        <v>9</v>
      </c>
      <c r="E1854" s="27">
        <v>2</v>
      </c>
      <c r="F1854" s="28" t="s">
        <v>291</v>
      </c>
      <c r="G1854" s="28" t="s">
        <v>314</v>
      </c>
      <c r="H1854" s="27">
        <f t="shared" si="193"/>
        <v>91</v>
      </c>
      <c r="I1854" s="27">
        <f t="shared" si="194"/>
        <v>11</v>
      </c>
      <c r="J1854" s="27">
        <f t="shared" si="191"/>
        <v>4</v>
      </c>
      <c r="K1854" s="62" t="s">
        <v>2284</v>
      </c>
      <c r="L1854" s="59" t="str">
        <f t="shared" si="192"/>
        <v>kn-9-12-jlr-loc2</v>
      </c>
      <c r="M1854" s="27">
        <v>1</v>
      </c>
      <c r="N1854" s="41">
        <v>1</v>
      </c>
    </row>
    <row r="1855" spans="1:14" ht="16.5" x14ac:dyDescent="0.2">
      <c r="A1855" s="79" t="str">
        <f t="shared" si="195"/>
        <v>kn-9</v>
      </c>
      <c r="B1855" s="79">
        <v>12</v>
      </c>
      <c r="C1855" s="40">
        <f t="shared" si="196"/>
        <v>20912</v>
      </c>
      <c r="D1855" s="81">
        <v>9</v>
      </c>
      <c r="E1855" s="27">
        <v>2</v>
      </c>
      <c r="F1855" s="28" t="s">
        <v>292</v>
      </c>
      <c r="G1855" s="28" t="s">
        <v>299</v>
      </c>
      <c r="H1855" s="27">
        <f t="shared" si="193"/>
        <v>91</v>
      </c>
      <c r="I1855" s="27">
        <f t="shared" si="194"/>
        <v>11</v>
      </c>
      <c r="J1855" s="27">
        <f t="shared" si="191"/>
        <v>4</v>
      </c>
      <c r="K1855" s="62" t="s">
        <v>2278</v>
      </c>
      <c r="L1855" s="59" t="str">
        <f t="shared" si="192"/>
        <v>kn-9-12-shl-loc2</v>
      </c>
      <c r="M1855" s="27">
        <v>1</v>
      </c>
      <c r="N1855" s="41">
        <v>1</v>
      </c>
    </row>
    <row r="1856" spans="1:14" ht="16.5" x14ac:dyDescent="0.2">
      <c r="A1856" s="79" t="str">
        <f t="shared" si="195"/>
        <v>kn-9</v>
      </c>
      <c r="B1856" s="79">
        <v>12</v>
      </c>
      <c r="C1856" s="40">
        <f t="shared" si="196"/>
        <v>20912</v>
      </c>
      <c r="D1856" s="81">
        <v>9</v>
      </c>
      <c r="E1856" s="27">
        <v>3</v>
      </c>
      <c r="F1856" s="28" t="s">
        <v>291</v>
      </c>
      <c r="G1856" s="28" t="s">
        <v>571</v>
      </c>
      <c r="H1856" s="27">
        <f t="shared" si="193"/>
        <v>91</v>
      </c>
      <c r="I1856" s="27">
        <f t="shared" si="194"/>
        <v>11</v>
      </c>
      <c r="J1856" s="27">
        <f t="shared" si="191"/>
        <v>4</v>
      </c>
      <c r="K1856" s="62" t="s">
        <v>999</v>
      </c>
      <c r="L1856" s="62" t="str">
        <f t="shared" si="192"/>
        <v>kn-9-12-jlr-loc3</v>
      </c>
      <c r="M1856" s="27">
        <v>1</v>
      </c>
      <c r="N1856" s="41">
        <v>1</v>
      </c>
    </row>
    <row r="1857" spans="1:14" ht="17.25" thickBot="1" x14ac:dyDescent="0.25">
      <c r="A1857" s="79" t="str">
        <f t="shared" si="195"/>
        <v>kn-9</v>
      </c>
      <c r="B1857" s="79">
        <v>12</v>
      </c>
      <c r="C1857" s="42">
        <f t="shared" si="196"/>
        <v>20912</v>
      </c>
      <c r="D1857" s="82">
        <v>9</v>
      </c>
      <c r="E1857" s="43">
        <v>3</v>
      </c>
      <c r="F1857" s="44" t="s">
        <v>292</v>
      </c>
      <c r="G1857" s="44" t="s">
        <v>570</v>
      </c>
      <c r="H1857" s="43">
        <f t="shared" si="193"/>
        <v>91</v>
      </c>
      <c r="I1857" s="43">
        <f t="shared" si="194"/>
        <v>11</v>
      </c>
      <c r="J1857" s="43">
        <f t="shared" si="191"/>
        <v>4</v>
      </c>
      <c r="K1857" s="44" t="s">
        <v>2282</v>
      </c>
      <c r="L1857" s="44" t="str">
        <f t="shared" si="192"/>
        <v>kn-9-12-shl-loc3</v>
      </c>
      <c r="M1857" s="43">
        <v>1</v>
      </c>
      <c r="N1857" s="45">
        <v>1</v>
      </c>
    </row>
    <row r="1858" spans="1:14" ht="16.5" x14ac:dyDescent="0.2">
      <c r="A1858" s="79" t="str">
        <f t="shared" si="195"/>
        <v>kn-9</v>
      </c>
      <c r="B1858" s="79">
        <v>13</v>
      </c>
      <c r="C1858" s="37">
        <f t="shared" si="196"/>
        <v>20913</v>
      </c>
      <c r="D1858" s="80">
        <v>9</v>
      </c>
      <c r="E1858" s="38">
        <v>1</v>
      </c>
      <c r="F1858" s="46" t="s">
        <v>291</v>
      </c>
      <c r="G1858" s="46" t="s">
        <v>572</v>
      </c>
      <c r="H1858" s="38">
        <f t="shared" si="193"/>
        <v>92</v>
      </c>
      <c r="I1858" s="38">
        <f t="shared" si="194"/>
        <v>11</v>
      </c>
      <c r="J1858" s="38">
        <f t="shared" si="191"/>
        <v>4</v>
      </c>
      <c r="K1858" s="46" t="s">
        <v>572</v>
      </c>
      <c r="L1858" s="38" t="str">
        <f t="shared" si="192"/>
        <v>kn-9-13-jlr-loc1</v>
      </c>
      <c r="M1858" s="38">
        <v>1</v>
      </c>
      <c r="N1858" s="39">
        <v>1</v>
      </c>
    </row>
    <row r="1859" spans="1:14" ht="16.5" x14ac:dyDescent="0.2">
      <c r="A1859" s="79" t="str">
        <f t="shared" si="195"/>
        <v>kn-9</v>
      </c>
      <c r="B1859" s="79">
        <v>13</v>
      </c>
      <c r="C1859" s="40">
        <f t="shared" si="196"/>
        <v>20913</v>
      </c>
      <c r="D1859" s="81">
        <v>9</v>
      </c>
      <c r="E1859" s="27">
        <v>1</v>
      </c>
      <c r="F1859" s="28" t="s">
        <v>292</v>
      </c>
      <c r="G1859" s="28" t="s">
        <v>573</v>
      </c>
      <c r="H1859" s="27">
        <f t="shared" si="193"/>
        <v>92</v>
      </c>
      <c r="I1859" s="27">
        <f t="shared" si="194"/>
        <v>11</v>
      </c>
      <c r="J1859" s="27">
        <f t="shared" si="191"/>
        <v>4</v>
      </c>
      <c r="K1859" s="28" t="s">
        <v>2274</v>
      </c>
      <c r="L1859" s="27" t="str">
        <f t="shared" si="192"/>
        <v>kn-9-13-shl-loc1</v>
      </c>
      <c r="M1859" s="27">
        <v>1</v>
      </c>
      <c r="N1859" s="41">
        <v>1</v>
      </c>
    </row>
    <row r="1860" spans="1:14" ht="16.5" x14ac:dyDescent="0.2">
      <c r="A1860" s="79" t="str">
        <f t="shared" si="195"/>
        <v>kn-9</v>
      </c>
      <c r="B1860" s="79">
        <v>13</v>
      </c>
      <c r="C1860" s="40">
        <f t="shared" si="196"/>
        <v>20913</v>
      </c>
      <c r="D1860" s="81">
        <v>9</v>
      </c>
      <c r="E1860" s="27">
        <v>2</v>
      </c>
      <c r="F1860" s="28" t="s">
        <v>291</v>
      </c>
      <c r="G1860" s="28" t="s">
        <v>314</v>
      </c>
      <c r="H1860" s="27">
        <f t="shared" si="193"/>
        <v>92</v>
      </c>
      <c r="I1860" s="27">
        <f t="shared" si="194"/>
        <v>11</v>
      </c>
      <c r="J1860" s="27">
        <f t="shared" si="191"/>
        <v>4</v>
      </c>
      <c r="K1860" s="62" t="s">
        <v>1365</v>
      </c>
      <c r="L1860" s="59" t="str">
        <f t="shared" si="192"/>
        <v>kn-9-13-jlr-loc2</v>
      </c>
      <c r="M1860" s="27">
        <v>1</v>
      </c>
      <c r="N1860" s="41">
        <v>1</v>
      </c>
    </row>
    <row r="1861" spans="1:14" ht="16.5" x14ac:dyDescent="0.2">
      <c r="A1861" s="79" t="str">
        <f t="shared" si="195"/>
        <v>kn-9</v>
      </c>
      <c r="B1861" s="79">
        <v>13</v>
      </c>
      <c r="C1861" s="40">
        <f t="shared" si="196"/>
        <v>20913</v>
      </c>
      <c r="D1861" s="81">
        <v>9</v>
      </c>
      <c r="E1861" s="27">
        <v>2</v>
      </c>
      <c r="F1861" s="28" t="s">
        <v>292</v>
      </c>
      <c r="G1861" s="28" t="s">
        <v>299</v>
      </c>
      <c r="H1861" s="27">
        <f t="shared" si="193"/>
        <v>92</v>
      </c>
      <c r="I1861" s="27">
        <f t="shared" si="194"/>
        <v>11</v>
      </c>
      <c r="J1861" s="27">
        <f t="shared" si="191"/>
        <v>4</v>
      </c>
      <c r="K1861" s="62" t="s">
        <v>2276</v>
      </c>
      <c r="L1861" s="59" t="str">
        <f t="shared" si="192"/>
        <v>kn-9-13-shl-loc2</v>
      </c>
      <c r="M1861" s="27">
        <v>1</v>
      </c>
      <c r="N1861" s="41">
        <v>1</v>
      </c>
    </row>
    <row r="1862" spans="1:14" ht="16.5" x14ac:dyDescent="0.2">
      <c r="A1862" s="79" t="str">
        <f t="shared" si="195"/>
        <v>kn-9</v>
      </c>
      <c r="B1862" s="79">
        <v>13</v>
      </c>
      <c r="C1862" s="40">
        <f t="shared" si="196"/>
        <v>20913</v>
      </c>
      <c r="D1862" s="81">
        <v>9</v>
      </c>
      <c r="E1862" s="27">
        <v>3</v>
      </c>
      <c r="F1862" s="28" t="s">
        <v>1135</v>
      </c>
      <c r="G1862" s="28" t="s">
        <v>571</v>
      </c>
      <c r="H1862" s="27">
        <f t="shared" si="193"/>
        <v>92</v>
      </c>
      <c r="I1862" s="27">
        <f t="shared" si="194"/>
        <v>11</v>
      </c>
      <c r="J1862" s="27">
        <f t="shared" si="191"/>
        <v>4</v>
      </c>
      <c r="K1862" s="62" t="s">
        <v>646</v>
      </c>
      <c r="L1862" s="62" t="str">
        <f t="shared" si="192"/>
        <v>kn-9-13-jlr-loc3</v>
      </c>
      <c r="M1862" s="27">
        <v>1</v>
      </c>
      <c r="N1862" s="41">
        <v>1</v>
      </c>
    </row>
    <row r="1863" spans="1:14" ht="17.25" thickBot="1" x14ac:dyDescent="0.25">
      <c r="A1863" s="79" t="str">
        <f t="shared" si="195"/>
        <v>kn-9</v>
      </c>
      <c r="B1863" s="79">
        <v>13</v>
      </c>
      <c r="C1863" s="42">
        <f t="shared" si="196"/>
        <v>20913</v>
      </c>
      <c r="D1863" s="82">
        <v>9</v>
      </c>
      <c r="E1863" s="43">
        <v>3</v>
      </c>
      <c r="F1863" s="44" t="s">
        <v>292</v>
      </c>
      <c r="G1863" s="44" t="s">
        <v>570</v>
      </c>
      <c r="H1863" s="43">
        <f t="shared" si="193"/>
        <v>92</v>
      </c>
      <c r="I1863" s="43">
        <f t="shared" si="194"/>
        <v>11</v>
      </c>
      <c r="J1863" s="43">
        <f t="shared" si="191"/>
        <v>4</v>
      </c>
      <c r="K1863" s="44" t="s">
        <v>2278</v>
      </c>
      <c r="L1863" s="44" t="str">
        <f t="shared" si="192"/>
        <v>kn-9-13-shl-loc3</v>
      </c>
      <c r="M1863" s="43">
        <v>1</v>
      </c>
      <c r="N1863" s="45">
        <v>1</v>
      </c>
    </row>
    <row r="1864" spans="1:14" ht="16.5" x14ac:dyDescent="0.2">
      <c r="A1864" s="79" t="str">
        <f t="shared" si="195"/>
        <v>kn-9</v>
      </c>
      <c r="B1864" s="79">
        <v>14</v>
      </c>
      <c r="C1864" s="37">
        <f t="shared" si="196"/>
        <v>20914</v>
      </c>
      <c r="D1864" s="80">
        <v>9</v>
      </c>
      <c r="E1864" s="38">
        <v>1</v>
      </c>
      <c r="F1864" s="46" t="s">
        <v>291</v>
      </c>
      <c r="G1864" s="46" t="s">
        <v>572</v>
      </c>
      <c r="H1864" s="38">
        <f t="shared" si="193"/>
        <v>93</v>
      </c>
      <c r="I1864" s="38">
        <f t="shared" si="194"/>
        <v>11</v>
      </c>
      <c r="J1864" s="38">
        <f t="shared" si="191"/>
        <v>4</v>
      </c>
      <c r="K1864" s="46" t="s">
        <v>2279</v>
      </c>
      <c r="L1864" s="38" t="str">
        <f t="shared" si="192"/>
        <v>kn-9-14-jlr-loc1</v>
      </c>
      <c r="M1864" s="38">
        <v>1</v>
      </c>
      <c r="N1864" s="39">
        <v>1</v>
      </c>
    </row>
    <row r="1865" spans="1:14" ht="16.5" x14ac:dyDescent="0.2">
      <c r="A1865" s="79" t="str">
        <f t="shared" si="195"/>
        <v>kn-9</v>
      </c>
      <c r="B1865" s="79">
        <v>14</v>
      </c>
      <c r="C1865" s="40">
        <f t="shared" si="196"/>
        <v>20914</v>
      </c>
      <c r="D1865" s="81">
        <v>9</v>
      </c>
      <c r="E1865" s="27">
        <v>1</v>
      </c>
      <c r="F1865" s="28" t="s">
        <v>292</v>
      </c>
      <c r="G1865" s="28" t="s">
        <v>573</v>
      </c>
      <c r="H1865" s="27">
        <f t="shared" si="193"/>
        <v>93</v>
      </c>
      <c r="I1865" s="27">
        <f t="shared" si="194"/>
        <v>11</v>
      </c>
      <c r="J1865" s="27">
        <f t="shared" si="191"/>
        <v>4</v>
      </c>
      <c r="K1865" s="28" t="s">
        <v>786</v>
      </c>
      <c r="L1865" s="27" t="str">
        <f t="shared" si="192"/>
        <v>kn-9-14-shl-loc1</v>
      </c>
      <c r="M1865" s="27">
        <v>1</v>
      </c>
      <c r="N1865" s="41">
        <v>1</v>
      </c>
    </row>
    <row r="1866" spans="1:14" ht="16.5" x14ac:dyDescent="0.2">
      <c r="A1866" s="79" t="str">
        <f t="shared" si="195"/>
        <v>kn-9</v>
      </c>
      <c r="B1866" s="79">
        <v>14</v>
      </c>
      <c r="C1866" s="40">
        <f t="shared" si="196"/>
        <v>20914</v>
      </c>
      <c r="D1866" s="81">
        <v>9</v>
      </c>
      <c r="E1866" s="27">
        <v>2</v>
      </c>
      <c r="F1866" s="28" t="s">
        <v>291</v>
      </c>
      <c r="G1866" s="28" t="s">
        <v>1001</v>
      </c>
      <c r="H1866" s="27">
        <f t="shared" si="193"/>
        <v>93</v>
      </c>
      <c r="I1866" s="27">
        <f t="shared" si="194"/>
        <v>11</v>
      </c>
      <c r="J1866" s="27">
        <f t="shared" si="191"/>
        <v>4</v>
      </c>
      <c r="K1866" s="62" t="s">
        <v>2284</v>
      </c>
      <c r="L1866" s="59" t="str">
        <f t="shared" si="192"/>
        <v>kn-9-14-jlr-loc2</v>
      </c>
      <c r="M1866" s="27">
        <v>1</v>
      </c>
      <c r="N1866" s="41">
        <v>1</v>
      </c>
    </row>
    <row r="1867" spans="1:14" ht="16.5" x14ac:dyDescent="0.2">
      <c r="A1867" s="79" t="str">
        <f t="shared" si="195"/>
        <v>kn-9</v>
      </c>
      <c r="B1867" s="79">
        <v>14</v>
      </c>
      <c r="C1867" s="40">
        <f t="shared" si="196"/>
        <v>20914</v>
      </c>
      <c r="D1867" s="81">
        <v>9</v>
      </c>
      <c r="E1867" s="27">
        <v>2</v>
      </c>
      <c r="F1867" s="28" t="s">
        <v>292</v>
      </c>
      <c r="G1867" s="28" t="s">
        <v>1002</v>
      </c>
      <c r="H1867" s="27">
        <f t="shared" si="193"/>
        <v>93</v>
      </c>
      <c r="I1867" s="27">
        <f t="shared" si="194"/>
        <v>11</v>
      </c>
      <c r="J1867" s="27">
        <f t="shared" si="191"/>
        <v>4</v>
      </c>
      <c r="K1867" s="62" t="s">
        <v>2278</v>
      </c>
      <c r="L1867" s="59" t="str">
        <f t="shared" si="192"/>
        <v>kn-9-14-shl-loc2</v>
      </c>
      <c r="M1867" s="27">
        <v>1</v>
      </c>
      <c r="N1867" s="41">
        <v>1</v>
      </c>
    </row>
    <row r="1868" spans="1:14" ht="16.5" x14ac:dyDescent="0.2">
      <c r="A1868" s="79" t="str">
        <f t="shared" si="195"/>
        <v>kn-9</v>
      </c>
      <c r="B1868" s="79">
        <v>14</v>
      </c>
      <c r="C1868" s="40">
        <f t="shared" si="196"/>
        <v>20914</v>
      </c>
      <c r="D1868" s="81">
        <v>9</v>
      </c>
      <c r="E1868" s="27">
        <v>3</v>
      </c>
      <c r="F1868" s="28" t="s">
        <v>291</v>
      </c>
      <c r="G1868" s="28" t="s">
        <v>314</v>
      </c>
      <c r="H1868" s="27">
        <f t="shared" si="193"/>
        <v>93</v>
      </c>
      <c r="I1868" s="27">
        <f t="shared" si="194"/>
        <v>11</v>
      </c>
      <c r="J1868" s="27">
        <f t="shared" ref="J1868:J1931" si="197">INDEX($AM$4:$AM$204,INDEX($AQ$4:$AQ$19,D1868)+B1868)</f>
        <v>4</v>
      </c>
      <c r="K1868" s="62" t="s">
        <v>999</v>
      </c>
      <c r="L1868" s="62" t="str">
        <f t="shared" si="192"/>
        <v>kn-9-14-jlr-loc3</v>
      </c>
      <c r="M1868" s="27">
        <v>1</v>
      </c>
      <c r="N1868" s="41">
        <v>1</v>
      </c>
    </row>
    <row r="1869" spans="1:14" ht="17.25" thickBot="1" x14ac:dyDescent="0.25">
      <c r="A1869" s="79" t="str">
        <f t="shared" si="195"/>
        <v>kn-9</v>
      </c>
      <c r="B1869" s="79">
        <v>14</v>
      </c>
      <c r="C1869" s="42">
        <f t="shared" si="196"/>
        <v>20914</v>
      </c>
      <c r="D1869" s="82">
        <v>9</v>
      </c>
      <c r="E1869" s="43">
        <v>3</v>
      </c>
      <c r="F1869" s="44" t="s">
        <v>292</v>
      </c>
      <c r="G1869" s="44" t="s">
        <v>299</v>
      </c>
      <c r="H1869" s="43">
        <f t="shared" si="193"/>
        <v>93</v>
      </c>
      <c r="I1869" s="43">
        <f t="shared" si="194"/>
        <v>11</v>
      </c>
      <c r="J1869" s="43">
        <f t="shared" si="197"/>
        <v>4</v>
      </c>
      <c r="K1869" s="44" t="s">
        <v>2282</v>
      </c>
      <c r="L1869" s="44" t="str">
        <f t="shared" si="192"/>
        <v>kn-9-14-shl-loc3</v>
      </c>
      <c r="M1869" s="43">
        <v>1</v>
      </c>
      <c r="N1869" s="45">
        <v>1</v>
      </c>
    </row>
    <row r="1870" spans="1:14" ht="16.5" x14ac:dyDescent="0.2">
      <c r="A1870" s="79" t="str">
        <f t="shared" si="195"/>
        <v>kn-9</v>
      </c>
      <c r="B1870" s="79">
        <v>15</v>
      </c>
      <c r="C1870" s="37">
        <f t="shared" si="196"/>
        <v>20915</v>
      </c>
      <c r="D1870" s="80">
        <v>9</v>
      </c>
      <c r="E1870" s="38">
        <v>1</v>
      </c>
      <c r="F1870" s="46" t="s">
        <v>291</v>
      </c>
      <c r="G1870" s="46" t="s">
        <v>572</v>
      </c>
      <c r="H1870" s="38">
        <f t="shared" si="193"/>
        <v>94</v>
      </c>
      <c r="I1870" s="38">
        <f t="shared" si="194"/>
        <v>11</v>
      </c>
      <c r="J1870" s="38">
        <f t="shared" si="197"/>
        <v>4</v>
      </c>
      <c r="K1870" s="38" t="s">
        <v>709</v>
      </c>
      <c r="L1870" s="38" t="str">
        <f t="shared" si="192"/>
        <v>kn-9-15-jlr-loc1</v>
      </c>
      <c r="M1870" s="38">
        <v>1</v>
      </c>
      <c r="N1870" s="39">
        <v>1</v>
      </c>
    </row>
    <row r="1871" spans="1:14" ht="16.5" x14ac:dyDescent="0.2">
      <c r="A1871" s="79" t="str">
        <f t="shared" si="195"/>
        <v>kn-9</v>
      </c>
      <c r="B1871" s="79">
        <v>15</v>
      </c>
      <c r="C1871" s="40">
        <f t="shared" si="196"/>
        <v>20915</v>
      </c>
      <c r="D1871" s="81">
        <v>9</v>
      </c>
      <c r="E1871" s="27">
        <v>1</v>
      </c>
      <c r="F1871" s="28" t="s">
        <v>292</v>
      </c>
      <c r="G1871" s="28" t="s">
        <v>573</v>
      </c>
      <c r="H1871" s="27">
        <f t="shared" si="193"/>
        <v>94</v>
      </c>
      <c r="I1871" s="27">
        <f t="shared" si="194"/>
        <v>11</v>
      </c>
      <c r="J1871" s="27">
        <f t="shared" si="197"/>
        <v>4</v>
      </c>
      <c r="K1871" s="27" t="s">
        <v>774</v>
      </c>
      <c r="L1871" s="27" t="str">
        <f t="shared" si="192"/>
        <v>kn-9-15-shl-loc1</v>
      </c>
      <c r="M1871" s="27">
        <v>1</v>
      </c>
      <c r="N1871" s="41">
        <v>1</v>
      </c>
    </row>
    <row r="1872" spans="1:14" ht="16.5" x14ac:dyDescent="0.2">
      <c r="A1872" s="79" t="str">
        <f t="shared" si="195"/>
        <v>kn-9</v>
      </c>
      <c r="B1872" s="79">
        <v>15</v>
      </c>
      <c r="C1872" s="40">
        <f t="shared" si="196"/>
        <v>20915</v>
      </c>
      <c r="D1872" s="81">
        <v>9</v>
      </c>
      <c r="E1872" s="27">
        <v>2</v>
      </c>
      <c r="F1872" s="28" t="s">
        <v>291</v>
      </c>
      <c r="G1872" s="28" t="s">
        <v>1001</v>
      </c>
      <c r="H1872" s="27">
        <f t="shared" si="193"/>
        <v>94</v>
      </c>
      <c r="I1872" s="27">
        <f t="shared" si="194"/>
        <v>11</v>
      </c>
      <c r="J1872" s="27">
        <f t="shared" si="197"/>
        <v>4</v>
      </c>
      <c r="K1872" s="27" t="s">
        <v>708</v>
      </c>
      <c r="L1872" s="59" t="str">
        <f t="shared" si="192"/>
        <v>kn-9-15-jlr-loc2</v>
      </c>
      <c r="M1872" s="27">
        <v>1</v>
      </c>
      <c r="N1872" s="41">
        <v>1</v>
      </c>
    </row>
    <row r="1873" spans="1:14" ht="16.5" x14ac:dyDescent="0.2">
      <c r="A1873" s="79" t="str">
        <f t="shared" si="195"/>
        <v>kn-9</v>
      </c>
      <c r="B1873" s="79">
        <v>15</v>
      </c>
      <c r="C1873" s="40">
        <f t="shared" si="196"/>
        <v>20915</v>
      </c>
      <c r="D1873" s="81">
        <v>9</v>
      </c>
      <c r="E1873" s="27">
        <v>2</v>
      </c>
      <c r="F1873" s="28" t="s">
        <v>1138</v>
      </c>
      <c r="G1873" s="28" t="s">
        <v>1002</v>
      </c>
      <c r="H1873" s="27">
        <f t="shared" si="193"/>
        <v>94</v>
      </c>
      <c r="I1873" s="27">
        <f t="shared" si="194"/>
        <v>11</v>
      </c>
      <c r="J1873" s="27">
        <f t="shared" si="197"/>
        <v>4</v>
      </c>
      <c r="K1873" s="27" t="s">
        <v>779</v>
      </c>
      <c r="L1873" s="59" t="str">
        <f t="shared" si="192"/>
        <v>kn-9-15-shl-loc2</v>
      </c>
      <c r="M1873" s="27">
        <v>1</v>
      </c>
      <c r="N1873" s="41">
        <v>1</v>
      </c>
    </row>
    <row r="1874" spans="1:14" ht="16.5" x14ac:dyDescent="0.2">
      <c r="A1874" s="79" t="str">
        <f t="shared" si="195"/>
        <v>kn-9</v>
      </c>
      <c r="B1874" s="79">
        <v>15</v>
      </c>
      <c r="C1874" s="40">
        <f t="shared" si="196"/>
        <v>20915</v>
      </c>
      <c r="D1874" s="81">
        <v>9</v>
      </c>
      <c r="E1874" s="27">
        <v>3</v>
      </c>
      <c r="F1874" s="28" t="s">
        <v>291</v>
      </c>
      <c r="G1874" s="28" t="s">
        <v>999</v>
      </c>
      <c r="H1874" s="27">
        <f t="shared" si="193"/>
        <v>94</v>
      </c>
      <c r="I1874" s="27">
        <f t="shared" si="194"/>
        <v>11</v>
      </c>
      <c r="J1874" s="27">
        <f t="shared" si="197"/>
        <v>4</v>
      </c>
      <c r="K1874" s="27" t="s">
        <v>303</v>
      </c>
      <c r="L1874" s="62" t="str">
        <f t="shared" si="192"/>
        <v>kn-9-15-jlr-loc3</v>
      </c>
      <c r="M1874" s="27">
        <v>1</v>
      </c>
      <c r="N1874" s="41">
        <v>1</v>
      </c>
    </row>
    <row r="1875" spans="1:14" ht="17.25" thickBot="1" x14ac:dyDescent="0.25">
      <c r="A1875" s="79" t="str">
        <f t="shared" si="195"/>
        <v>kn-9</v>
      </c>
      <c r="B1875" s="79">
        <v>15</v>
      </c>
      <c r="C1875" s="42">
        <f t="shared" si="196"/>
        <v>20915</v>
      </c>
      <c r="D1875" s="82">
        <v>9</v>
      </c>
      <c r="E1875" s="43">
        <v>3</v>
      </c>
      <c r="F1875" s="44" t="s">
        <v>292</v>
      </c>
      <c r="G1875" s="44" t="s">
        <v>1000</v>
      </c>
      <c r="H1875" s="43">
        <f t="shared" si="193"/>
        <v>94</v>
      </c>
      <c r="I1875" s="43">
        <f t="shared" si="194"/>
        <v>11</v>
      </c>
      <c r="J1875" s="43">
        <f t="shared" si="197"/>
        <v>4</v>
      </c>
      <c r="K1875" s="43" t="s">
        <v>783</v>
      </c>
      <c r="L1875" s="44" t="str">
        <f t="shared" si="192"/>
        <v>kn-9-15-shl-loc3</v>
      </c>
      <c r="M1875" s="43">
        <v>1</v>
      </c>
      <c r="N1875" s="45">
        <v>1</v>
      </c>
    </row>
    <row r="1876" spans="1:14" ht="16.5" x14ac:dyDescent="0.2">
      <c r="A1876" s="79" t="str">
        <f t="shared" si="195"/>
        <v>kn-10</v>
      </c>
      <c r="B1876" s="79">
        <v>1</v>
      </c>
      <c r="C1876" s="37">
        <f t="shared" si="196"/>
        <v>21001</v>
      </c>
      <c r="D1876" s="80">
        <v>10</v>
      </c>
      <c r="E1876" s="38">
        <v>1</v>
      </c>
      <c r="F1876" s="46" t="s">
        <v>291</v>
      </c>
      <c r="G1876" s="46" t="s">
        <v>572</v>
      </c>
      <c r="H1876" s="38">
        <f t="shared" si="193"/>
        <v>95</v>
      </c>
      <c r="I1876" s="38">
        <f t="shared" si="194"/>
        <v>12</v>
      </c>
      <c r="J1876" s="38">
        <f t="shared" si="197"/>
        <v>4</v>
      </c>
      <c r="K1876" s="38" t="s">
        <v>713</v>
      </c>
      <c r="L1876" s="38" t="str">
        <f t="shared" si="192"/>
        <v>kn-10-1-jlr-loc1</v>
      </c>
      <c r="M1876" s="38">
        <v>1</v>
      </c>
      <c r="N1876" s="39">
        <v>1</v>
      </c>
    </row>
    <row r="1877" spans="1:14" ht="16.5" x14ac:dyDescent="0.2">
      <c r="A1877" s="79" t="str">
        <f t="shared" si="195"/>
        <v>kn-10</v>
      </c>
      <c r="B1877" s="79">
        <v>1</v>
      </c>
      <c r="C1877" s="40">
        <f t="shared" si="196"/>
        <v>21001</v>
      </c>
      <c r="D1877" s="81">
        <v>10</v>
      </c>
      <c r="E1877" s="27">
        <v>1</v>
      </c>
      <c r="F1877" s="28" t="s">
        <v>292</v>
      </c>
      <c r="G1877" s="28" t="s">
        <v>573</v>
      </c>
      <c r="H1877" s="27">
        <f t="shared" si="193"/>
        <v>95</v>
      </c>
      <c r="I1877" s="27">
        <f t="shared" si="194"/>
        <v>12</v>
      </c>
      <c r="J1877" s="27">
        <f t="shared" si="197"/>
        <v>4</v>
      </c>
      <c r="K1877" s="27" t="s">
        <v>791</v>
      </c>
      <c r="L1877" s="27" t="str">
        <f t="shared" si="192"/>
        <v>kn-10-1-shl-loc1</v>
      </c>
      <c r="M1877" s="27">
        <v>1</v>
      </c>
      <c r="N1877" s="41">
        <v>1</v>
      </c>
    </row>
    <row r="1878" spans="1:14" ht="16.5" x14ac:dyDescent="0.2">
      <c r="A1878" s="79" t="str">
        <f t="shared" si="195"/>
        <v>kn-10</v>
      </c>
      <c r="B1878" s="79">
        <v>1</v>
      </c>
      <c r="C1878" s="40">
        <f t="shared" si="196"/>
        <v>21001</v>
      </c>
      <c r="D1878" s="81">
        <v>10</v>
      </c>
      <c r="E1878" s="27">
        <v>2</v>
      </c>
      <c r="F1878" s="28" t="s">
        <v>291</v>
      </c>
      <c r="G1878" s="28" t="s">
        <v>314</v>
      </c>
      <c r="H1878" s="27">
        <f t="shared" si="193"/>
        <v>95</v>
      </c>
      <c r="I1878" s="27">
        <f t="shared" si="194"/>
        <v>12</v>
      </c>
      <c r="J1878" s="27">
        <f t="shared" si="197"/>
        <v>4</v>
      </c>
      <c r="K1878" s="27" t="s">
        <v>1186</v>
      </c>
      <c r="L1878" s="59" t="str">
        <f t="shared" si="192"/>
        <v>kn-10-1-jlr-loc2</v>
      </c>
      <c r="M1878" s="27">
        <v>1</v>
      </c>
      <c r="N1878" s="41">
        <v>1</v>
      </c>
    </row>
    <row r="1879" spans="1:14" ht="16.5" x14ac:dyDescent="0.2">
      <c r="A1879" s="79" t="str">
        <f t="shared" si="195"/>
        <v>kn-10</v>
      </c>
      <c r="B1879" s="79">
        <v>1</v>
      </c>
      <c r="C1879" s="40">
        <f t="shared" si="196"/>
        <v>21001</v>
      </c>
      <c r="D1879" s="81">
        <v>10</v>
      </c>
      <c r="E1879" s="27">
        <v>2</v>
      </c>
      <c r="F1879" s="28" t="s">
        <v>292</v>
      </c>
      <c r="G1879" s="28" t="s">
        <v>1142</v>
      </c>
      <c r="H1879" s="27">
        <f t="shared" si="193"/>
        <v>95</v>
      </c>
      <c r="I1879" s="27">
        <f t="shared" si="194"/>
        <v>12</v>
      </c>
      <c r="J1879" s="27">
        <f t="shared" si="197"/>
        <v>4</v>
      </c>
      <c r="K1879" s="27" t="s">
        <v>786</v>
      </c>
      <c r="L1879" s="59" t="str">
        <f t="shared" si="192"/>
        <v>kn-10-1-shl-loc2</v>
      </c>
      <c r="M1879" s="27">
        <v>1</v>
      </c>
      <c r="N1879" s="41">
        <v>1</v>
      </c>
    </row>
    <row r="1880" spans="1:14" ht="16.5" x14ac:dyDescent="0.2">
      <c r="A1880" s="79" t="str">
        <f t="shared" si="195"/>
        <v>kn-10</v>
      </c>
      <c r="B1880" s="79">
        <v>1</v>
      </c>
      <c r="C1880" s="40">
        <f t="shared" si="196"/>
        <v>21001</v>
      </c>
      <c r="D1880" s="81">
        <v>10</v>
      </c>
      <c r="E1880" s="27">
        <v>3</v>
      </c>
      <c r="F1880" s="28" t="s">
        <v>291</v>
      </c>
      <c r="G1880" s="28" t="s">
        <v>571</v>
      </c>
      <c r="H1880" s="27">
        <f t="shared" si="193"/>
        <v>95</v>
      </c>
      <c r="I1880" s="27">
        <f t="shared" si="194"/>
        <v>12</v>
      </c>
      <c r="J1880" s="27">
        <f t="shared" si="197"/>
        <v>4</v>
      </c>
      <c r="K1880" s="27" t="s">
        <v>714</v>
      </c>
      <c r="L1880" s="62" t="str">
        <f t="shared" si="192"/>
        <v>kn-10-1-jlr-loc3</v>
      </c>
      <c r="M1880" s="27">
        <v>1</v>
      </c>
      <c r="N1880" s="41">
        <v>1</v>
      </c>
    </row>
    <row r="1881" spans="1:14" ht="17.25" thickBot="1" x14ac:dyDescent="0.25">
      <c r="A1881" s="79" t="str">
        <f t="shared" si="195"/>
        <v>kn-10</v>
      </c>
      <c r="B1881" s="79">
        <v>1</v>
      </c>
      <c r="C1881" s="42">
        <f t="shared" si="196"/>
        <v>21001</v>
      </c>
      <c r="D1881" s="82">
        <v>10</v>
      </c>
      <c r="E1881" s="43">
        <v>3</v>
      </c>
      <c r="F1881" s="44" t="s">
        <v>292</v>
      </c>
      <c r="G1881" s="44" t="s">
        <v>570</v>
      </c>
      <c r="H1881" s="43">
        <f t="shared" si="193"/>
        <v>95</v>
      </c>
      <c r="I1881" s="43">
        <f t="shared" si="194"/>
        <v>12</v>
      </c>
      <c r="J1881" s="43">
        <f t="shared" si="197"/>
        <v>4</v>
      </c>
      <c r="K1881" s="43" t="s">
        <v>792</v>
      </c>
      <c r="L1881" s="44" t="str">
        <f t="shared" si="192"/>
        <v>kn-10-1-shl-loc3</v>
      </c>
      <c r="M1881" s="43">
        <v>1</v>
      </c>
      <c r="N1881" s="45">
        <v>1</v>
      </c>
    </row>
    <row r="1882" spans="1:14" ht="16.5" x14ac:dyDescent="0.2">
      <c r="A1882" s="79" t="str">
        <f t="shared" si="195"/>
        <v>kn-10</v>
      </c>
      <c r="B1882" s="79">
        <v>2</v>
      </c>
      <c r="C1882" s="37">
        <f t="shared" si="196"/>
        <v>21002</v>
      </c>
      <c r="D1882" s="80">
        <v>10</v>
      </c>
      <c r="E1882" s="38">
        <v>1</v>
      </c>
      <c r="F1882" s="46" t="s">
        <v>291</v>
      </c>
      <c r="G1882" s="46" t="s">
        <v>572</v>
      </c>
      <c r="H1882" s="38">
        <f t="shared" si="193"/>
        <v>96</v>
      </c>
      <c r="I1882" s="38">
        <f t="shared" si="194"/>
        <v>12</v>
      </c>
      <c r="J1882" s="38">
        <f t="shared" si="197"/>
        <v>4</v>
      </c>
      <c r="K1882" s="38" t="s">
        <v>706</v>
      </c>
      <c r="L1882" s="38" t="str">
        <f t="shared" si="192"/>
        <v>kn-10-2-jlr-loc1</v>
      </c>
      <c r="M1882" s="38">
        <v>1</v>
      </c>
      <c r="N1882" s="39">
        <v>1</v>
      </c>
    </row>
    <row r="1883" spans="1:14" ht="16.5" x14ac:dyDescent="0.2">
      <c r="A1883" s="79" t="str">
        <f t="shared" si="195"/>
        <v>kn-10</v>
      </c>
      <c r="B1883" s="79">
        <v>2</v>
      </c>
      <c r="C1883" s="40">
        <f t="shared" si="196"/>
        <v>21002</v>
      </c>
      <c r="D1883" s="81">
        <v>10</v>
      </c>
      <c r="E1883" s="27">
        <v>1</v>
      </c>
      <c r="F1883" s="28" t="s">
        <v>292</v>
      </c>
      <c r="G1883" s="28" t="s">
        <v>573</v>
      </c>
      <c r="H1883" s="27">
        <f t="shared" si="193"/>
        <v>96</v>
      </c>
      <c r="I1883" s="27">
        <f t="shared" si="194"/>
        <v>12</v>
      </c>
      <c r="J1883" s="27">
        <f t="shared" si="197"/>
        <v>4</v>
      </c>
      <c r="K1883" s="27" t="s">
        <v>775</v>
      </c>
      <c r="L1883" s="27" t="str">
        <f t="shared" si="192"/>
        <v>kn-10-2-shl-loc1</v>
      </c>
      <c r="M1883" s="27">
        <v>1</v>
      </c>
      <c r="N1883" s="41">
        <v>1</v>
      </c>
    </row>
    <row r="1884" spans="1:14" ht="16.5" x14ac:dyDescent="0.2">
      <c r="A1884" s="79" t="str">
        <f t="shared" si="195"/>
        <v>kn-10</v>
      </c>
      <c r="B1884" s="79">
        <v>2</v>
      </c>
      <c r="C1884" s="40">
        <f t="shared" si="196"/>
        <v>21002</v>
      </c>
      <c r="D1884" s="81">
        <v>10</v>
      </c>
      <c r="E1884" s="27">
        <v>2</v>
      </c>
      <c r="F1884" s="28" t="s">
        <v>291</v>
      </c>
      <c r="G1884" s="28" t="s">
        <v>314</v>
      </c>
      <c r="H1884" s="27">
        <f t="shared" si="193"/>
        <v>96</v>
      </c>
      <c r="I1884" s="27">
        <f t="shared" si="194"/>
        <v>12</v>
      </c>
      <c r="J1884" s="27">
        <f t="shared" si="197"/>
        <v>4</v>
      </c>
      <c r="K1884" s="27" t="s">
        <v>302</v>
      </c>
      <c r="L1884" s="59" t="str">
        <f t="shared" si="192"/>
        <v>kn-10-2-jlr-loc2</v>
      </c>
      <c r="M1884" s="27">
        <v>1</v>
      </c>
      <c r="N1884" s="41">
        <v>1</v>
      </c>
    </row>
    <row r="1885" spans="1:14" ht="16.5" x14ac:dyDescent="0.2">
      <c r="A1885" s="79" t="str">
        <f t="shared" si="195"/>
        <v>kn-10</v>
      </c>
      <c r="B1885" s="79">
        <v>2</v>
      </c>
      <c r="C1885" s="40">
        <f t="shared" si="196"/>
        <v>21002</v>
      </c>
      <c r="D1885" s="81">
        <v>10</v>
      </c>
      <c r="E1885" s="27">
        <v>2</v>
      </c>
      <c r="F1885" s="28" t="s">
        <v>292</v>
      </c>
      <c r="G1885" s="28" t="s">
        <v>299</v>
      </c>
      <c r="H1885" s="27">
        <f t="shared" si="193"/>
        <v>96</v>
      </c>
      <c r="I1885" s="27">
        <f t="shared" si="194"/>
        <v>12</v>
      </c>
      <c r="J1885" s="27">
        <f t="shared" si="197"/>
        <v>4</v>
      </c>
      <c r="K1885" s="27" t="s">
        <v>778</v>
      </c>
      <c r="L1885" s="59" t="str">
        <f t="shared" ref="L1885:L1948" si="198">A1885&amp;"-"&amp;B1885&amp;"-"&amp;F1885&amp;"-"&amp;"loc"&amp;E1885</f>
        <v>kn-10-2-shl-loc2</v>
      </c>
      <c r="M1885" s="27">
        <v>1</v>
      </c>
      <c r="N1885" s="41">
        <v>1</v>
      </c>
    </row>
    <row r="1886" spans="1:14" ht="16.5" x14ac:dyDescent="0.2">
      <c r="A1886" s="79" t="str">
        <f t="shared" si="195"/>
        <v>kn-10</v>
      </c>
      <c r="B1886" s="79">
        <v>2</v>
      </c>
      <c r="C1886" s="40">
        <f t="shared" si="196"/>
        <v>21002</v>
      </c>
      <c r="D1886" s="81">
        <v>10</v>
      </c>
      <c r="E1886" s="27">
        <v>3</v>
      </c>
      <c r="F1886" s="28" t="s">
        <v>291</v>
      </c>
      <c r="G1886" s="28" t="s">
        <v>571</v>
      </c>
      <c r="H1886" s="27">
        <f t="shared" si="193"/>
        <v>96</v>
      </c>
      <c r="I1886" s="27">
        <f t="shared" si="194"/>
        <v>12</v>
      </c>
      <c r="J1886" s="27">
        <f t="shared" si="197"/>
        <v>4</v>
      </c>
      <c r="K1886" s="27" t="s">
        <v>715</v>
      </c>
      <c r="L1886" s="62" t="str">
        <f t="shared" si="198"/>
        <v>kn-10-2-jlr-loc3</v>
      </c>
      <c r="M1886" s="27">
        <v>1</v>
      </c>
      <c r="N1886" s="41">
        <v>1</v>
      </c>
    </row>
    <row r="1887" spans="1:14" ht="17.25" thickBot="1" x14ac:dyDescent="0.25">
      <c r="A1887" s="79" t="str">
        <f t="shared" si="195"/>
        <v>kn-10</v>
      </c>
      <c r="B1887" s="79">
        <v>2</v>
      </c>
      <c r="C1887" s="42">
        <f t="shared" si="196"/>
        <v>21002</v>
      </c>
      <c r="D1887" s="82">
        <v>10</v>
      </c>
      <c r="E1887" s="43">
        <v>3</v>
      </c>
      <c r="F1887" s="44" t="s">
        <v>292</v>
      </c>
      <c r="G1887" s="44" t="s">
        <v>570</v>
      </c>
      <c r="H1887" s="43">
        <f t="shared" si="193"/>
        <v>96</v>
      </c>
      <c r="I1887" s="43">
        <f t="shared" si="194"/>
        <v>12</v>
      </c>
      <c r="J1887" s="43">
        <f t="shared" si="197"/>
        <v>4</v>
      </c>
      <c r="K1887" s="43" t="s">
        <v>793</v>
      </c>
      <c r="L1887" s="44" t="str">
        <f t="shared" si="198"/>
        <v>kn-10-2-shl-loc3</v>
      </c>
      <c r="M1887" s="43">
        <v>1</v>
      </c>
      <c r="N1887" s="45">
        <v>1</v>
      </c>
    </row>
    <row r="1888" spans="1:14" ht="16.5" x14ac:dyDescent="0.2">
      <c r="A1888" s="79" t="str">
        <f t="shared" si="195"/>
        <v>kn-10</v>
      </c>
      <c r="B1888" s="79">
        <v>3</v>
      </c>
      <c r="C1888" s="37">
        <f t="shared" si="196"/>
        <v>21003</v>
      </c>
      <c r="D1888" s="80">
        <v>10</v>
      </c>
      <c r="E1888" s="38">
        <v>1</v>
      </c>
      <c r="F1888" s="46" t="s">
        <v>291</v>
      </c>
      <c r="G1888" s="46" t="s">
        <v>572</v>
      </c>
      <c r="H1888" s="38">
        <f t="shared" si="193"/>
        <v>96</v>
      </c>
      <c r="I1888" s="38">
        <f t="shared" si="194"/>
        <v>12</v>
      </c>
      <c r="J1888" s="38">
        <f t="shared" si="197"/>
        <v>4</v>
      </c>
      <c r="K1888" s="38" t="s">
        <v>713</v>
      </c>
      <c r="L1888" s="38" t="str">
        <f t="shared" si="198"/>
        <v>kn-10-3-jlr-loc1</v>
      </c>
      <c r="M1888" s="38">
        <v>1</v>
      </c>
      <c r="N1888" s="39">
        <v>1</v>
      </c>
    </row>
    <row r="1889" spans="1:14" ht="16.5" x14ac:dyDescent="0.2">
      <c r="A1889" s="79" t="str">
        <f t="shared" si="195"/>
        <v>kn-10</v>
      </c>
      <c r="B1889" s="79">
        <v>3</v>
      </c>
      <c r="C1889" s="40">
        <f t="shared" si="196"/>
        <v>21003</v>
      </c>
      <c r="D1889" s="81">
        <v>10</v>
      </c>
      <c r="E1889" s="27">
        <v>1</v>
      </c>
      <c r="F1889" s="28" t="s">
        <v>292</v>
      </c>
      <c r="G1889" s="28" t="s">
        <v>573</v>
      </c>
      <c r="H1889" s="27">
        <f t="shared" si="193"/>
        <v>96</v>
      </c>
      <c r="I1889" s="27">
        <f t="shared" si="194"/>
        <v>12</v>
      </c>
      <c r="J1889" s="27">
        <f t="shared" si="197"/>
        <v>4</v>
      </c>
      <c r="K1889" s="27" t="s">
        <v>791</v>
      </c>
      <c r="L1889" s="27" t="str">
        <f t="shared" si="198"/>
        <v>kn-10-3-shl-loc1</v>
      </c>
      <c r="M1889" s="27">
        <v>1</v>
      </c>
      <c r="N1889" s="41">
        <v>1</v>
      </c>
    </row>
    <row r="1890" spans="1:14" ht="16.5" x14ac:dyDescent="0.2">
      <c r="A1890" s="79" t="str">
        <f t="shared" si="195"/>
        <v>kn-10</v>
      </c>
      <c r="B1890" s="79">
        <v>3</v>
      </c>
      <c r="C1890" s="40">
        <f t="shared" si="196"/>
        <v>21003</v>
      </c>
      <c r="D1890" s="81">
        <v>10</v>
      </c>
      <c r="E1890" s="27">
        <v>2</v>
      </c>
      <c r="F1890" s="28" t="s">
        <v>291</v>
      </c>
      <c r="G1890" s="28" t="s">
        <v>314</v>
      </c>
      <c r="H1890" s="27">
        <f t="shared" si="193"/>
        <v>96</v>
      </c>
      <c r="I1890" s="27">
        <f t="shared" si="194"/>
        <v>12</v>
      </c>
      <c r="J1890" s="27">
        <f t="shared" si="197"/>
        <v>4</v>
      </c>
      <c r="K1890" s="27" t="s">
        <v>1186</v>
      </c>
      <c r="L1890" s="59" t="str">
        <f t="shared" si="198"/>
        <v>kn-10-3-jlr-loc2</v>
      </c>
      <c r="M1890" s="27">
        <v>1</v>
      </c>
      <c r="N1890" s="41">
        <v>1</v>
      </c>
    </row>
    <row r="1891" spans="1:14" ht="16.5" x14ac:dyDescent="0.2">
      <c r="A1891" s="79" t="str">
        <f t="shared" si="195"/>
        <v>kn-10</v>
      </c>
      <c r="B1891" s="79">
        <v>3</v>
      </c>
      <c r="C1891" s="40">
        <f t="shared" si="196"/>
        <v>21003</v>
      </c>
      <c r="D1891" s="81">
        <v>10</v>
      </c>
      <c r="E1891" s="27">
        <v>2</v>
      </c>
      <c r="F1891" s="28" t="s">
        <v>292</v>
      </c>
      <c r="G1891" s="28" t="s">
        <v>299</v>
      </c>
      <c r="H1891" s="27">
        <f t="shared" si="193"/>
        <v>96</v>
      </c>
      <c r="I1891" s="27">
        <f t="shared" si="194"/>
        <v>12</v>
      </c>
      <c r="J1891" s="27">
        <f t="shared" si="197"/>
        <v>4</v>
      </c>
      <c r="K1891" s="27" t="s">
        <v>786</v>
      </c>
      <c r="L1891" s="59" t="str">
        <f t="shared" si="198"/>
        <v>kn-10-3-shl-loc2</v>
      </c>
      <c r="M1891" s="27">
        <v>1</v>
      </c>
      <c r="N1891" s="41">
        <v>1</v>
      </c>
    </row>
    <row r="1892" spans="1:14" ht="16.5" x14ac:dyDescent="0.2">
      <c r="A1892" s="79" t="str">
        <f t="shared" si="195"/>
        <v>kn-10</v>
      </c>
      <c r="B1892" s="79">
        <v>3</v>
      </c>
      <c r="C1892" s="40">
        <f t="shared" si="196"/>
        <v>21003</v>
      </c>
      <c r="D1892" s="81">
        <v>10</v>
      </c>
      <c r="E1892" s="27">
        <v>3</v>
      </c>
      <c r="F1892" s="28" t="s">
        <v>291</v>
      </c>
      <c r="G1892" s="28" t="s">
        <v>571</v>
      </c>
      <c r="H1892" s="27">
        <f t="shared" si="193"/>
        <v>96</v>
      </c>
      <c r="I1892" s="27">
        <f t="shared" si="194"/>
        <v>12</v>
      </c>
      <c r="J1892" s="27">
        <f t="shared" si="197"/>
        <v>4</v>
      </c>
      <c r="K1892" s="27" t="s">
        <v>710</v>
      </c>
      <c r="L1892" s="62" t="str">
        <f t="shared" si="198"/>
        <v>kn-10-3-jlr-loc3</v>
      </c>
      <c r="M1892" s="27">
        <v>1</v>
      </c>
      <c r="N1892" s="41">
        <v>1</v>
      </c>
    </row>
    <row r="1893" spans="1:14" ht="17.25" thickBot="1" x14ac:dyDescent="0.25">
      <c r="A1893" s="79" t="str">
        <f t="shared" si="195"/>
        <v>kn-10</v>
      </c>
      <c r="B1893" s="79">
        <v>3</v>
      </c>
      <c r="C1893" s="42">
        <f t="shared" si="196"/>
        <v>21003</v>
      </c>
      <c r="D1893" s="82">
        <v>10</v>
      </c>
      <c r="E1893" s="43">
        <v>3</v>
      </c>
      <c r="F1893" s="44" t="s">
        <v>292</v>
      </c>
      <c r="G1893" s="44" t="s">
        <v>1162</v>
      </c>
      <c r="H1893" s="43">
        <f t="shared" si="193"/>
        <v>96</v>
      </c>
      <c r="I1893" s="43">
        <f t="shared" si="194"/>
        <v>12</v>
      </c>
      <c r="J1893" s="43">
        <f t="shared" si="197"/>
        <v>4</v>
      </c>
      <c r="K1893" s="43" t="s">
        <v>787</v>
      </c>
      <c r="L1893" s="44" t="str">
        <f t="shared" si="198"/>
        <v>kn-10-3-shl-loc3</v>
      </c>
      <c r="M1893" s="43">
        <v>1</v>
      </c>
      <c r="N1893" s="45">
        <v>1</v>
      </c>
    </row>
    <row r="1894" spans="1:14" ht="16.5" x14ac:dyDescent="0.2">
      <c r="A1894" s="79" t="str">
        <f t="shared" si="195"/>
        <v>kn-10</v>
      </c>
      <c r="B1894" s="79">
        <v>4</v>
      </c>
      <c r="C1894" s="37">
        <f t="shared" si="196"/>
        <v>21004</v>
      </c>
      <c r="D1894" s="80">
        <v>10</v>
      </c>
      <c r="E1894" s="38">
        <v>1</v>
      </c>
      <c r="F1894" s="46" t="s">
        <v>291</v>
      </c>
      <c r="G1894" s="46" t="s">
        <v>572</v>
      </c>
      <c r="H1894" s="38">
        <f t="shared" si="193"/>
        <v>97</v>
      </c>
      <c r="I1894" s="38">
        <f t="shared" si="194"/>
        <v>12</v>
      </c>
      <c r="J1894" s="38">
        <f t="shared" si="197"/>
        <v>4</v>
      </c>
      <c r="K1894" s="38" t="s">
        <v>716</v>
      </c>
      <c r="L1894" s="38" t="str">
        <f t="shared" si="198"/>
        <v>kn-10-4-jlr-loc1</v>
      </c>
      <c r="M1894" s="38">
        <v>1</v>
      </c>
      <c r="N1894" s="39">
        <v>1</v>
      </c>
    </row>
    <row r="1895" spans="1:14" ht="16.5" x14ac:dyDescent="0.2">
      <c r="A1895" s="79" t="str">
        <f t="shared" si="195"/>
        <v>kn-10</v>
      </c>
      <c r="B1895" s="79">
        <v>4</v>
      </c>
      <c r="C1895" s="40">
        <f t="shared" si="196"/>
        <v>21004</v>
      </c>
      <c r="D1895" s="81">
        <v>10</v>
      </c>
      <c r="E1895" s="27">
        <v>1</v>
      </c>
      <c r="F1895" s="28" t="s">
        <v>292</v>
      </c>
      <c r="G1895" s="28" t="s">
        <v>573</v>
      </c>
      <c r="H1895" s="27">
        <f t="shared" si="193"/>
        <v>97</v>
      </c>
      <c r="I1895" s="27">
        <f t="shared" si="194"/>
        <v>12</v>
      </c>
      <c r="J1895" s="27">
        <f t="shared" si="197"/>
        <v>4</v>
      </c>
      <c r="K1895" s="27" t="s">
        <v>794</v>
      </c>
      <c r="L1895" s="27" t="str">
        <f t="shared" si="198"/>
        <v>kn-10-4-shl-loc1</v>
      </c>
      <c r="M1895" s="27">
        <v>1</v>
      </c>
      <c r="N1895" s="41">
        <v>1</v>
      </c>
    </row>
    <row r="1896" spans="1:14" ht="16.5" x14ac:dyDescent="0.2">
      <c r="A1896" s="79" t="str">
        <f t="shared" si="195"/>
        <v>kn-10</v>
      </c>
      <c r="B1896" s="79">
        <v>4</v>
      </c>
      <c r="C1896" s="40">
        <f t="shared" si="196"/>
        <v>21004</v>
      </c>
      <c r="D1896" s="81">
        <v>10</v>
      </c>
      <c r="E1896" s="27">
        <v>2</v>
      </c>
      <c r="F1896" s="28" t="s">
        <v>291</v>
      </c>
      <c r="G1896" s="28" t="s">
        <v>314</v>
      </c>
      <c r="H1896" s="27">
        <f t="shared" si="193"/>
        <v>97</v>
      </c>
      <c r="I1896" s="27">
        <f t="shared" si="194"/>
        <v>12</v>
      </c>
      <c r="J1896" s="27">
        <f t="shared" si="197"/>
        <v>4</v>
      </c>
      <c r="K1896" s="27" t="s">
        <v>706</v>
      </c>
      <c r="L1896" s="59" t="str">
        <f t="shared" si="198"/>
        <v>kn-10-4-jlr-loc2</v>
      </c>
      <c r="M1896" s="27">
        <v>1</v>
      </c>
      <c r="N1896" s="41">
        <v>1</v>
      </c>
    </row>
    <row r="1897" spans="1:14" ht="16.5" x14ac:dyDescent="0.2">
      <c r="A1897" s="79" t="str">
        <f t="shared" si="195"/>
        <v>kn-10</v>
      </c>
      <c r="B1897" s="79">
        <v>4</v>
      </c>
      <c r="C1897" s="40">
        <f t="shared" si="196"/>
        <v>21004</v>
      </c>
      <c r="D1897" s="81">
        <v>10</v>
      </c>
      <c r="E1897" s="27">
        <v>2</v>
      </c>
      <c r="F1897" s="28" t="s">
        <v>1138</v>
      </c>
      <c r="G1897" s="28" t="s">
        <v>299</v>
      </c>
      <c r="H1897" s="27">
        <f t="shared" si="193"/>
        <v>97</v>
      </c>
      <c r="I1897" s="27">
        <f t="shared" si="194"/>
        <v>12</v>
      </c>
      <c r="J1897" s="27">
        <f t="shared" si="197"/>
        <v>4</v>
      </c>
      <c r="K1897" s="27" t="s">
        <v>782</v>
      </c>
      <c r="L1897" s="59" t="str">
        <f t="shared" si="198"/>
        <v>kn-10-4-shl-loc2</v>
      </c>
      <c r="M1897" s="27">
        <v>1</v>
      </c>
      <c r="N1897" s="41">
        <v>1</v>
      </c>
    </row>
    <row r="1898" spans="1:14" ht="16.5" x14ac:dyDescent="0.2">
      <c r="A1898" s="79" t="str">
        <f t="shared" si="195"/>
        <v>kn-10</v>
      </c>
      <c r="B1898" s="79">
        <v>4</v>
      </c>
      <c r="C1898" s="40">
        <f t="shared" si="196"/>
        <v>21004</v>
      </c>
      <c r="D1898" s="81">
        <v>10</v>
      </c>
      <c r="E1898" s="27">
        <v>3</v>
      </c>
      <c r="F1898" s="28" t="s">
        <v>291</v>
      </c>
      <c r="G1898" s="28" t="s">
        <v>1150</v>
      </c>
      <c r="H1898" s="27">
        <f t="shared" si="193"/>
        <v>97</v>
      </c>
      <c r="I1898" s="27">
        <f t="shared" si="194"/>
        <v>12</v>
      </c>
      <c r="J1898" s="27">
        <f t="shared" si="197"/>
        <v>4</v>
      </c>
      <c r="K1898" s="27" t="s">
        <v>712</v>
      </c>
      <c r="L1898" s="62" t="str">
        <f t="shared" si="198"/>
        <v>kn-10-4-jlr-loc3</v>
      </c>
      <c r="M1898" s="27">
        <v>1</v>
      </c>
      <c r="N1898" s="41">
        <v>1</v>
      </c>
    </row>
    <row r="1899" spans="1:14" ht="17.25" thickBot="1" x14ac:dyDescent="0.25">
      <c r="A1899" s="79" t="str">
        <f t="shared" si="195"/>
        <v>kn-10</v>
      </c>
      <c r="B1899" s="79">
        <v>4</v>
      </c>
      <c r="C1899" s="42">
        <f t="shared" si="196"/>
        <v>21004</v>
      </c>
      <c r="D1899" s="82">
        <v>10</v>
      </c>
      <c r="E1899" s="43">
        <v>3</v>
      </c>
      <c r="F1899" s="44" t="s">
        <v>292</v>
      </c>
      <c r="G1899" s="44" t="s">
        <v>570</v>
      </c>
      <c r="H1899" s="43">
        <f t="shared" si="193"/>
        <v>97</v>
      </c>
      <c r="I1899" s="43">
        <f t="shared" si="194"/>
        <v>12</v>
      </c>
      <c r="J1899" s="43">
        <f t="shared" si="197"/>
        <v>4</v>
      </c>
      <c r="K1899" s="43" t="s">
        <v>790</v>
      </c>
      <c r="L1899" s="44" t="str">
        <f t="shared" si="198"/>
        <v>kn-10-4-shl-loc3</v>
      </c>
      <c r="M1899" s="43">
        <v>1</v>
      </c>
      <c r="N1899" s="45">
        <v>1</v>
      </c>
    </row>
    <row r="1900" spans="1:14" ht="16.5" x14ac:dyDescent="0.2">
      <c r="A1900" s="79" t="str">
        <f t="shared" si="195"/>
        <v>kn-10</v>
      </c>
      <c r="B1900" s="79">
        <v>5</v>
      </c>
      <c r="C1900" s="37">
        <f t="shared" si="196"/>
        <v>21005</v>
      </c>
      <c r="D1900" s="80">
        <v>10</v>
      </c>
      <c r="E1900" s="38">
        <v>1</v>
      </c>
      <c r="F1900" s="46" t="s">
        <v>291</v>
      </c>
      <c r="G1900" s="46" t="s">
        <v>572</v>
      </c>
      <c r="H1900" s="38">
        <f t="shared" si="193"/>
        <v>97</v>
      </c>
      <c r="I1900" s="38">
        <f t="shared" si="194"/>
        <v>12</v>
      </c>
      <c r="J1900" s="38">
        <f t="shared" si="197"/>
        <v>4</v>
      </c>
      <c r="K1900" s="38" t="s">
        <v>1198</v>
      </c>
      <c r="L1900" s="38" t="str">
        <f t="shared" si="198"/>
        <v>kn-10-5-jlr-loc1</v>
      </c>
      <c r="M1900" s="38">
        <v>1</v>
      </c>
      <c r="N1900" s="39">
        <v>1</v>
      </c>
    </row>
    <row r="1901" spans="1:14" ht="16.5" x14ac:dyDescent="0.2">
      <c r="A1901" s="79" t="str">
        <f t="shared" si="195"/>
        <v>kn-10</v>
      </c>
      <c r="B1901" s="79">
        <v>5</v>
      </c>
      <c r="C1901" s="40">
        <f t="shared" si="196"/>
        <v>21005</v>
      </c>
      <c r="D1901" s="81">
        <v>10</v>
      </c>
      <c r="E1901" s="27">
        <v>1</v>
      </c>
      <c r="F1901" s="28" t="s">
        <v>292</v>
      </c>
      <c r="G1901" s="28" t="s">
        <v>573</v>
      </c>
      <c r="H1901" s="27">
        <f t="shared" si="193"/>
        <v>97</v>
      </c>
      <c r="I1901" s="27">
        <f t="shared" si="194"/>
        <v>12</v>
      </c>
      <c r="J1901" s="27">
        <f t="shared" si="197"/>
        <v>4</v>
      </c>
      <c r="K1901" s="27" t="s">
        <v>780</v>
      </c>
      <c r="L1901" s="27" t="str">
        <f t="shared" si="198"/>
        <v>kn-10-5-shl-loc1</v>
      </c>
      <c r="M1901" s="27">
        <v>1</v>
      </c>
      <c r="N1901" s="41">
        <v>1</v>
      </c>
    </row>
    <row r="1902" spans="1:14" ht="16.5" x14ac:dyDescent="0.2">
      <c r="A1902" s="79" t="str">
        <f t="shared" si="195"/>
        <v>kn-10</v>
      </c>
      <c r="B1902" s="79">
        <v>5</v>
      </c>
      <c r="C1902" s="40">
        <f t="shared" si="196"/>
        <v>21005</v>
      </c>
      <c r="D1902" s="81">
        <v>10</v>
      </c>
      <c r="E1902" s="27">
        <v>2</v>
      </c>
      <c r="F1902" s="28" t="s">
        <v>1135</v>
      </c>
      <c r="G1902" s="28" t="s">
        <v>314</v>
      </c>
      <c r="H1902" s="27">
        <f t="shared" si="193"/>
        <v>97</v>
      </c>
      <c r="I1902" s="27">
        <f t="shared" si="194"/>
        <v>12</v>
      </c>
      <c r="J1902" s="27">
        <f t="shared" si="197"/>
        <v>4</v>
      </c>
      <c r="K1902" s="27" t="s">
        <v>302</v>
      </c>
      <c r="L1902" s="59" t="str">
        <f t="shared" si="198"/>
        <v>kn-10-5-jlr-loc2</v>
      </c>
      <c r="M1902" s="27">
        <v>1</v>
      </c>
      <c r="N1902" s="41">
        <v>1</v>
      </c>
    </row>
    <row r="1903" spans="1:14" ht="16.5" x14ac:dyDescent="0.2">
      <c r="A1903" s="79" t="str">
        <f t="shared" si="195"/>
        <v>kn-10</v>
      </c>
      <c r="B1903" s="79">
        <v>5</v>
      </c>
      <c r="C1903" s="40">
        <f t="shared" si="196"/>
        <v>21005</v>
      </c>
      <c r="D1903" s="81">
        <v>10</v>
      </c>
      <c r="E1903" s="27">
        <v>2</v>
      </c>
      <c r="F1903" s="28" t="s">
        <v>292</v>
      </c>
      <c r="G1903" s="28" t="s">
        <v>299</v>
      </c>
      <c r="H1903" s="27">
        <f t="shared" si="193"/>
        <v>97</v>
      </c>
      <c r="I1903" s="27">
        <f t="shared" si="194"/>
        <v>12</v>
      </c>
      <c r="J1903" s="27">
        <f t="shared" si="197"/>
        <v>4</v>
      </c>
      <c r="K1903" s="27" t="s">
        <v>778</v>
      </c>
      <c r="L1903" s="59" t="str">
        <f t="shared" si="198"/>
        <v>kn-10-5-shl-loc2</v>
      </c>
      <c r="M1903" s="27">
        <v>1</v>
      </c>
      <c r="N1903" s="41">
        <v>1</v>
      </c>
    </row>
    <row r="1904" spans="1:14" ht="16.5" x14ac:dyDescent="0.2">
      <c r="A1904" s="79" t="str">
        <f t="shared" si="195"/>
        <v>kn-10</v>
      </c>
      <c r="B1904" s="79">
        <v>5</v>
      </c>
      <c r="C1904" s="40">
        <f t="shared" si="196"/>
        <v>21005</v>
      </c>
      <c r="D1904" s="81">
        <v>10</v>
      </c>
      <c r="E1904" s="27">
        <v>3</v>
      </c>
      <c r="F1904" s="28" t="s">
        <v>291</v>
      </c>
      <c r="G1904" s="28" t="s">
        <v>571</v>
      </c>
      <c r="H1904" s="27">
        <f t="shared" si="193"/>
        <v>97</v>
      </c>
      <c r="I1904" s="27">
        <f t="shared" si="194"/>
        <v>12</v>
      </c>
      <c r="J1904" s="27">
        <f t="shared" si="197"/>
        <v>4</v>
      </c>
      <c r="K1904" s="27" t="s">
        <v>713</v>
      </c>
      <c r="L1904" s="62" t="str">
        <f t="shared" si="198"/>
        <v>kn-10-5-jlr-loc3</v>
      </c>
      <c r="M1904" s="27">
        <v>1</v>
      </c>
      <c r="N1904" s="41">
        <v>1</v>
      </c>
    </row>
    <row r="1905" spans="1:14" ht="17.25" thickBot="1" x14ac:dyDescent="0.25">
      <c r="A1905" s="79" t="str">
        <f t="shared" si="195"/>
        <v>kn-10</v>
      </c>
      <c r="B1905" s="79">
        <v>5</v>
      </c>
      <c r="C1905" s="42">
        <f t="shared" si="196"/>
        <v>21005</v>
      </c>
      <c r="D1905" s="82">
        <v>10</v>
      </c>
      <c r="E1905" s="43">
        <v>3</v>
      </c>
      <c r="F1905" s="44" t="s">
        <v>292</v>
      </c>
      <c r="G1905" s="44" t="s">
        <v>570</v>
      </c>
      <c r="H1905" s="43">
        <f t="shared" si="193"/>
        <v>97</v>
      </c>
      <c r="I1905" s="43">
        <f t="shared" si="194"/>
        <v>12</v>
      </c>
      <c r="J1905" s="43">
        <f t="shared" si="197"/>
        <v>4</v>
      </c>
      <c r="K1905" s="43" t="s">
        <v>791</v>
      </c>
      <c r="L1905" s="44" t="str">
        <f t="shared" si="198"/>
        <v>kn-10-5-shl-loc3</v>
      </c>
      <c r="M1905" s="43">
        <v>1</v>
      </c>
      <c r="N1905" s="45">
        <v>1</v>
      </c>
    </row>
    <row r="1906" spans="1:14" ht="16.5" x14ac:dyDescent="0.2">
      <c r="A1906" s="79" t="str">
        <f t="shared" si="195"/>
        <v>kn-10</v>
      </c>
      <c r="B1906" s="79">
        <v>6</v>
      </c>
      <c r="C1906" s="37">
        <f t="shared" si="196"/>
        <v>21006</v>
      </c>
      <c r="D1906" s="80">
        <v>10</v>
      </c>
      <c r="E1906" s="38">
        <v>1</v>
      </c>
      <c r="F1906" s="46" t="s">
        <v>291</v>
      </c>
      <c r="G1906" s="46" t="s">
        <v>572</v>
      </c>
      <c r="H1906" s="38">
        <f t="shared" si="193"/>
        <v>98</v>
      </c>
      <c r="I1906" s="38">
        <f t="shared" si="194"/>
        <v>12</v>
      </c>
      <c r="J1906" s="38">
        <f t="shared" si="197"/>
        <v>4</v>
      </c>
      <c r="K1906" s="38" t="s">
        <v>710</v>
      </c>
      <c r="L1906" s="38" t="str">
        <f t="shared" si="198"/>
        <v>kn-10-6-jlr-loc1</v>
      </c>
      <c r="M1906" s="38">
        <v>1</v>
      </c>
      <c r="N1906" s="39">
        <v>1</v>
      </c>
    </row>
    <row r="1907" spans="1:14" ht="16.5" x14ac:dyDescent="0.2">
      <c r="A1907" s="79" t="str">
        <f t="shared" si="195"/>
        <v>kn-10</v>
      </c>
      <c r="B1907" s="79">
        <v>6</v>
      </c>
      <c r="C1907" s="40">
        <f t="shared" si="196"/>
        <v>21006</v>
      </c>
      <c r="D1907" s="81">
        <v>10</v>
      </c>
      <c r="E1907" s="27">
        <v>1</v>
      </c>
      <c r="F1907" s="28" t="s">
        <v>292</v>
      </c>
      <c r="G1907" s="28" t="s">
        <v>573</v>
      </c>
      <c r="H1907" s="27">
        <f t="shared" si="193"/>
        <v>98</v>
      </c>
      <c r="I1907" s="27">
        <f t="shared" si="194"/>
        <v>12</v>
      </c>
      <c r="J1907" s="27">
        <f t="shared" si="197"/>
        <v>4</v>
      </c>
      <c r="K1907" s="27" t="s">
        <v>787</v>
      </c>
      <c r="L1907" s="27" t="str">
        <f t="shared" si="198"/>
        <v>kn-10-6-shl-loc1</v>
      </c>
      <c r="M1907" s="27">
        <v>1</v>
      </c>
      <c r="N1907" s="41">
        <v>1</v>
      </c>
    </row>
    <row r="1908" spans="1:14" ht="16.5" x14ac:dyDescent="0.2">
      <c r="A1908" s="79" t="str">
        <f t="shared" si="195"/>
        <v>kn-10</v>
      </c>
      <c r="B1908" s="79">
        <v>6</v>
      </c>
      <c r="C1908" s="40">
        <f t="shared" si="196"/>
        <v>21006</v>
      </c>
      <c r="D1908" s="81">
        <v>10</v>
      </c>
      <c r="E1908" s="27">
        <v>2</v>
      </c>
      <c r="F1908" s="28" t="s">
        <v>291</v>
      </c>
      <c r="G1908" s="28" t="s">
        <v>314</v>
      </c>
      <c r="H1908" s="27">
        <f t="shared" si="193"/>
        <v>98</v>
      </c>
      <c r="I1908" s="27">
        <f t="shared" si="194"/>
        <v>12</v>
      </c>
      <c r="J1908" s="27">
        <f t="shared" si="197"/>
        <v>4</v>
      </c>
      <c r="K1908" s="27" t="s">
        <v>1186</v>
      </c>
      <c r="L1908" s="59" t="str">
        <f t="shared" si="198"/>
        <v>kn-10-6-jlr-loc2</v>
      </c>
      <c r="M1908" s="27">
        <v>1</v>
      </c>
      <c r="N1908" s="41">
        <v>1</v>
      </c>
    </row>
    <row r="1909" spans="1:14" ht="16.5" x14ac:dyDescent="0.2">
      <c r="A1909" s="79" t="str">
        <f t="shared" si="195"/>
        <v>kn-10</v>
      </c>
      <c r="B1909" s="79">
        <v>6</v>
      </c>
      <c r="C1909" s="40">
        <f t="shared" si="196"/>
        <v>21006</v>
      </c>
      <c r="D1909" s="81">
        <v>10</v>
      </c>
      <c r="E1909" s="27">
        <v>2</v>
      </c>
      <c r="F1909" s="28" t="s">
        <v>292</v>
      </c>
      <c r="G1909" s="28" t="s">
        <v>299</v>
      </c>
      <c r="H1909" s="27">
        <f t="shared" si="193"/>
        <v>98</v>
      </c>
      <c r="I1909" s="27">
        <f t="shared" si="194"/>
        <v>12</v>
      </c>
      <c r="J1909" s="27">
        <f t="shared" si="197"/>
        <v>4</v>
      </c>
      <c r="K1909" s="27" t="s">
        <v>786</v>
      </c>
      <c r="L1909" s="59" t="str">
        <f t="shared" si="198"/>
        <v>kn-10-6-shl-loc2</v>
      </c>
      <c r="M1909" s="27">
        <v>1</v>
      </c>
      <c r="N1909" s="41">
        <v>1</v>
      </c>
    </row>
    <row r="1910" spans="1:14" ht="16.5" x14ac:dyDescent="0.2">
      <c r="A1910" s="79" t="str">
        <f t="shared" si="195"/>
        <v>kn-10</v>
      </c>
      <c r="B1910" s="79">
        <v>6</v>
      </c>
      <c r="C1910" s="40">
        <f t="shared" si="196"/>
        <v>21006</v>
      </c>
      <c r="D1910" s="81">
        <v>10</v>
      </c>
      <c r="E1910" s="27">
        <v>3</v>
      </c>
      <c r="F1910" s="28" t="s">
        <v>291</v>
      </c>
      <c r="G1910" s="28" t="s">
        <v>571</v>
      </c>
      <c r="H1910" s="27">
        <f t="shared" si="193"/>
        <v>98</v>
      </c>
      <c r="I1910" s="27">
        <f t="shared" si="194"/>
        <v>12</v>
      </c>
      <c r="J1910" s="27">
        <f t="shared" si="197"/>
        <v>4</v>
      </c>
      <c r="K1910" s="27" t="s">
        <v>713</v>
      </c>
      <c r="L1910" s="62" t="str">
        <f t="shared" si="198"/>
        <v>kn-10-6-jlr-loc3</v>
      </c>
      <c r="M1910" s="27">
        <v>1</v>
      </c>
      <c r="N1910" s="41">
        <v>1</v>
      </c>
    </row>
    <row r="1911" spans="1:14" ht="17.25" thickBot="1" x14ac:dyDescent="0.25">
      <c r="A1911" s="79" t="str">
        <f t="shared" si="195"/>
        <v>kn-10</v>
      </c>
      <c r="B1911" s="79">
        <v>6</v>
      </c>
      <c r="C1911" s="42">
        <f t="shared" si="196"/>
        <v>21006</v>
      </c>
      <c r="D1911" s="82">
        <v>10</v>
      </c>
      <c r="E1911" s="43">
        <v>3</v>
      </c>
      <c r="F1911" s="44" t="s">
        <v>1138</v>
      </c>
      <c r="G1911" s="44" t="s">
        <v>570</v>
      </c>
      <c r="H1911" s="43">
        <f t="shared" si="193"/>
        <v>98</v>
      </c>
      <c r="I1911" s="43">
        <f t="shared" si="194"/>
        <v>12</v>
      </c>
      <c r="J1911" s="43">
        <f t="shared" si="197"/>
        <v>4</v>
      </c>
      <c r="K1911" s="43" t="s">
        <v>791</v>
      </c>
      <c r="L1911" s="44" t="str">
        <f t="shared" si="198"/>
        <v>kn-10-6-shl-loc3</v>
      </c>
      <c r="M1911" s="43">
        <v>1</v>
      </c>
      <c r="N1911" s="45">
        <v>1</v>
      </c>
    </row>
    <row r="1912" spans="1:14" ht="16.5" x14ac:dyDescent="0.2">
      <c r="A1912" s="79" t="str">
        <f t="shared" si="195"/>
        <v>kn-10</v>
      </c>
      <c r="B1912" s="79">
        <v>7</v>
      </c>
      <c r="C1912" s="37">
        <f t="shared" si="196"/>
        <v>21007</v>
      </c>
      <c r="D1912" s="80">
        <v>10</v>
      </c>
      <c r="E1912" s="38">
        <v>1</v>
      </c>
      <c r="F1912" s="46" t="s">
        <v>291</v>
      </c>
      <c r="G1912" s="46" t="s">
        <v>572</v>
      </c>
      <c r="H1912" s="38">
        <f t="shared" si="193"/>
        <v>98</v>
      </c>
      <c r="I1912" s="38">
        <f t="shared" si="194"/>
        <v>12</v>
      </c>
      <c r="J1912" s="38">
        <f t="shared" si="197"/>
        <v>4</v>
      </c>
      <c r="K1912" s="38" t="s">
        <v>303</v>
      </c>
      <c r="L1912" s="38" t="str">
        <f t="shared" si="198"/>
        <v>kn-10-7-jlr-loc1</v>
      </c>
      <c r="M1912" s="38">
        <v>1</v>
      </c>
      <c r="N1912" s="39">
        <v>1</v>
      </c>
    </row>
    <row r="1913" spans="1:14" ht="16.5" x14ac:dyDescent="0.2">
      <c r="A1913" s="79" t="str">
        <f t="shared" si="195"/>
        <v>kn-10</v>
      </c>
      <c r="B1913" s="79">
        <v>7</v>
      </c>
      <c r="C1913" s="40">
        <f t="shared" si="196"/>
        <v>21007</v>
      </c>
      <c r="D1913" s="81">
        <v>10</v>
      </c>
      <c r="E1913" s="27">
        <v>1</v>
      </c>
      <c r="F1913" s="28" t="s">
        <v>292</v>
      </c>
      <c r="G1913" s="28" t="s">
        <v>573</v>
      </c>
      <c r="H1913" s="27">
        <f t="shared" si="193"/>
        <v>98</v>
      </c>
      <c r="I1913" s="27">
        <f t="shared" si="194"/>
        <v>12</v>
      </c>
      <c r="J1913" s="27">
        <f t="shared" si="197"/>
        <v>4</v>
      </c>
      <c r="K1913" s="27" t="s">
        <v>782</v>
      </c>
      <c r="L1913" s="27" t="str">
        <f t="shared" si="198"/>
        <v>kn-10-7-shl-loc1</v>
      </c>
      <c r="M1913" s="27">
        <v>1</v>
      </c>
      <c r="N1913" s="41">
        <v>1</v>
      </c>
    </row>
    <row r="1914" spans="1:14" ht="16.5" x14ac:dyDescent="0.2">
      <c r="A1914" s="79" t="str">
        <f t="shared" si="195"/>
        <v>kn-10</v>
      </c>
      <c r="B1914" s="79">
        <v>7</v>
      </c>
      <c r="C1914" s="40">
        <f t="shared" si="196"/>
        <v>21007</v>
      </c>
      <c r="D1914" s="81">
        <v>10</v>
      </c>
      <c r="E1914" s="27">
        <v>2</v>
      </c>
      <c r="F1914" s="28" t="s">
        <v>291</v>
      </c>
      <c r="G1914" s="28" t="s">
        <v>314</v>
      </c>
      <c r="H1914" s="27">
        <f t="shared" ref="H1914:H1977" si="199">INDEX($AK$4:$AK$204,INDEX($AQ$4:$AQ$19,D1914)+B1914)</f>
        <v>98</v>
      </c>
      <c r="I1914" s="27">
        <f t="shared" ref="I1914:I1977" si="200">INDEX($AL$4:$AL$204,INDEX($AQ$4:$AQ$19,D1914)+B1914)</f>
        <v>12</v>
      </c>
      <c r="J1914" s="27">
        <f t="shared" si="197"/>
        <v>4</v>
      </c>
      <c r="K1914" s="27" t="s">
        <v>303</v>
      </c>
      <c r="L1914" s="59" t="str">
        <f t="shared" si="198"/>
        <v>kn-10-7-jlr-loc2</v>
      </c>
      <c r="M1914" s="27">
        <v>1</v>
      </c>
      <c r="N1914" s="41">
        <v>1</v>
      </c>
    </row>
    <row r="1915" spans="1:14" ht="16.5" x14ac:dyDescent="0.2">
      <c r="A1915" s="79" t="str">
        <f t="shared" ref="A1915:A1978" si="201">"kn-"&amp;D1915</f>
        <v>kn-10</v>
      </c>
      <c r="B1915" s="79">
        <v>7</v>
      </c>
      <c r="C1915" s="40">
        <f t="shared" ref="C1915:C1978" si="202">(200+D1915)*100+B1915</f>
        <v>21007</v>
      </c>
      <c r="D1915" s="81">
        <v>10</v>
      </c>
      <c r="E1915" s="27">
        <v>2</v>
      </c>
      <c r="F1915" s="28" t="s">
        <v>292</v>
      </c>
      <c r="G1915" s="28" t="s">
        <v>299</v>
      </c>
      <c r="H1915" s="27">
        <f t="shared" si="199"/>
        <v>98</v>
      </c>
      <c r="I1915" s="27">
        <f t="shared" si="200"/>
        <v>12</v>
      </c>
      <c r="J1915" s="27">
        <f t="shared" si="197"/>
        <v>4</v>
      </c>
      <c r="K1915" s="27" t="s">
        <v>776</v>
      </c>
      <c r="L1915" s="59" t="str">
        <f t="shared" si="198"/>
        <v>kn-10-7-shl-loc2</v>
      </c>
      <c r="M1915" s="27">
        <v>1</v>
      </c>
      <c r="N1915" s="41">
        <v>1</v>
      </c>
    </row>
    <row r="1916" spans="1:14" ht="16.5" x14ac:dyDescent="0.2">
      <c r="A1916" s="79" t="str">
        <f t="shared" si="201"/>
        <v>kn-10</v>
      </c>
      <c r="B1916" s="79">
        <v>7</v>
      </c>
      <c r="C1916" s="40">
        <f t="shared" si="202"/>
        <v>21007</v>
      </c>
      <c r="D1916" s="81">
        <v>10</v>
      </c>
      <c r="E1916" s="27">
        <v>3</v>
      </c>
      <c r="F1916" s="28" t="s">
        <v>291</v>
      </c>
      <c r="G1916" s="28" t="s">
        <v>571</v>
      </c>
      <c r="H1916" s="27">
        <f t="shared" si="199"/>
        <v>98</v>
      </c>
      <c r="I1916" s="27">
        <f t="shared" si="200"/>
        <v>12</v>
      </c>
      <c r="J1916" s="27">
        <f t="shared" si="197"/>
        <v>4</v>
      </c>
      <c r="K1916" s="27" t="s">
        <v>712</v>
      </c>
      <c r="L1916" s="62" t="str">
        <f t="shared" si="198"/>
        <v>kn-10-7-jlr-loc3</v>
      </c>
      <c r="M1916" s="27">
        <v>1</v>
      </c>
      <c r="N1916" s="41">
        <v>1</v>
      </c>
    </row>
    <row r="1917" spans="1:14" ht="17.25" thickBot="1" x14ac:dyDescent="0.25">
      <c r="A1917" s="79" t="str">
        <f t="shared" si="201"/>
        <v>kn-10</v>
      </c>
      <c r="B1917" s="79">
        <v>7</v>
      </c>
      <c r="C1917" s="42">
        <f t="shared" si="202"/>
        <v>21007</v>
      </c>
      <c r="D1917" s="82">
        <v>10</v>
      </c>
      <c r="E1917" s="43">
        <v>3</v>
      </c>
      <c r="F1917" s="44" t="s">
        <v>292</v>
      </c>
      <c r="G1917" s="44" t="s">
        <v>570</v>
      </c>
      <c r="H1917" s="43">
        <f t="shared" si="199"/>
        <v>98</v>
      </c>
      <c r="I1917" s="43">
        <f t="shared" si="200"/>
        <v>12</v>
      </c>
      <c r="J1917" s="43">
        <f t="shared" si="197"/>
        <v>4</v>
      </c>
      <c r="K1917" s="43" t="s">
        <v>790</v>
      </c>
      <c r="L1917" s="44" t="str">
        <f t="shared" si="198"/>
        <v>kn-10-7-shl-loc3</v>
      </c>
      <c r="M1917" s="43">
        <v>1</v>
      </c>
      <c r="N1917" s="45">
        <v>1</v>
      </c>
    </row>
    <row r="1918" spans="1:14" ht="16.5" x14ac:dyDescent="0.2">
      <c r="A1918" s="79" t="str">
        <f t="shared" si="201"/>
        <v>kn-10</v>
      </c>
      <c r="B1918" s="79">
        <v>8</v>
      </c>
      <c r="C1918" s="37">
        <f t="shared" si="202"/>
        <v>21008</v>
      </c>
      <c r="D1918" s="80">
        <v>10</v>
      </c>
      <c r="E1918" s="38">
        <v>1</v>
      </c>
      <c r="F1918" s="46" t="s">
        <v>291</v>
      </c>
      <c r="G1918" s="46" t="s">
        <v>572</v>
      </c>
      <c r="H1918" s="38">
        <f t="shared" si="199"/>
        <v>99</v>
      </c>
      <c r="I1918" s="38">
        <f t="shared" si="200"/>
        <v>12</v>
      </c>
      <c r="J1918" s="38">
        <f t="shared" si="197"/>
        <v>4</v>
      </c>
      <c r="K1918" s="38" t="s">
        <v>303</v>
      </c>
      <c r="L1918" s="38" t="str">
        <f t="shared" si="198"/>
        <v>kn-10-8-jlr-loc1</v>
      </c>
      <c r="M1918" s="38">
        <v>1</v>
      </c>
      <c r="N1918" s="39">
        <v>1</v>
      </c>
    </row>
    <row r="1919" spans="1:14" ht="16.5" x14ac:dyDescent="0.2">
      <c r="A1919" s="79" t="str">
        <f t="shared" si="201"/>
        <v>kn-10</v>
      </c>
      <c r="B1919" s="79">
        <v>8</v>
      </c>
      <c r="C1919" s="40">
        <f t="shared" si="202"/>
        <v>21008</v>
      </c>
      <c r="D1919" s="81">
        <v>10</v>
      </c>
      <c r="E1919" s="27">
        <v>1</v>
      </c>
      <c r="F1919" s="28" t="s">
        <v>292</v>
      </c>
      <c r="G1919" s="28" t="s">
        <v>573</v>
      </c>
      <c r="H1919" s="27">
        <f t="shared" si="199"/>
        <v>99</v>
      </c>
      <c r="I1919" s="27">
        <f t="shared" si="200"/>
        <v>12</v>
      </c>
      <c r="J1919" s="27">
        <f t="shared" si="197"/>
        <v>4</v>
      </c>
      <c r="K1919" s="27" t="s">
        <v>785</v>
      </c>
      <c r="L1919" s="27" t="str">
        <f t="shared" si="198"/>
        <v>kn-10-8-shl-loc1</v>
      </c>
      <c r="M1919" s="27">
        <v>1</v>
      </c>
      <c r="N1919" s="41">
        <v>1</v>
      </c>
    </row>
    <row r="1920" spans="1:14" ht="16.5" x14ac:dyDescent="0.2">
      <c r="A1920" s="79" t="str">
        <f t="shared" si="201"/>
        <v>kn-10</v>
      </c>
      <c r="B1920" s="79">
        <v>8</v>
      </c>
      <c r="C1920" s="40">
        <f t="shared" si="202"/>
        <v>21008</v>
      </c>
      <c r="D1920" s="81">
        <v>10</v>
      </c>
      <c r="E1920" s="27">
        <v>2</v>
      </c>
      <c r="F1920" s="28" t="s">
        <v>291</v>
      </c>
      <c r="G1920" s="28" t="s">
        <v>314</v>
      </c>
      <c r="H1920" s="27">
        <f t="shared" si="199"/>
        <v>99</v>
      </c>
      <c r="I1920" s="27">
        <f t="shared" si="200"/>
        <v>12</v>
      </c>
      <c r="J1920" s="27">
        <f t="shared" si="197"/>
        <v>4</v>
      </c>
      <c r="K1920" s="27" t="s">
        <v>709</v>
      </c>
      <c r="L1920" s="59" t="str">
        <f t="shared" si="198"/>
        <v>kn-10-8-jlr-loc2</v>
      </c>
      <c r="M1920" s="27">
        <v>1</v>
      </c>
      <c r="N1920" s="41">
        <v>1</v>
      </c>
    </row>
    <row r="1921" spans="1:14" ht="16.5" x14ac:dyDescent="0.2">
      <c r="A1921" s="79" t="str">
        <f t="shared" si="201"/>
        <v>kn-10</v>
      </c>
      <c r="B1921" s="79">
        <v>8</v>
      </c>
      <c r="C1921" s="40">
        <f t="shared" si="202"/>
        <v>21008</v>
      </c>
      <c r="D1921" s="81">
        <v>10</v>
      </c>
      <c r="E1921" s="27">
        <v>2</v>
      </c>
      <c r="F1921" s="28" t="s">
        <v>292</v>
      </c>
      <c r="G1921" s="28" t="s">
        <v>299</v>
      </c>
      <c r="H1921" s="27">
        <f t="shared" si="199"/>
        <v>99</v>
      </c>
      <c r="I1921" s="27">
        <f t="shared" si="200"/>
        <v>12</v>
      </c>
      <c r="J1921" s="27">
        <f t="shared" si="197"/>
        <v>4</v>
      </c>
      <c r="K1921" s="27" t="s">
        <v>784</v>
      </c>
      <c r="L1921" s="59" t="str">
        <f t="shared" si="198"/>
        <v>kn-10-8-shl-loc2</v>
      </c>
      <c r="M1921" s="27">
        <v>1</v>
      </c>
      <c r="N1921" s="41">
        <v>1</v>
      </c>
    </row>
    <row r="1922" spans="1:14" ht="16.5" x14ac:dyDescent="0.2">
      <c r="A1922" s="79" t="str">
        <f t="shared" si="201"/>
        <v>kn-10</v>
      </c>
      <c r="B1922" s="79">
        <v>8</v>
      </c>
      <c r="C1922" s="40">
        <f t="shared" si="202"/>
        <v>21008</v>
      </c>
      <c r="D1922" s="81">
        <v>10</v>
      </c>
      <c r="E1922" s="27">
        <v>3</v>
      </c>
      <c r="F1922" s="28" t="s">
        <v>291</v>
      </c>
      <c r="G1922" s="28" t="s">
        <v>571</v>
      </c>
      <c r="H1922" s="27">
        <f t="shared" si="199"/>
        <v>99</v>
      </c>
      <c r="I1922" s="27">
        <f t="shared" si="200"/>
        <v>12</v>
      </c>
      <c r="J1922" s="27">
        <f t="shared" si="197"/>
        <v>4</v>
      </c>
      <c r="K1922" s="27" t="s">
        <v>711</v>
      </c>
      <c r="L1922" s="62" t="str">
        <f t="shared" si="198"/>
        <v>kn-10-8-jlr-loc3</v>
      </c>
      <c r="M1922" s="27">
        <v>1</v>
      </c>
      <c r="N1922" s="41">
        <v>1</v>
      </c>
    </row>
    <row r="1923" spans="1:14" ht="17.25" thickBot="1" x14ac:dyDescent="0.25">
      <c r="A1923" s="79" t="str">
        <f t="shared" si="201"/>
        <v>kn-10</v>
      </c>
      <c r="B1923" s="79">
        <v>8</v>
      </c>
      <c r="C1923" s="42">
        <f t="shared" si="202"/>
        <v>21008</v>
      </c>
      <c r="D1923" s="82">
        <v>10</v>
      </c>
      <c r="E1923" s="43">
        <v>3</v>
      </c>
      <c r="F1923" s="44" t="s">
        <v>292</v>
      </c>
      <c r="G1923" s="44" t="s">
        <v>570</v>
      </c>
      <c r="H1923" s="43">
        <f t="shared" si="199"/>
        <v>99</v>
      </c>
      <c r="I1923" s="43">
        <f t="shared" si="200"/>
        <v>12</v>
      </c>
      <c r="J1923" s="43">
        <f t="shared" si="197"/>
        <v>4</v>
      </c>
      <c r="K1923" s="43" t="s">
        <v>789</v>
      </c>
      <c r="L1923" s="44" t="str">
        <f t="shared" si="198"/>
        <v>kn-10-8-shl-loc3</v>
      </c>
      <c r="M1923" s="43">
        <v>1</v>
      </c>
      <c r="N1923" s="45">
        <v>1</v>
      </c>
    </row>
    <row r="1924" spans="1:14" ht="16.5" x14ac:dyDescent="0.2">
      <c r="A1924" s="79" t="str">
        <f t="shared" si="201"/>
        <v>kn-10</v>
      </c>
      <c r="B1924" s="79">
        <v>9</v>
      </c>
      <c r="C1924" s="37">
        <f t="shared" si="202"/>
        <v>21009</v>
      </c>
      <c r="D1924" s="80">
        <v>10</v>
      </c>
      <c r="E1924" s="38">
        <v>1</v>
      </c>
      <c r="F1924" s="46" t="s">
        <v>291</v>
      </c>
      <c r="G1924" s="46" t="s">
        <v>572</v>
      </c>
      <c r="H1924" s="38">
        <f t="shared" si="199"/>
        <v>100</v>
      </c>
      <c r="I1924" s="38">
        <f t="shared" si="200"/>
        <v>13</v>
      </c>
      <c r="J1924" s="38">
        <f t="shared" si="197"/>
        <v>4</v>
      </c>
      <c r="K1924" s="38" t="s">
        <v>713</v>
      </c>
      <c r="L1924" s="38" t="str">
        <f t="shared" si="198"/>
        <v>kn-10-9-jlr-loc1</v>
      </c>
      <c r="M1924" s="38">
        <v>1</v>
      </c>
      <c r="N1924" s="39">
        <v>1</v>
      </c>
    </row>
    <row r="1925" spans="1:14" ht="16.5" x14ac:dyDescent="0.2">
      <c r="A1925" s="79" t="str">
        <f t="shared" si="201"/>
        <v>kn-10</v>
      </c>
      <c r="B1925" s="79">
        <v>9</v>
      </c>
      <c r="C1925" s="40">
        <f t="shared" si="202"/>
        <v>21009</v>
      </c>
      <c r="D1925" s="81">
        <v>10</v>
      </c>
      <c r="E1925" s="27">
        <v>1</v>
      </c>
      <c r="F1925" s="28" t="s">
        <v>292</v>
      </c>
      <c r="G1925" s="28" t="s">
        <v>573</v>
      </c>
      <c r="H1925" s="27">
        <f t="shared" si="199"/>
        <v>100</v>
      </c>
      <c r="I1925" s="27">
        <f t="shared" si="200"/>
        <v>13</v>
      </c>
      <c r="J1925" s="27">
        <f t="shared" si="197"/>
        <v>4</v>
      </c>
      <c r="K1925" s="27" t="s">
        <v>791</v>
      </c>
      <c r="L1925" s="27" t="str">
        <f t="shared" si="198"/>
        <v>kn-10-9-shl-loc1</v>
      </c>
      <c r="M1925" s="27">
        <v>1</v>
      </c>
      <c r="N1925" s="41">
        <v>1</v>
      </c>
    </row>
    <row r="1926" spans="1:14" ht="16.5" x14ac:dyDescent="0.2">
      <c r="A1926" s="79" t="str">
        <f t="shared" si="201"/>
        <v>kn-10</v>
      </c>
      <c r="B1926" s="79">
        <v>9</v>
      </c>
      <c r="C1926" s="40">
        <f t="shared" si="202"/>
        <v>21009</v>
      </c>
      <c r="D1926" s="81">
        <v>10</v>
      </c>
      <c r="E1926" s="27">
        <v>2</v>
      </c>
      <c r="F1926" s="28" t="s">
        <v>291</v>
      </c>
      <c r="G1926" s="28" t="s">
        <v>314</v>
      </c>
      <c r="H1926" s="27">
        <f t="shared" si="199"/>
        <v>100</v>
      </c>
      <c r="I1926" s="27">
        <f t="shared" si="200"/>
        <v>13</v>
      </c>
      <c r="J1926" s="27">
        <f t="shared" si="197"/>
        <v>4</v>
      </c>
      <c r="K1926" s="27" t="s">
        <v>1186</v>
      </c>
      <c r="L1926" s="59" t="str">
        <f t="shared" si="198"/>
        <v>kn-10-9-jlr-loc2</v>
      </c>
      <c r="M1926" s="27">
        <v>1</v>
      </c>
      <c r="N1926" s="41">
        <v>1</v>
      </c>
    </row>
    <row r="1927" spans="1:14" ht="16.5" x14ac:dyDescent="0.2">
      <c r="A1927" s="79" t="str">
        <f t="shared" si="201"/>
        <v>kn-10</v>
      </c>
      <c r="B1927" s="79">
        <v>9</v>
      </c>
      <c r="C1927" s="40">
        <f t="shared" si="202"/>
        <v>21009</v>
      </c>
      <c r="D1927" s="81">
        <v>10</v>
      </c>
      <c r="E1927" s="27">
        <v>2</v>
      </c>
      <c r="F1927" s="28" t="s">
        <v>292</v>
      </c>
      <c r="G1927" s="28" t="s">
        <v>299</v>
      </c>
      <c r="H1927" s="27">
        <f t="shared" si="199"/>
        <v>100</v>
      </c>
      <c r="I1927" s="27">
        <f t="shared" si="200"/>
        <v>13</v>
      </c>
      <c r="J1927" s="27">
        <f t="shared" si="197"/>
        <v>4</v>
      </c>
      <c r="K1927" s="27" t="s">
        <v>786</v>
      </c>
      <c r="L1927" s="59" t="str">
        <f t="shared" si="198"/>
        <v>kn-10-9-shl-loc2</v>
      </c>
      <c r="M1927" s="27">
        <v>1</v>
      </c>
      <c r="N1927" s="41">
        <v>1</v>
      </c>
    </row>
    <row r="1928" spans="1:14" ht="16.5" x14ac:dyDescent="0.2">
      <c r="A1928" s="79" t="str">
        <f t="shared" si="201"/>
        <v>kn-10</v>
      </c>
      <c r="B1928" s="79">
        <v>9</v>
      </c>
      <c r="C1928" s="40">
        <f t="shared" si="202"/>
        <v>21009</v>
      </c>
      <c r="D1928" s="81">
        <v>10</v>
      </c>
      <c r="E1928" s="27">
        <v>3</v>
      </c>
      <c r="F1928" s="28" t="s">
        <v>291</v>
      </c>
      <c r="G1928" s="28" t="s">
        <v>571</v>
      </c>
      <c r="H1928" s="27">
        <f t="shared" si="199"/>
        <v>100</v>
      </c>
      <c r="I1928" s="27">
        <f t="shared" si="200"/>
        <v>13</v>
      </c>
      <c r="J1928" s="27">
        <f t="shared" si="197"/>
        <v>4</v>
      </c>
      <c r="K1928" s="27" t="s">
        <v>710</v>
      </c>
      <c r="L1928" s="62" t="str">
        <f t="shared" si="198"/>
        <v>kn-10-9-jlr-loc3</v>
      </c>
      <c r="M1928" s="27">
        <v>1</v>
      </c>
      <c r="N1928" s="41">
        <v>1</v>
      </c>
    </row>
    <row r="1929" spans="1:14" ht="17.25" thickBot="1" x14ac:dyDescent="0.25">
      <c r="A1929" s="79" t="str">
        <f t="shared" si="201"/>
        <v>kn-10</v>
      </c>
      <c r="B1929" s="79">
        <v>9</v>
      </c>
      <c r="C1929" s="42">
        <f t="shared" si="202"/>
        <v>21009</v>
      </c>
      <c r="D1929" s="82">
        <v>10</v>
      </c>
      <c r="E1929" s="43">
        <v>3</v>
      </c>
      <c r="F1929" s="44" t="s">
        <v>292</v>
      </c>
      <c r="G1929" s="44" t="s">
        <v>1162</v>
      </c>
      <c r="H1929" s="43">
        <f t="shared" si="199"/>
        <v>100</v>
      </c>
      <c r="I1929" s="43">
        <f t="shared" si="200"/>
        <v>13</v>
      </c>
      <c r="J1929" s="43">
        <f t="shared" si="197"/>
        <v>4</v>
      </c>
      <c r="K1929" s="43" t="s">
        <v>787</v>
      </c>
      <c r="L1929" s="44" t="str">
        <f t="shared" si="198"/>
        <v>kn-10-9-shl-loc3</v>
      </c>
      <c r="M1929" s="43">
        <v>1</v>
      </c>
      <c r="N1929" s="45">
        <v>1</v>
      </c>
    </row>
    <row r="1930" spans="1:14" ht="16.5" x14ac:dyDescent="0.2">
      <c r="A1930" s="79" t="str">
        <f t="shared" si="201"/>
        <v>kn-10</v>
      </c>
      <c r="B1930" s="79">
        <v>10</v>
      </c>
      <c r="C1930" s="37">
        <f t="shared" si="202"/>
        <v>21010</v>
      </c>
      <c r="D1930" s="80">
        <v>10</v>
      </c>
      <c r="E1930" s="38">
        <v>1</v>
      </c>
      <c r="F1930" s="46" t="s">
        <v>291</v>
      </c>
      <c r="G1930" s="46" t="s">
        <v>572</v>
      </c>
      <c r="H1930" s="38">
        <f t="shared" si="199"/>
        <v>100</v>
      </c>
      <c r="I1930" s="38">
        <f t="shared" si="200"/>
        <v>13</v>
      </c>
      <c r="J1930" s="38">
        <f t="shared" si="197"/>
        <v>4</v>
      </c>
      <c r="K1930" s="38" t="s">
        <v>706</v>
      </c>
      <c r="L1930" s="38" t="str">
        <f t="shared" si="198"/>
        <v>kn-10-10-jlr-loc1</v>
      </c>
      <c r="M1930" s="38">
        <v>1</v>
      </c>
      <c r="N1930" s="39">
        <v>1</v>
      </c>
    </row>
    <row r="1931" spans="1:14" ht="16.5" x14ac:dyDescent="0.2">
      <c r="A1931" s="79" t="str">
        <f t="shared" si="201"/>
        <v>kn-10</v>
      </c>
      <c r="B1931" s="79">
        <v>10</v>
      </c>
      <c r="C1931" s="40">
        <f t="shared" si="202"/>
        <v>21010</v>
      </c>
      <c r="D1931" s="81">
        <v>10</v>
      </c>
      <c r="E1931" s="27">
        <v>1</v>
      </c>
      <c r="F1931" s="28" t="s">
        <v>292</v>
      </c>
      <c r="G1931" s="28" t="s">
        <v>573</v>
      </c>
      <c r="H1931" s="27">
        <f t="shared" si="199"/>
        <v>100</v>
      </c>
      <c r="I1931" s="27">
        <f t="shared" si="200"/>
        <v>13</v>
      </c>
      <c r="J1931" s="27">
        <f t="shared" si="197"/>
        <v>4</v>
      </c>
      <c r="K1931" s="27" t="s">
        <v>775</v>
      </c>
      <c r="L1931" s="27" t="str">
        <f t="shared" si="198"/>
        <v>kn-10-10-shl-loc1</v>
      </c>
      <c r="M1931" s="27">
        <v>1</v>
      </c>
      <c r="N1931" s="41">
        <v>1</v>
      </c>
    </row>
    <row r="1932" spans="1:14" ht="16.5" x14ac:dyDescent="0.2">
      <c r="A1932" s="79" t="str">
        <f t="shared" si="201"/>
        <v>kn-10</v>
      </c>
      <c r="B1932" s="79">
        <v>10</v>
      </c>
      <c r="C1932" s="40">
        <f t="shared" si="202"/>
        <v>21010</v>
      </c>
      <c r="D1932" s="81">
        <v>10</v>
      </c>
      <c r="E1932" s="27">
        <v>2</v>
      </c>
      <c r="F1932" s="28" t="s">
        <v>291</v>
      </c>
      <c r="G1932" s="28" t="s">
        <v>314</v>
      </c>
      <c r="H1932" s="27">
        <f t="shared" si="199"/>
        <v>100</v>
      </c>
      <c r="I1932" s="27">
        <f t="shared" si="200"/>
        <v>13</v>
      </c>
      <c r="J1932" s="27">
        <f t="shared" ref="J1932:J1995" si="203">INDEX($AM$4:$AM$204,INDEX($AQ$4:$AQ$19,D1932)+B1932)</f>
        <v>4</v>
      </c>
      <c r="K1932" s="27" t="s">
        <v>302</v>
      </c>
      <c r="L1932" s="59" t="str">
        <f t="shared" si="198"/>
        <v>kn-10-10-jlr-loc2</v>
      </c>
      <c r="M1932" s="27">
        <v>1</v>
      </c>
      <c r="N1932" s="41">
        <v>1</v>
      </c>
    </row>
    <row r="1933" spans="1:14" ht="16.5" x14ac:dyDescent="0.2">
      <c r="A1933" s="79" t="str">
        <f t="shared" si="201"/>
        <v>kn-10</v>
      </c>
      <c r="B1933" s="79">
        <v>10</v>
      </c>
      <c r="C1933" s="40">
        <f t="shared" si="202"/>
        <v>21010</v>
      </c>
      <c r="D1933" s="81">
        <v>10</v>
      </c>
      <c r="E1933" s="27">
        <v>2</v>
      </c>
      <c r="F1933" s="28" t="s">
        <v>292</v>
      </c>
      <c r="G1933" s="28" t="s">
        <v>299</v>
      </c>
      <c r="H1933" s="27">
        <f t="shared" si="199"/>
        <v>100</v>
      </c>
      <c r="I1933" s="27">
        <f t="shared" si="200"/>
        <v>13</v>
      </c>
      <c r="J1933" s="27">
        <f t="shared" si="203"/>
        <v>4</v>
      </c>
      <c r="K1933" s="27" t="s">
        <v>778</v>
      </c>
      <c r="L1933" s="59" t="str">
        <f t="shared" si="198"/>
        <v>kn-10-10-shl-loc2</v>
      </c>
      <c r="M1933" s="27">
        <v>1</v>
      </c>
      <c r="N1933" s="41">
        <v>1</v>
      </c>
    </row>
    <row r="1934" spans="1:14" ht="16.5" x14ac:dyDescent="0.2">
      <c r="A1934" s="79" t="str">
        <f t="shared" si="201"/>
        <v>kn-10</v>
      </c>
      <c r="B1934" s="79">
        <v>10</v>
      </c>
      <c r="C1934" s="40">
        <f t="shared" si="202"/>
        <v>21010</v>
      </c>
      <c r="D1934" s="81">
        <v>10</v>
      </c>
      <c r="E1934" s="27">
        <v>3</v>
      </c>
      <c r="F1934" s="28" t="s">
        <v>291</v>
      </c>
      <c r="G1934" s="28" t="s">
        <v>571</v>
      </c>
      <c r="H1934" s="27">
        <f t="shared" si="199"/>
        <v>100</v>
      </c>
      <c r="I1934" s="27">
        <f t="shared" si="200"/>
        <v>13</v>
      </c>
      <c r="J1934" s="27">
        <f t="shared" si="203"/>
        <v>4</v>
      </c>
      <c r="K1934" s="27" t="s">
        <v>715</v>
      </c>
      <c r="L1934" s="62" t="str">
        <f t="shared" si="198"/>
        <v>kn-10-10-jlr-loc3</v>
      </c>
      <c r="M1934" s="27">
        <v>1</v>
      </c>
      <c r="N1934" s="41">
        <v>1</v>
      </c>
    </row>
    <row r="1935" spans="1:14" ht="17.25" thickBot="1" x14ac:dyDescent="0.25">
      <c r="A1935" s="79" t="str">
        <f t="shared" si="201"/>
        <v>kn-10</v>
      </c>
      <c r="B1935" s="79">
        <v>10</v>
      </c>
      <c r="C1935" s="42">
        <f t="shared" si="202"/>
        <v>21010</v>
      </c>
      <c r="D1935" s="82">
        <v>10</v>
      </c>
      <c r="E1935" s="43">
        <v>3</v>
      </c>
      <c r="F1935" s="44" t="s">
        <v>292</v>
      </c>
      <c r="G1935" s="44" t="s">
        <v>570</v>
      </c>
      <c r="H1935" s="43">
        <f t="shared" si="199"/>
        <v>100</v>
      </c>
      <c r="I1935" s="43">
        <f t="shared" si="200"/>
        <v>13</v>
      </c>
      <c r="J1935" s="43">
        <f t="shared" si="203"/>
        <v>4</v>
      </c>
      <c r="K1935" s="43" t="s">
        <v>793</v>
      </c>
      <c r="L1935" s="44" t="str">
        <f t="shared" si="198"/>
        <v>kn-10-10-shl-loc3</v>
      </c>
      <c r="M1935" s="43">
        <v>1</v>
      </c>
      <c r="N1935" s="45">
        <v>1</v>
      </c>
    </row>
    <row r="1936" spans="1:14" ht="16.5" x14ac:dyDescent="0.2">
      <c r="A1936" s="79" t="str">
        <f t="shared" si="201"/>
        <v>kn-10</v>
      </c>
      <c r="B1936" s="79">
        <v>11</v>
      </c>
      <c r="C1936" s="37">
        <f t="shared" si="202"/>
        <v>21011</v>
      </c>
      <c r="D1936" s="80">
        <v>10</v>
      </c>
      <c r="E1936" s="38">
        <v>1</v>
      </c>
      <c r="F1936" s="46" t="s">
        <v>291</v>
      </c>
      <c r="G1936" s="46" t="s">
        <v>572</v>
      </c>
      <c r="H1936" s="38">
        <f t="shared" si="199"/>
        <v>100</v>
      </c>
      <c r="I1936" s="38">
        <f t="shared" si="200"/>
        <v>13</v>
      </c>
      <c r="J1936" s="38">
        <f t="shared" si="203"/>
        <v>4</v>
      </c>
      <c r="K1936" s="38" t="s">
        <v>713</v>
      </c>
      <c r="L1936" s="38" t="str">
        <f t="shared" si="198"/>
        <v>kn-10-11-jlr-loc1</v>
      </c>
      <c r="M1936" s="38">
        <v>1</v>
      </c>
      <c r="N1936" s="39">
        <v>1</v>
      </c>
    </row>
    <row r="1937" spans="1:14" ht="16.5" x14ac:dyDescent="0.2">
      <c r="A1937" s="79" t="str">
        <f t="shared" si="201"/>
        <v>kn-10</v>
      </c>
      <c r="B1937" s="79">
        <v>11</v>
      </c>
      <c r="C1937" s="40">
        <f t="shared" si="202"/>
        <v>21011</v>
      </c>
      <c r="D1937" s="81">
        <v>10</v>
      </c>
      <c r="E1937" s="27">
        <v>1</v>
      </c>
      <c r="F1937" s="28" t="s">
        <v>292</v>
      </c>
      <c r="G1937" s="28" t="s">
        <v>573</v>
      </c>
      <c r="H1937" s="27">
        <f t="shared" si="199"/>
        <v>100</v>
      </c>
      <c r="I1937" s="27">
        <f t="shared" si="200"/>
        <v>13</v>
      </c>
      <c r="J1937" s="27">
        <f t="shared" si="203"/>
        <v>4</v>
      </c>
      <c r="K1937" s="27" t="s">
        <v>791</v>
      </c>
      <c r="L1937" s="27" t="str">
        <f t="shared" si="198"/>
        <v>kn-10-11-shl-loc1</v>
      </c>
      <c r="M1937" s="27">
        <v>1</v>
      </c>
      <c r="N1937" s="41">
        <v>1</v>
      </c>
    </row>
    <row r="1938" spans="1:14" ht="16.5" x14ac:dyDescent="0.2">
      <c r="A1938" s="79" t="str">
        <f t="shared" si="201"/>
        <v>kn-10</v>
      </c>
      <c r="B1938" s="79">
        <v>11</v>
      </c>
      <c r="C1938" s="40">
        <f t="shared" si="202"/>
        <v>21011</v>
      </c>
      <c r="D1938" s="81">
        <v>10</v>
      </c>
      <c r="E1938" s="27">
        <v>2</v>
      </c>
      <c r="F1938" s="28" t="s">
        <v>291</v>
      </c>
      <c r="G1938" s="28" t="s">
        <v>314</v>
      </c>
      <c r="H1938" s="27">
        <f t="shared" si="199"/>
        <v>100</v>
      </c>
      <c r="I1938" s="27">
        <f t="shared" si="200"/>
        <v>13</v>
      </c>
      <c r="J1938" s="27">
        <f t="shared" si="203"/>
        <v>4</v>
      </c>
      <c r="K1938" s="27" t="s">
        <v>1186</v>
      </c>
      <c r="L1938" s="59" t="str">
        <f t="shared" si="198"/>
        <v>kn-10-11-jlr-loc2</v>
      </c>
      <c r="M1938" s="27">
        <v>1</v>
      </c>
      <c r="N1938" s="41">
        <v>1</v>
      </c>
    </row>
    <row r="1939" spans="1:14" ht="16.5" x14ac:dyDescent="0.2">
      <c r="A1939" s="79" t="str">
        <f t="shared" si="201"/>
        <v>kn-10</v>
      </c>
      <c r="B1939" s="79">
        <v>11</v>
      </c>
      <c r="C1939" s="40">
        <f t="shared" si="202"/>
        <v>21011</v>
      </c>
      <c r="D1939" s="81">
        <v>10</v>
      </c>
      <c r="E1939" s="27">
        <v>2</v>
      </c>
      <c r="F1939" s="28" t="s">
        <v>292</v>
      </c>
      <c r="G1939" s="28" t="s">
        <v>299</v>
      </c>
      <c r="H1939" s="27">
        <f t="shared" si="199"/>
        <v>100</v>
      </c>
      <c r="I1939" s="27">
        <f t="shared" si="200"/>
        <v>13</v>
      </c>
      <c r="J1939" s="27">
        <f t="shared" si="203"/>
        <v>4</v>
      </c>
      <c r="K1939" s="27" t="s">
        <v>786</v>
      </c>
      <c r="L1939" s="59" t="str">
        <f t="shared" si="198"/>
        <v>kn-10-11-shl-loc2</v>
      </c>
      <c r="M1939" s="27">
        <v>1</v>
      </c>
      <c r="N1939" s="41">
        <v>1</v>
      </c>
    </row>
    <row r="1940" spans="1:14" ht="16.5" x14ac:dyDescent="0.2">
      <c r="A1940" s="79" t="str">
        <f t="shared" si="201"/>
        <v>kn-10</v>
      </c>
      <c r="B1940" s="79">
        <v>11</v>
      </c>
      <c r="C1940" s="40">
        <f t="shared" si="202"/>
        <v>21011</v>
      </c>
      <c r="D1940" s="81">
        <v>10</v>
      </c>
      <c r="E1940" s="27">
        <v>3</v>
      </c>
      <c r="F1940" s="28" t="s">
        <v>291</v>
      </c>
      <c r="G1940" s="28" t="s">
        <v>571</v>
      </c>
      <c r="H1940" s="27">
        <f t="shared" si="199"/>
        <v>100</v>
      </c>
      <c r="I1940" s="27">
        <f t="shared" si="200"/>
        <v>13</v>
      </c>
      <c r="J1940" s="27">
        <f t="shared" si="203"/>
        <v>4</v>
      </c>
      <c r="K1940" s="27" t="s">
        <v>710</v>
      </c>
      <c r="L1940" s="62" t="str">
        <f t="shared" si="198"/>
        <v>kn-10-11-jlr-loc3</v>
      </c>
      <c r="M1940" s="27">
        <v>1</v>
      </c>
      <c r="N1940" s="41">
        <v>1</v>
      </c>
    </row>
    <row r="1941" spans="1:14" ht="17.25" thickBot="1" x14ac:dyDescent="0.25">
      <c r="A1941" s="79" t="str">
        <f t="shared" si="201"/>
        <v>kn-10</v>
      </c>
      <c r="B1941" s="79">
        <v>11</v>
      </c>
      <c r="C1941" s="42">
        <f t="shared" si="202"/>
        <v>21011</v>
      </c>
      <c r="D1941" s="82">
        <v>10</v>
      </c>
      <c r="E1941" s="43">
        <v>3</v>
      </c>
      <c r="F1941" s="44" t="s">
        <v>292</v>
      </c>
      <c r="G1941" s="44" t="s">
        <v>570</v>
      </c>
      <c r="H1941" s="43">
        <f t="shared" si="199"/>
        <v>100</v>
      </c>
      <c r="I1941" s="43">
        <f t="shared" si="200"/>
        <v>13</v>
      </c>
      <c r="J1941" s="43">
        <f t="shared" si="203"/>
        <v>4</v>
      </c>
      <c r="K1941" s="43" t="s">
        <v>787</v>
      </c>
      <c r="L1941" s="44" t="str">
        <f t="shared" si="198"/>
        <v>kn-10-11-shl-loc3</v>
      </c>
      <c r="M1941" s="43">
        <v>1</v>
      </c>
      <c r="N1941" s="45">
        <v>1</v>
      </c>
    </row>
    <row r="1942" spans="1:14" ht="16.5" x14ac:dyDescent="0.2">
      <c r="A1942" s="79" t="str">
        <f t="shared" si="201"/>
        <v>kn-10</v>
      </c>
      <c r="B1942" s="79">
        <v>12</v>
      </c>
      <c r="C1942" s="37">
        <f t="shared" si="202"/>
        <v>21012</v>
      </c>
      <c r="D1942" s="80">
        <v>10</v>
      </c>
      <c r="E1942" s="38">
        <v>1</v>
      </c>
      <c r="F1942" s="46" t="s">
        <v>291</v>
      </c>
      <c r="G1942" s="46" t="s">
        <v>572</v>
      </c>
      <c r="H1942" s="38">
        <f t="shared" si="199"/>
        <v>101</v>
      </c>
      <c r="I1942" s="38">
        <f t="shared" si="200"/>
        <v>13</v>
      </c>
      <c r="J1942" s="38">
        <f t="shared" si="203"/>
        <v>4</v>
      </c>
      <c r="K1942" s="38" t="s">
        <v>716</v>
      </c>
      <c r="L1942" s="38" t="str">
        <f t="shared" si="198"/>
        <v>kn-10-12-jlr-loc1</v>
      </c>
      <c r="M1942" s="38">
        <v>1</v>
      </c>
      <c r="N1942" s="39">
        <v>1</v>
      </c>
    </row>
    <row r="1943" spans="1:14" ht="16.5" x14ac:dyDescent="0.2">
      <c r="A1943" s="79" t="str">
        <f t="shared" si="201"/>
        <v>kn-10</v>
      </c>
      <c r="B1943" s="79">
        <v>12</v>
      </c>
      <c r="C1943" s="40">
        <f t="shared" si="202"/>
        <v>21012</v>
      </c>
      <c r="D1943" s="81">
        <v>10</v>
      </c>
      <c r="E1943" s="27">
        <v>1</v>
      </c>
      <c r="F1943" s="28" t="s">
        <v>292</v>
      </c>
      <c r="G1943" s="28" t="s">
        <v>573</v>
      </c>
      <c r="H1943" s="27">
        <f t="shared" si="199"/>
        <v>101</v>
      </c>
      <c r="I1943" s="27">
        <f t="shared" si="200"/>
        <v>13</v>
      </c>
      <c r="J1943" s="27">
        <f t="shared" si="203"/>
        <v>4</v>
      </c>
      <c r="K1943" s="27" t="s">
        <v>794</v>
      </c>
      <c r="L1943" s="27" t="str">
        <f t="shared" si="198"/>
        <v>kn-10-12-shl-loc1</v>
      </c>
      <c r="M1943" s="27">
        <v>1</v>
      </c>
      <c r="N1943" s="41">
        <v>1</v>
      </c>
    </row>
    <row r="1944" spans="1:14" ht="16.5" x14ac:dyDescent="0.2">
      <c r="A1944" s="79" t="str">
        <f t="shared" si="201"/>
        <v>kn-10</v>
      </c>
      <c r="B1944" s="79">
        <v>12</v>
      </c>
      <c r="C1944" s="40">
        <f t="shared" si="202"/>
        <v>21012</v>
      </c>
      <c r="D1944" s="81">
        <v>10</v>
      </c>
      <c r="E1944" s="27">
        <v>2</v>
      </c>
      <c r="F1944" s="28" t="s">
        <v>291</v>
      </c>
      <c r="G1944" s="28" t="s">
        <v>314</v>
      </c>
      <c r="H1944" s="27">
        <f t="shared" si="199"/>
        <v>101</v>
      </c>
      <c r="I1944" s="27">
        <f t="shared" si="200"/>
        <v>13</v>
      </c>
      <c r="J1944" s="27">
        <f t="shared" si="203"/>
        <v>4</v>
      </c>
      <c r="K1944" s="27" t="s">
        <v>706</v>
      </c>
      <c r="L1944" s="59" t="str">
        <f t="shared" si="198"/>
        <v>kn-10-12-jlr-loc2</v>
      </c>
      <c r="M1944" s="27">
        <v>1</v>
      </c>
      <c r="N1944" s="41">
        <v>1</v>
      </c>
    </row>
    <row r="1945" spans="1:14" ht="16.5" x14ac:dyDescent="0.2">
      <c r="A1945" s="79" t="str">
        <f t="shared" si="201"/>
        <v>kn-10</v>
      </c>
      <c r="B1945" s="79">
        <v>12</v>
      </c>
      <c r="C1945" s="40">
        <f t="shared" si="202"/>
        <v>21012</v>
      </c>
      <c r="D1945" s="81">
        <v>10</v>
      </c>
      <c r="E1945" s="27">
        <v>2</v>
      </c>
      <c r="F1945" s="28" t="s">
        <v>292</v>
      </c>
      <c r="G1945" s="28" t="s">
        <v>299</v>
      </c>
      <c r="H1945" s="27">
        <f t="shared" si="199"/>
        <v>101</v>
      </c>
      <c r="I1945" s="27">
        <f t="shared" si="200"/>
        <v>13</v>
      </c>
      <c r="J1945" s="27">
        <f t="shared" si="203"/>
        <v>4</v>
      </c>
      <c r="K1945" s="27" t="s">
        <v>782</v>
      </c>
      <c r="L1945" s="59" t="str">
        <f t="shared" si="198"/>
        <v>kn-10-12-shl-loc2</v>
      </c>
      <c r="M1945" s="27">
        <v>1</v>
      </c>
      <c r="N1945" s="41">
        <v>1</v>
      </c>
    </row>
    <row r="1946" spans="1:14" ht="16.5" x14ac:dyDescent="0.2">
      <c r="A1946" s="79" t="str">
        <f t="shared" si="201"/>
        <v>kn-10</v>
      </c>
      <c r="B1946" s="79">
        <v>12</v>
      </c>
      <c r="C1946" s="40">
        <f t="shared" si="202"/>
        <v>21012</v>
      </c>
      <c r="D1946" s="81">
        <v>10</v>
      </c>
      <c r="E1946" s="27">
        <v>3</v>
      </c>
      <c r="F1946" s="28" t="s">
        <v>291</v>
      </c>
      <c r="G1946" s="28" t="s">
        <v>571</v>
      </c>
      <c r="H1946" s="27">
        <f t="shared" si="199"/>
        <v>101</v>
      </c>
      <c r="I1946" s="27">
        <f t="shared" si="200"/>
        <v>13</v>
      </c>
      <c r="J1946" s="27">
        <f t="shared" si="203"/>
        <v>4</v>
      </c>
      <c r="K1946" s="27" t="s">
        <v>712</v>
      </c>
      <c r="L1946" s="62" t="str">
        <f t="shared" si="198"/>
        <v>kn-10-12-jlr-loc3</v>
      </c>
      <c r="M1946" s="27">
        <v>1</v>
      </c>
      <c r="N1946" s="41">
        <v>1</v>
      </c>
    </row>
    <row r="1947" spans="1:14" ht="17.25" thickBot="1" x14ac:dyDescent="0.25">
      <c r="A1947" s="79" t="str">
        <f t="shared" si="201"/>
        <v>kn-10</v>
      </c>
      <c r="B1947" s="79">
        <v>12</v>
      </c>
      <c r="C1947" s="42">
        <f t="shared" si="202"/>
        <v>21012</v>
      </c>
      <c r="D1947" s="82">
        <v>10</v>
      </c>
      <c r="E1947" s="43">
        <v>3</v>
      </c>
      <c r="F1947" s="44" t="s">
        <v>292</v>
      </c>
      <c r="G1947" s="44" t="s">
        <v>570</v>
      </c>
      <c r="H1947" s="43">
        <f t="shared" si="199"/>
        <v>101</v>
      </c>
      <c r="I1947" s="43">
        <f t="shared" si="200"/>
        <v>13</v>
      </c>
      <c r="J1947" s="43">
        <f t="shared" si="203"/>
        <v>4</v>
      </c>
      <c r="K1947" s="43" t="s">
        <v>790</v>
      </c>
      <c r="L1947" s="44" t="str">
        <f t="shared" si="198"/>
        <v>kn-10-12-shl-loc3</v>
      </c>
      <c r="M1947" s="43">
        <v>1</v>
      </c>
      <c r="N1947" s="45">
        <v>1</v>
      </c>
    </row>
    <row r="1948" spans="1:14" ht="16.5" x14ac:dyDescent="0.2">
      <c r="A1948" s="79" t="str">
        <f t="shared" si="201"/>
        <v>kn-10</v>
      </c>
      <c r="B1948" s="79">
        <v>13</v>
      </c>
      <c r="C1948" s="37">
        <f t="shared" si="202"/>
        <v>21013</v>
      </c>
      <c r="D1948" s="80">
        <v>10</v>
      </c>
      <c r="E1948" s="38">
        <v>1</v>
      </c>
      <c r="F1948" s="46" t="s">
        <v>291</v>
      </c>
      <c r="G1948" s="46" t="s">
        <v>572</v>
      </c>
      <c r="H1948" s="38">
        <f t="shared" si="199"/>
        <v>102</v>
      </c>
      <c r="I1948" s="38">
        <f t="shared" si="200"/>
        <v>13</v>
      </c>
      <c r="J1948" s="38">
        <f t="shared" si="203"/>
        <v>4</v>
      </c>
      <c r="K1948" s="38" t="s">
        <v>710</v>
      </c>
      <c r="L1948" s="38" t="str">
        <f t="shared" si="198"/>
        <v>kn-10-13-jlr-loc1</v>
      </c>
      <c r="M1948" s="38">
        <v>1</v>
      </c>
      <c r="N1948" s="39">
        <v>1</v>
      </c>
    </row>
    <row r="1949" spans="1:14" ht="16.5" x14ac:dyDescent="0.2">
      <c r="A1949" s="79" t="str">
        <f t="shared" si="201"/>
        <v>kn-10</v>
      </c>
      <c r="B1949" s="79">
        <v>13</v>
      </c>
      <c r="C1949" s="40">
        <f t="shared" si="202"/>
        <v>21013</v>
      </c>
      <c r="D1949" s="81">
        <v>10</v>
      </c>
      <c r="E1949" s="27">
        <v>1</v>
      </c>
      <c r="F1949" s="28" t="s">
        <v>292</v>
      </c>
      <c r="G1949" s="28" t="s">
        <v>573</v>
      </c>
      <c r="H1949" s="27">
        <f t="shared" si="199"/>
        <v>102</v>
      </c>
      <c r="I1949" s="27">
        <f t="shared" si="200"/>
        <v>13</v>
      </c>
      <c r="J1949" s="27">
        <f t="shared" si="203"/>
        <v>4</v>
      </c>
      <c r="K1949" s="27" t="s">
        <v>787</v>
      </c>
      <c r="L1949" s="27" t="str">
        <f t="shared" ref="L1949:L2012" si="204">A1949&amp;"-"&amp;B1949&amp;"-"&amp;F1949&amp;"-"&amp;"loc"&amp;E1949</f>
        <v>kn-10-13-shl-loc1</v>
      </c>
      <c r="M1949" s="27">
        <v>1</v>
      </c>
      <c r="N1949" s="41">
        <v>1</v>
      </c>
    </row>
    <row r="1950" spans="1:14" ht="16.5" x14ac:dyDescent="0.2">
      <c r="A1950" s="79" t="str">
        <f t="shared" si="201"/>
        <v>kn-10</v>
      </c>
      <c r="B1950" s="79">
        <v>13</v>
      </c>
      <c r="C1950" s="40">
        <f t="shared" si="202"/>
        <v>21013</v>
      </c>
      <c r="D1950" s="81">
        <v>10</v>
      </c>
      <c r="E1950" s="27">
        <v>2</v>
      </c>
      <c r="F1950" s="28" t="s">
        <v>291</v>
      </c>
      <c r="G1950" s="28" t="s">
        <v>314</v>
      </c>
      <c r="H1950" s="27">
        <f t="shared" si="199"/>
        <v>102</v>
      </c>
      <c r="I1950" s="27">
        <f t="shared" si="200"/>
        <v>13</v>
      </c>
      <c r="J1950" s="27">
        <f t="shared" si="203"/>
        <v>4</v>
      </c>
      <c r="K1950" s="27" t="s">
        <v>1186</v>
      </c>
      <c r="L1950" s="59" t="str">
        <f t="shared" si="204"/>
        <v>kn-10-13-jlr-loc2</v>
      </c>
      <c r="M1950" s="27">
        <v>1</v>
      </c>
      <c r="N1950" s="41">
        <v>1</v>
      </c>
    </row>
    <row r="1951" spans="1:14" ht="16.5" x14ac:dyDescent="0.2">
      <c r="A1951" s="79" t="str">
        <f t="shared" si="201"/>
        <v>kn-10</v>
      </c>
      <c r="B1951" s="79">
        <v>13</v>
      </c>
      <c r="C1951" s="40">
        <f t="shared" si="202"/>
        <v>21013</v>
      </c>
      <c r="D1951" s="81">
        <v>10</v>
      </c>
      <c r="E1951" s="27">
        <v>2</v>
      </c>
      <c r="F1951" s="28" t="s">
        <v>292</v>
      </c>
      <c r="G1951" s="28" t="s">
        <v>299</v>
      </c>
      <c r="H1951" s="27">
        <f t="shared" si="199"/>
        <v>102</v>
      </c>
      <c r="I1951" s="27">
        <f t="shared" si="200"/>
        <v>13</v>
      </c>
      <c r="J1951" s="27">
        <f t="shared" si="203"/>
        <v>4</v>
      </c>
      <c r="K1951" s="27" t="s">
        <v>786</v>
      </c>
      <c r="L1951" s="59" t="str">
        <f t="shared" si="204"/>
        <v>kn-10-13-shl-loc2</v>
      </c>
      <c r="M1951" s="27">
        <v>1</v>
      </c>
      <c r="N1951" s="41">
        <v>1</v>
      </c>
    </row>
    <row r="1952" spans="1:14" ht="16.5" x14ac:dyDescent="0.2">
      <c r="A1952" s="79" t="str">
        <f t="shared" si="201"/>
        <v>kn-10</v>
      </c>
      <c r="B1952" s="79">
        <v>13</v>
      </c>
      <c r="C1952" s="40">
        <f t="shared" si="202"/>
        <v>21013</v>
      </c>
      <c r="D1952" s="81">
        <v>10</v>
      </c>
      <c r="E1952" s="27">
        <v>3</v>
      </c>
      <c r="F1952" s="28" t="s">
        <v>1135</v>
      </c>
      <c r="G1952" s="28" t="s">
        <v>571</v>
      </c>
      <c r="H1952" s="27">
        <f t="shared" si="199"/>
        <v>102</v>
      </c>
      <c r="I1952" s="27">
        <f t="shared" si="200"/>
        <v>13</v>
      </c>
      <c r="J1952" s="27">
        <f t="shared" si="203"/>
        <v>4</v>
      </c>
      <c r="K1952" s="27" t="s">
        <v>713</v>
      </c>
      <c r="L1952" s="62" t="str">
        <f t="shared" si="204"/>
        <v>kn-10-13-jlr-loc3</v>
      </c>
      <c r="M1952" s="27">
        <v>1</v>
      </c>
      <c r="N1952" s="41">
        <v>1</v>
      </c>
    </row>
    <row r="1953" spans="1:14" ht="17.25" thickBot="1" x14ac:dyDescent="0.25">
      <c r="A1953" s="79" t="str">
        <f t="shared" si="201"/>
        <v>kn-10</v>
      </c>
      <c r="B1953" s="79">
        <v>13</v>
      </c>
      <c r="C1953" s="42">
        <f t="shared" si="202"/>
        <v>21013</v>
      </c>
      <c r="D1953" s="82">
        <v>10</v>
      </c>
      <c r="E1953" s="43">
        <v>3</v>
      </c>
      <c r="F1953" s="44" t="s">
        <v>292</v>
      </c>
      <c r="G1953" s="44" t="s">
        <v>570</v>
      </c>
      <c r="H1953" s="43">
        <f t="shared" si="199"/>
        <v>102</v>
      </c>
      <c r="I1953" s="43">
        <f t="shared" si="200"/>
        <v>13</v>
      </c>
      <c r="J1953" s="43">
        <f t="shared" si="203"/>
        <v>4</v>
      </c>
      <c r="K1953" s="43" t="s">
        <v>791</v>
      </c>
      <c r="L1953" s="44" t="str">
        <f t="shared" si="204"/>
        <v>kn-10-13-shl-loc3</v>
      </c>
      <c r="M1953" s="43">
        <v>1</v>
      </c>
      <c r="N1953" s="45">
        <v>1</v>
      </c>
    </row>
    <row r="1954" spans="1:14" ht="16.5" x14ac:dyDescent="0.2">
      <c r="A1954" s="79" t="str">
        <f t="shared" si="201"/>
        <v>kn-10</v>
      </c>
      <c r="B1954" s="79">
        <v>14</v>
      </c>
      <c r="C1954" s="37">
        <f t="shared" si="202"/>
        <v>21014</v>
      </c>
      <c r="D1954" s="80">
        <v>10</v>
      </c>
      <c r="E1954" s="38">
        <v>1</v>
      </c>
      <c r="F1954" s="46" t="s">
        <v>291</v>
      </c>
      <c r="G1954" s="46" t="s">
        <v>572</v>
      </c>
      <c r="H1954" s="38">
        <f t="shared" si="199"/>
        <v>103</v>
      </c>
      <c r="I1954" s="38">
        <f t="shared" si="200"/>
        <v>13</v>
      </c>
      <c r="J1954" s="38">
        <f t="shared" si="203"/>
        <v>4</v>
      </c>
      <c r="K1954" s="38" t="s">
        <v>303</v>
      </c>
      <c r="L1954" s="38" t="str">
        <f t="shared" si="204"/>
        <v>kn-10-14-jlr-loc1</v>
      </c>
      <c r="M1954" s="38">
        <v>1</v>
      </c>
      <c r="N1954" s="39">
        <v>1</v>
      </c>
    </row>
    <row r="1955" spans="1:14" ht="16.5" x14ac:dyDescent="0.2">
      <c r="A1955" s="79" t="str">
        <f t="shared" si="201"/>
        <v>kn-10</v>
      </c>
      <c r="B1955" s="79">
        <v>14</v>
      </c>
      <c r="C1955" s="40">
        <f t="shared" si="202"/>
        <v>21014</v>
      </c>
      <c r="D1955" s="81">
        <v>10</v>
      </c>
      <c r="E1955" s="27">
        <v>1</v>
      </c>
      <c r="F1955" s="28" t="s">
        <v>292</v>
      </c>
      <c r="G1955" s="28" t="s">
        <v>573</v>
      </c>
      <c r="H1955" s="27">
        <f t="shared" si="199"/>
        <v>103</v>
      </c>
      <c r="I1955" s="27">
        <f t="shared" si="200"/>
        <v>13</v>
      </c>
      <c r="J1955" s="27">
        <f t="shared" si="203"/>
        <v>4</v>
      </c>
      <c r="K1955" s="27" t="s">
        <v>782</v>
      </c>
      <c r="L1955" s="27" t="str">
        <f t="shared" si="204"/>
        <v>kn-10-14-shl-loc1</v>
      </c>
      <c r="M1955" s="27">
        <v>1</v>
      </c>
      <c r="N1955" s="41">
        <v>1</v>
      </c>
    </row>
    <row r="1956" spans="1:14" ht="16.5" x14ac:dyDescent="0.2">
      <c r="A1956" s="79" t="str">
        <f t="shared" si="201"/>
        <v>kn-10</v>
      </c>
      <c r="B1956" s="79">
        <v>14</v>
      </c>
      <c r="C1956" s="40">
        <f t="shared" si="202"/>
        <v>21014</v>
      </c>
      <c r="D1956" s="81">
        <v>10</v>
      </c>
      <c r="E1956" s="27">
        <v>2</v>
      </c>
      <c r="F1956" s="28" t="s">
        <v>291</v>
      </c>
      <c r="G1956" s="28" t="s">
        <v>1001</v>
      </c>
      <c r="H1956" s="27">
        <f t="shared" si="199"/>
        <v>103</v>
      </c>
      <c r="I1956" s="27">
        <f t="shared" si="200"/>
        <v>13</v>
      </c>
      <c r="J1956" s="27">
        <f t="shared" si="203"/>
        <v>4</v>
      </c>
      <c r="K1956" s="27" t="s">
        <v>303</v>
      </c>
      <c r="L1956" s="59" t="str">
        <f t="shared" si="204"/>
        <v>kn-10-14-jlr-loc2</v>
      </c>
      <c r="M1956" s="27">
        <v>1</v>
      </c>
      <c r="N1956" s="41">
        <v>1</v>
      </c>
    </row>
    <row r="1957" spans="1:14" ht="16.5" x14ac:dyDescent="0.2">
      <c r="A1957" s="79" t="str">
        <f t="shared" si="201"/>
        <v>kn-10</v>
      </c>
      <c r="B1957" s="79">
        <v>14</v>
      </c>
      <c r="C1957" s="40">
        <f t="shared" si="202"/>
        <v>21014</v>
      </c>
      <c r="D1957" s="81">
        <v>10</v>
      </c>
      <c r="E1957" s="27">
        <v>2</v>
      </c>
      <c r="F1957" s="28" t="s">
        <v>292</v>
      </c>
      <c r="G1957" s="28" t="s">
        <v>1002</v>
      </c>
      <c r="H1957" s="27">
        <f t="shared" si="199"/>
        <v>103</v>
      </c>
      <c r="I1957" s="27">
        <f t="shared" si="200"/>
        <v>13</v>
      </c>
      <c r="J1957" s="27">
        <f t="shared" si="203"/>
        <v>4</v>
      </c>
      <c r="K1957" s="27" t="s">
        <v>776</v>
      </c>
      <c r="L1957" s="59" t="str">
        <f t="shared" si="204"/>
        <v>kn-10-14-shl-loc2</v>
      </c>
      <c r="M1957" s="27">
        <v>1</v>
      </c>
      <c r="N1957" s="41">
        <v>1</v>
      </c>
    </row>
    <row r="1958" spans="1:14" ht="16.5" x14ac:dyDescent="0.2">
      <c r="A1958" s="79" t="str">
        <f t="shared" si="201"/>
        <v>kn-10</v>
      </c>
      <c r="B1958" s="79">
        <v>14</v>
      </c>
      <c r="C1958" s="40">
        <f t="shared" si="202"/>
        <v>21014</v>
      </c>
      <c r="D1958" s="81">
        <v>10</v>
      </c>
      <c r="E1958" s="27">
        <v>3</v>
      </c>
      <c r="F1958" s="28" t="s">
        <v>291</v>
      </c>
      <c r="G1958" s="28" t="s">
        <v>314</v>
      </c>
      <c r="H1958" s="27">
        <f t="shared" si="199"/>
        <v>103</v>
      </c>
      <c r="I1958" s="27">
        <f t="shared" si="200"/>
        <v>13</v>
      </c>
      <c r="J1958" s="27">
        <f t="shared" si="203"/>
        <v>4</v>
      </c>
      <c r="K1958" s="27" t="s">
        <v>712</v>
      </c>
      <c r="L1958" s="62" t="str">
        <f t="shared" si="204"/>
        <v>kn-10-14-jlr-loc3</v>
      </c>
      <c r="M1958" s="27">
        <v>1</v>
      </c>
      <c r="N1958" s="41">
        <v>1</v>
      </c>
    </row>
    <row r="1959" spans="1:14" ht="17.25" thickBot="1" x14ac:dyDescent="0.25">
      <c r="A1959" s="79" t="str">
        <f t="shared" si="201"/>
        <v>kn-10</v>
      </c>
      <c r="B1959" s="79">
        <v>14</v>
      </c>
      <c r="C1959" s="42">
        <f t="shared" si="202"/>
        <v>21014</v>
      </c>
      <c r="D1959" s="82">
        <v>10</v>
      </c>
      <c r="E1959" s="43">
        <v>3</v>
      </c>
      <c r="F1959" s="44" t="s">
        <v>292</v>
      </c>
      <c r="G1959" s="44" t="s">
        <v>299</v>
      </c>
      <c r="H1959" s="43">
        <f t="shared" si="199"/>
        <v>103</v>
      </c>
      <c r="I1959" s="43">
        <f t="shared" si="200"/>
        <v>13</v>
      </c>
      <c r="J1959" s="43">
        <f t="shared" si="203"/>
        <v>4</v>
      </c>
      <c r="K1959" s="43" t="s">
        <v>790</v>
      </c>
      <c r="L1959" s="44" t="str">
        <f t="shared" si="204"/>
        <v>kn-10-14-shl-loc3</v>
      </c>
      <c r="M1959" s="43">
        <v>1</v>
      </c>
      <c r="N1959" s="45">
        <v>1</v>
      </c>
    </row>
    <row r="1960" spans="1:14" ht="16.5" x14ac:dyDescent="0.2">
      <c r="A1960" s="79" t="str">
        <f t="shared" si="201"/>
        <v>kn-10</v>
      </c>
      <c r="B1960" s="79">
        <v>15</v>
      </c>
      <c r="C1960" s="37">
        <f t="shared" si="202"/>
        <v>21015</v>
      </c>
      <c r="D1960" s="80">
        <v>10</v>
      </c>
      <c r="E1960" s="38">
        <v>1</v>
      </c>
      <c r="F1960" s="46" t="s">
        <v>291</v>
      </c>
      <c r="G1960" s="46" t="s">
        <v>572</v>
      </c>
      <c r="H1960" s="38">
        <f t="shared" si="199"/>
        <v>104</v>
      </c>
      <c r="I1960" s="38">
        <f t="shared" si="200"/>
        <v>13</v>
      </c>
      <c r="J1960" s="38">
        <f t="shared" si="203"/>
        <v>4</v>
      </c>
      <c r="K1960" s="38" t="s">
        <v>709</v>
      </c>
      <c r="L1960" s="38" t="str">
        <f t="shared" si="204"/>
        <v>kn-10-15-jlr-loc1</v>
      </c>
      <c r="M1960" s="38">
        <v>1</v>
      </c>
      <c r="N1960" s="39">
        <v>1</v>
      </c>
    </row>
    <row r="1961" spans="1:14" ht="16.5" x14ac:dyDescent="0.2">
      <c r="A1961" s="79" t="str">
        <f t="shared" si="201"/>
        <v>kn-10</v>
      </c>
      <c r="B1961" s="79">
        <v>15</v>
      </c>
      <c r="C1961" s="40">
        <f t="shared" si="202"/>
        <v>21015</v>
      </c>
      <c r="D1961" s="81">
        <v>10</v>
      </c>
      <c r="E1961" s="27">
        <v>1</v>
      </c>
      <c r="F1961" s="28" t="s">
        <v>292</v>
      </c>
      <c r="G1961" s="28" t="s">
        <v>573</v>
      </c>
      <c r="H1961" s="27">
        <f t="shared" si="199"/>
        <v>104</v>
      </c>
      <c r="I1961" s="27">
        <f t="shared" si="200"/>
        <v>13</v>
      </c>
      <c r="J1961" s="27">
        <f t="shared" si="203"/>
        <v>4</v>
      </c>
      <c r="K1961" s="27" t="s">
        <v>774</v>
      </c>
      <c r="L1961" s="27" t="str">
        <f t="shared" si="204"/>
        <v>kn-10-15-shl-loc1</v>
      </c>
      <c r="M1961" s="27">
        <v>1</v>
      </c>
      <c r="N1961" s="41">
        <v>1</v>
      </c>
    </row>
    <row r="1962" spans="1:14" ht="16.5" x14ac:dyDescent="0.2">
      <c r="A1962" s="79" t="str">
        <f t="shared" si="201"/>
        <v>kn-10</v>
      </c>
      <c r="B1962" s="79">
        <v>15</v>
      </c>
      <c r="C1962" s="40">
        <f t="shared" si="202"/>
        <v>21015</v>
      </c>
      <c r="D1962" s="81">
        <v>10</v>
      </c>
      <c r="E1962" s="27">
        <v>2</v>
      </c>
      <c r="F1962" s="28" t="s">
        <v>291</v>
      </c>
      <c r="G1962" s="28" t="s">
        <v>1001</v>
      </c>
      <c r="H1962" s="27">
        <f t="shared" si="199"/>
        <v>104</v>
      </c>
      <c r="I1962" s="27">
        <f t="shared" si="200"/>
        <v>13</v>
      </c>
      <c r="J1962" s="27">
        <f t="shared" si="203"/>
        <v>4</v>
      </c>
      <c r="K1962" s="27" t="s">
        <v>708</v>
      </c>
      <c r="L1962" s="59" t="str">
        <f t="shared" si="204"/>
        <v>kn-10-15-jlr-loc2</v>
      </c>
      <c r="M1962" s="27">
        <v>1</v>
      </c>
      <c r="N1962" s="41">
        <v>1</v>
      </c>
    </row>
    <row r="1963" spans="1:14" ht="16.5" x14ac:dyDescent="0.2">
      <c r="A1963" s="79" t="str">
        <f t="shared" si="201"/>
        <v>kn-10</v>
      </c>
      <c r="B1963" s="79">
        <v>15</v>
      </c>
      <c r="C1963" s="40">
        <f t="shared" si="202"/>
        <v>21015</v>
      </c>
      <c r="D1963" s="81">
        <v>10</v>
      </c>
      <c r="E1963" s="27">
        <v>2</v>
      </c>
      <c r="F1963" s="28" t="s">
        <v>1138</v>
      </c>
      <c r="G1963" s="28" t="s">
        <v>1002</v>
      </c>
      <c r="H1963" s="27">
        <f t="shared" si="199"/>
        <v>104</v>
      </c>
      <c r="I1963" s="27">
        <f t="shared" si="200"/>
        <v>13</v>
      </c>
      <c r="J1963" s="27">
        <f t="shared" si="203"/>
        <v>4</v>
      </c>
      <c r="K1963" s="27" t="s">
        <v>779</v>
      </c>
      <c r="L1963" s="59" t="str">
        <f t="shared" si="204"/>
        <v>kn-10-15-shl-loc2</v>
      </c>
      <c r="M1963" s="27">
        <v>1</v>
      </c>
      <c r="N1963" s="41">
        <v>1</v>
      </c>
    </row>
    <row r="1964" spans="1:14" ht="16.5" x14ac:dyDescent="0.2">
      <c r="A1964" s="79" t="str">
        <f t="shared" si="201"/>
        <v>kn-10</v>
      </c>
      <c r="B1964" s="79">
        <v>15</v>
      </c>
      <c r="C1964" s="40">
        <f t="shared" si="202"/>
        <v>21015</v>
      </c>
      <c r="D1964" s="81">
        <v>10</v>
      </c>
      <c r="E1964" s="27">
        <v>3</v>
      </c>
      <c r="F1964" s="28" t="s">
        <v>291</v>
      </c>
      <c r="G1964" s="28" t="s">
        <v>999</v>
      </c>
      <c r="H1964" s="27">
        <f t="shared" si="199"/>
        <v>104</v>
      </c>
      <c r="I1964" s="27">
        <f t="shared" si="200"/>
        <v>13</v>
      </c>
      <c r="J1964" s="27">
        <f t="shared" si="203"/>
        <v>4</v>
      </c>
      <c r="K1964" s="27" t="s">
        <v>303</v>
      </c>
      <c r="L1964" s="62" t="str">
        <f t="shared" si="204"/>
        <v>kn-10-15-jlr-loc3</v>
      </c>
      <c r="M1964" s="27">
        <v>1</v>
      </c>
      <c r="N1964" s="41">
        <v>1</v>
      </c>
    </row>
    <row r="1965" spans="1:14" ht="17.25" thickBot="1" x14ac:dyDescent="0.25">
      <c r="A1965" s="79" t="str">
        <f t="shared" si="201"/>
        <v>kn-10</v>
      </c>
      <c r="B1965" s="79">
        <v>15</v>
      </c>
      <c r="C1965" s="42">
        <f t="shared" si="202"/>
        <v>21015</v>
      </c>
      <c r="D1965" s="82">
        <v>10</v>
      </c>
      <c r="E1965" s="43">
        <v>3</v>
      </c>
      <c r="F1965" s="44" t="s">
        <v>292</v>
      </c>
      <c r="G1965" s="44" t="s">
        <v>1000</v>
      </c>
      <c r="H1965" s="43">
        <f t="shared" si="199"/>
        <v>104</v>
      </c>
      <c r="I1965" s="43">
        <f t="shared" si="200"/>
        <v>13</v>
      </c>
      <c r="J1965" s="43">
        <f t="shared" si="203"/>
        <v>4</v>
      </c>
      <c r="K1965" s="43" t="s">
        <v>783</v>
      </c>
      <c r="L1965" s="44" t="str">
        <f t="shared" si="204"/>
        <v>kn-10-15-shl-loc3</v>
      </c>
      <c r="M1965" s="43">
        <v>1</v>
      </c>
      <c r="N1965" s="45">
        <v>1</v>
      </c>
    </row>
    <row r="1966" spans="1:14" ht="16.5" x14ac:dyDescent="0.2">
      <c r="A1966" s="79" t="str">
        <f t="shared" si="201"/>
        <v>kn-11</v>
      </c>
      <c r="B1966" s="79">
        <v>1</v>
      </c>
      <c r="C1966" s="37">
        <f t="shared" si="202"/>
        <v>21101</v>
      </c>
      <c r="D1966" s="80">
        <v>11</v>
      </c>
      <c r="E1966" s="38">
        <v>1</v>
      </c>
      <c r="F1966" s="46" t="s">
        <v>291</v>
      </c>
      <c r="G1966" s="46" t="s">
        <v>572</v>
      </c>
      <c r="H1966" s="38">
        <f t="shared" si="199"/>
        <v>105</v>
      </c>
      <c r="I1966" s="38">
        <f t="shared" si="200"/>
        <v>14</v>
      </c>
      <c r="J1966" s="38">
        <f t="shared" si="203"/>
        <v>4</v>
      </c>
      <c r="K1966" s="38" t="s">
        <v>713</v>
      </c>
      <c r="L1966" s="38" t="str">
        <f t="shared" si="204"/>
        <v>kn-11-1-jlr-loc1</v>
      </c>
      <c r="M1966" s="38">
        <v>1</v>
      </c>
      <c r="N1966" s="39">
        <v>1</v>
      </c>
    </row>
    <row r="1967" spans="1:14" ht="16.5" x14ac:dyDescent="0.2">
      <c r="A1967" s="79" t="str">
        <f t="shared" si="201"/>
        <v>kn-11</v>
      </c>
      <c r="B1967" s="79">
        <v>1</v>
      </c>
      <c r="C1967" s="40">
        <f t="shared" si="202"/>
        <v>21101</v>
      </c>
      <c r="D1967" s="81">
        <v>11</v>
      </c>
      <c r="E1967" s="27">
        <v>1</v>
      </c>
      <c r="F1967" s="28" t="s">
        <v>292</v>
      </c>
      <c r="G1967" s="28" t="s">
        <v>573</v>
      </c>
      <c r="H1967" s="27">
        <f t="shared" si="199"/>
        <v>105</v>
      </c>
      <c r="I1967" s="27">
        <f t="shared" si="200"/>
        <v>14</v>
      </c>
      <c r="J1967" s="27">
        <f t="shared" si="203"/>
        <v>4</v>
      </c>
      <c r="K1967" s="27" t="s">
        <v>791</v>
      </c>
      <c r="L1967" s="27" t="str">
        <f t="shared" si="204"/>
        <v>kn-11-1-shl-loc1</v>
      </c>
      <c r="M1967" s="27">
        <v>1</v>
      </c>
      <c r="N1967" s="41">
        <v>1</v>
      </c>
    </row>
    <row r="1968" spans="1:14" ht="16.5" x14ac:dyDescent="0.2">
      <c r="A1968" s="79" t="str">
        <f t="shared" si="201"/>
        <v>kn-11</v>
      </c>
      <c r="B1968" s="79">
        <v>1</v>
      </c>
      <c r="C1968" s="40">
        <f t="shared" si="202"/>
        <v>21101</v>
      </c>
      <c r="D1968" s="81">
        <v>11</v>
      </c>
      <c r="E1968" s="27">
        <v>2</v>
      </c>
      <c r="F1968" s="28" t="s">
        <v>291</v>
      </c>
      <c r="G1968" s="28" t="s">
        <v>314</v>
      </c>
      <c r="H1968" s="27">
        <f t="shared" si="199"/>
        <v>105</v>
      </c>
      <c r="I1968" s="27">
        <f t="shared" si="200"/>
        <v>14</v>
      </c>
      <c r="J1968" s="27">
        <f t="shared" si="203"/>
        <v>4</v>
      </c>
      <c r="K1968" s="27" t="s">
        <v>1186</v>
      </c>
      <c r="L1968" s="59" t="str">
        <f t="shared" si="204"/>
        <v>kn-11-1-jlr-loc2</v>
      </c>
      <c r="M1968" s="27">
        <v>1</v>
      </c>
      <c r="N1968" s="41">
        <v>1</v>
      </c>
    </row>
    <row r="1969" spans="1:14" ht="16.5" x14ac:dyDescent="0.2">
      <c r="A1969" s="79" t="str">
        <f t="shared" si="201"/>
        <v>kn-11</v>
      </c>
      <c r="B1969" s="79">
        <v>1</v>
      </c>
      <c r="C1969" s="40">
        <f t="shared" si="202"/>
        <v>21101</v>
      </c>
      <c r="D1969" s="81">
        <v>11</v>
      </c>
      <c r="E1969" s="27">
        <v>2</v>
      </c>
      <c r="F1969" s="28" t="s">
        <v>292</v>
      </c>
      <c r="G1969" s="28" t="s">
        <v>1142</v>
      </c>
      <c r="H1969" s="27">
        <f t="shared" si="199"/>
        <v>105</v>
      </c>
      <c r="I1969" s="27">
        <f t="shared" si="200"/>
        <v>14</v>
      </c>
      <c r="J1969" s="27">
        <f t="shared" si="203"/>
        <v>4</v>
      </c>
      <c r="K1969" s="27" t="s">
        <v>786</v>
      </c>
      <c r="L1969" s="59" t="str">
        <f t="shared" si="204"/>
        <v>kn-11-1-shl-loc2</v>
      </c>
      <c r="M1969" s="27">
        <v>1</v>
      </c>
      <c r="N1969" s="41">
        <v>1</v>
      </c>
    </row>
    <row r="1970" spans="1:14" ht="16.5" x14ac:dyDescent="0.2">
      <c r="A1970" s="79" t="str">
        <f t="shared" si="201"/>
        <v>kn-11</v>
      </c>
      <c r="B1970" s="79">
        <v>1</v>
      </c>
      <c r="C1970" s="40">
        <f t="shared" si="202"/>
        <v>21101</v>
      </c>
      <c r="D1970" s="81">
        <v>11</v>
      </c>
      <c r="E1970" s="27">
        <v>3</v>
      </c>
      <c r="F1970" s="28" t="s">
        <v>291</v>
      </c>
      <c r="G1970" s="28" t="s">
        <v>571</v>
      </c>
      <c r="H1970" s="27">
        <f t="shared" si="199"/>
        <v>105</v>
      </c>
      <c r="I1970" s="27">
        <f t="shared" si="200"/>
        <v>14</v>
      </c>
      <c r="J1970" s="27">
        <f t="shared" si="203"/>
        <v>4</v>
      </c>
      <c r="K1970" s="27" t="s">
        <v>714</v>
      </c>
      <c r="L1970" s="62" t="str">
        <f t="shared" si="204"/>
        <v>kn-11-1-jlr-loc3</v>
      </c>
      <c r="M1970" s="27">
        <v>1</v>
      </c>
      <c r="N1970" s="41">
        <v>1</v>
      </c>
    </row>
    <row r="1971" spans="1:14" ht="17.25" thickBot="1" x14ac:dyDescent="0.25">
      <c r="A1971" s="79" t="str">
        <f t="shared" si="201"/>
        <v>kn-11</v>
      </c>
      <c r="B1971" s="79">
        <v>1</v>
      </c>
      <c r="C1971" s="42">
        <f t="shared" si="202"/>
        <v>21101</v>
      </c>
      <c r="D1971" s="82">
        <v>11</v>
      </c>
      <c r="E1971" s="43">
        <v>3</v>
      </c>
      <c r="F1971" s="44" t="s">
        <v>292</v>
      </c>
      <c r="G1971" s="44" t="s">
        <v>570</v>
      </c>
      <c r="H1971" s="43">
        <f t="shared" si="199"/>
        <v>105</v>
      </c>
      <c r="I1971" s="43">
        <f t="shared" si="200"/>
        <v>14</v>
      </c>
      <c r="J1971" s="43">
        <f t="shared" si="203"/>
        <v>4</v>
      </c>
      <c r="K1971" s="43" t="s">
        <v>792</v>
      </c>
      <c r="L1971" s="44" t="str">
        <f t="shared" si="204"/>
        <v>kn-11-1-shl-loc3</v>
      </c>
      <c r="M1971" s="43">
        <v>1</v>
      </c>
      <c r="N1971" s="45">
        <v>1</v>
      </c>
    </row>
    <row r="1972" spans="1:14" ht="16.5" x14ac:dyDescent="0.2">
      <c r="A1972" s="79" t="str">
        <f t="shared" si="201"/>
        <v>kn-11</v>
      </c>
      <c r="B1972" s="79">
        <v>2</v>
      </c>
      <c r="C1972" s="37">
        <f t="shared" si="202"/>
        <v>21102</v>
      </c>
      <c r="D1972" s="80">
        <v>11</v>
      </c>
      <c r="E1972" s="38">
        <v>1</v>
      </c>
      <c r="F1972" s="46" t="s">
        <v>291</v>
      </c>
      <c r="G1972" s="46" t="s">
        <v>572</v>
      </c>
      <c r="H1972" s="38">
        <f t="shared" si="199"/>
        <v>106</v>
      </c>
      <c r="I1972" s="38">
        <f t="shared" si="200"/>
        <v>14</v>
      </c>
      <c r="J1972" s="38">
        <f t="shared" si="203"/>
        <v>4</v>
      </c>
      <c r="K1972" s="38" t="s">
        <v>706</v>
      </c>
      <c r="L1972" s="38" t="str">
        <f t="shared" si="204"/>
        <v>kn-11-2-jlr-loc1</v>
      </c>
      <c r="M1972" s="38">
        <v>1</v>
      </c>
      <c r="N1972" s="39">
        <v>1</v>
      </c>
    </row>
    <row r="1973" spans="1:14" ht="16.5" x14ac:dyDescent="0.2">
      <c r="A1973" s="79" t="str">
        <f t="shared" si="201"/>
        <v>kn-11</v>
      </c>
      <c r="B1973" s="79">
        <v>2</v>
      </c>
      <c r="C1973" s="40">
        <f t="shared" si="202"/>
        <v>21102</v>
      </c>
      <c r="D1973" s="81">
        <v>11</v>
      </c>
      <c r="E1973" s="27">
        <v>1</v>
      </c>
      <c r="F1973" s="28" t="s">
        <v>292</v>
      </c>
      <c r="G1973" s="28" t="s">
        <v>573</v>
      </c>
      <c r="H1973" s="27">
        <f t="shared" si="199"/>
        <v>106</v>
      </c>
      <c r="I1973" s="27">
        <f t="shared" si="200"/>
        <v>14</v>
      </c>
      <c r="J1973" s="27">
        <f t="shared" si="203"/>
        <v>4</v>
      </c>
      <c r="K1973" s="27" t="s">
        <v>775</v>
      </c>
      <c r="L1973" s="27" t="str">
        <f t="shared" si="204"/>
        <v>kn-11-2-shl-loc1</v>
      </c>
      <c r="M1973" s="27">
        <v>1</v>
      </c>
      <c r="N1973" s="41">
        <v>1</v>
      </c>
    </row>
    <row r="1974" spans="1:14" ht="16.5" x14ac:dyDescent="0.2">
      <c r="A1974" s="79" t="str">
        <f t="shared" si="201"/>
        <v>kn-11</v>
      </c>
      <c r="B1974" s="79">
        <v>2</v>
      </c>
      <c r="C1974" s="40">
        <f t="shared" si="202"/>
        <v>21102</v>
      </c>
      <c r="D1974" s="81">
        <v>11</v>
      </c>
      <c r="E1974" s="27">
        <v>2</v>
      </c>
      <c r="F1974" s="28" t="s">
        <v>291</v>
      </c>
      <c r="G1974" s="28" t="s">
        <v>314</v>
      </c>
      <c r="H1974" s="27">
        <f t="shared" si="199"/>
        <v>106</v>
      </c>
      <c r="I1974" s="27">
        <f t="shared" si="200"/>
        <v>14</v>
      </c>
      <c r="J1974" s="27">
        <f t="shared" si="203"/>
        <v>4</v>
      </c>
      <c r="K1974" s="27" t="s">
        <v>302</v>
      </c>
      <c r="L1974" s="59" t="str">
        <f t="shared" si="204"/>
        <v>kn-11-2-jlr-loc2</v>
      </c>
      <c r="M1974" s="27">
        <v>1</v>
      </c>
      <c r="N1974" s="41">
        <v>1</v>
      </c>
    </row>
    <row r="1975" spans="1:14" ht="16.5" x14ac:dyDescent="0.2">
      <c r="A1975" s="79" t="str">
        <f t="shared" si="201"/>
        <v>kn-11</v>
      </c>
      <c r="B1975" s="79">
        <v>2</v>
      </c>
      <c r="C1975" s="40">
        <f t="shared" si="202"/>
        <v>21102</v>
      </c>
      <c r="D1975" s="81">
        <v>11</v>
      </c>
      <c r="E1975" s="27">
        <v>2</v>
      </c>
      <c r="F1975" s="28" t="s">
        <v>292</v>
      </c>
      <c r="G1975" s="28" t="s">
        <v>299</v>
      </c>
      <c r="H1975" s="27">
        <f t="shared" si="199"/>
        <v>106</v>
      </c>
      <c r="I1975" s="27">
        <f t="shared" si="200"/>
        <v>14</v>
      </c>
      <c r="J1975" s="27">
        <f t="shared" si="203"/>
        <v>4</v>
      </c>
      <c r="K1975" s="27" t="s">
        <v>778</v>
      </c>
      <c r="L1975" s="59" t="str">
        <f t="shared" si="204"/>
        <v>kn-11-2-shl-loc2</v>
      </c>
      <c r="M1975" s="27">
        <v>1</v>
      </c>
      <c r="N1975" s="41">
        <v>1</v>
      </c>
    </row>
    <row r="1976" spans="1:14" ht="16.5" x14ac:dyDescent="0.2">
      <c r="A1976" s="79" t="str">
        <f t="shared" si="201"/>
        <v>kn-11</v>
      </c>
      <c r="B1976" s="79">
        <v>2</v>
      </c>
      <c r="C1976" s="40">
        <f t="shared" si="202"/>
        <v>21102</v>
      </c>
      <c r="D1976" s="81">
        <v>11</v>
      </c>
      <c r="E1976" s="27">
        <v>3</v>
      </c>
      <c r="F1976" s="28" t="s">
        <v>291</v>
      </c>
      <c r="G1976" s="28" t="s">
        <v>571</v>
      </c>
      <c r="H1976" s="27">
        <f t="shared" si="199"/>
        <v>106</v>
      </c>
      <c r="I1976" s="27">
        <f t="shared" si="200"/>
        <v>14</v>
      </c>
      <c r="J1976" s="27">
        <f t="shared" si="203"/>
        <v>4</v>
      </c>
      <c r="K1976" s="27" t="s">
        <v>715</v>
      </c>
      <c r="L1976" s="62" t="str">
        <f t="shared" si="204"/>
        <v>kn-11-2-jlr-loc3</v>
      </c>
      <c r="M1976" s="27">
        <v>1</v>
      </c>
      <c r="N1976" s="41">
        <v>1</v>
      </c>
    </row>
    <row r="1977" spans="1:14" ht="17.25" thickBot="1" x14ac:dyDescent="0.25">
      <c r="A1977" s="79" t="str">
        <f t="shared" si="201"/>
        <v>kn-11</v>
      </c>
      <c r="B1977" s="79">
        <v>2</v>
      </c>
      <c r="C1977" s="42">
        <f t="shared" si="202"/>
        <v>21102</v>
      </c>
      <c r="D1977" s="82">
        <v>11</v>
      </c>
      <c r="E1977" s="43">
        <v>3</v>
      </c>
      <c r="F1977" s="44" t="s">
        <v>292</v>
      </c>
      <c r="G1977" s="44" t="s">
        <v>570</v>
      </c>
      <c r="H1977" s="43">
        <f t="shared" si="199"/>
        <v>106</v>
      </c>
      <c r="I1977" s="43">
        <f t="shared" si="200"/>
        <v>14</v>
      </c>
      <c r="J1977" s="43">
        <f t="shared" si="203"/>
        <v>4</v>
      </c>
      <c r="K1977" s="43" t="s">
        <v>793</v>
      </c>
      <c r="L1977" s="44" t="str">
        <f t="shared" si="204"/>
        <v>kn-11-2-shl-loc3</v>
      </c>
      <c r="M1977" s="43">
        <v>1</v>
      </c>
      <c r="N1977" s="45">
        <v>1</v>
      </c>
    </row>
    <row r="1978" spans="1:14" ht="16.5" x14ac:dyDescent="0.2">
      <c r="A1978" s="79" t="str">
        <f t="shared" si="201"/>
        <v>kn-11</v>
      </c>
      <c r="B1978" s="79">
        <v>3</v>
      </c>
      <c r="C1978" s="37">
        <f t="shared" si="202"/>
        <v>21103</v>
      </c>
      <c r="D1978" s="80">
        <v>11</v>
      </c>
      <c r="E1978" s="38">
        <v>1</v>
      </c>
      <c r="F1978" s="46" t="s">
        <v>291</v>
      </c>
      <c r="G1978" s="46" t="s">
        <v>572</v>
      </c>
      <c r="H1978" s="38">
        <f t="shared" ref="H1978:H2041" si="205">INDEX($AK$4:$AK$204,INDEX($AQ$4:$AQ$19,D1978)+B1978)</f>
        <v>106</v>
      </c>
      <c r="I1978" s="38">
        <f t="shared" ref="I1978:I2041" si="206">INDEX($AL$4:$AL$204,INDEX($AQ$4:$AQ$19,D1978)+B1978)</f>
        <v>14</v>
      </c>
      <c r="J1978" s="38">
        <f t="shared" si="203"/>
        <v>4</v>
      </c>
      <c r="K1978" s="38" t="s">
        <v>713</v>
      </c>
      <c r="L1978" s="38" t="str">
        <f t="shared" si="204"/>
        <v>kn-11-3-jlr-loc1</v>
      </c>
      <c r="M1978" s="38">
        <v>1</v>
      </c>
      <c r="N1978" s="39">
        <v>1</v>
      </c>
    </row>
    <row r="1979" spans="1:14" ht="16.5" x14ac:dyDescent="0.2">
      <c r="A1979" s="79" t="str">
        <f t="shared" ref="A1979:A2042" si="207">"kn-"&amp;D1979</f>
        <v>kn-11</v>
      </c>
      <c r="B1979" s="79">
        <v>3</v>
      </c>
      <c r="C1979" s="40">
        <f t="shared" ref="C1979:C2042" si="208">(200+D1979)*100+B1979</f>
        <v>21103</v>
      </c>
      <c r="D1979" s="81">
        <v>11</v>
      </c>
      <c r="E1979" s="27">
        <v>1</v>
      </c>
      <c r="F1979" s="28" t="s">
        <v>292</v>
      </c>
      <c r="G1979" s="28" t="s">
        <v>573</v>
      </c>
      <c r="H1979" s="27">
        <f t="shared" si="205"/>
        <v>106</v>
      </c>
      <c r="I1979" s="27">
        <f t="shared" si="206"/>
        <v>14</v>
      </c>
      <c r="J1979" s="27">
        <f t="shared" si="203"/>
        <v>4</v>
      </c>
      <c r="K1979" s="27" t="s">
        <v>791</v>
      </c>
      <c r="L1979" s="27" t="str">
        <f t="shared" si="204"/>
        <v>kn-11-3-shl-loc1</v>
      </c>
      <c r="M1979" s="27">
        <v>1</v>
      </c>
      <c r="N1979" s="41">
        <v>1</v>
      </c>
    </row>
    <row r="1980" spans="1:14" ht="16.5" x14ac:dyDescent="0.2">
      <c r="A1980" s="79" t="str">
        <f t="shared" si="207"/>
        <v>kn-11</v>
      </c>
      <c r="B1980" s="79">
        <v>3</v>
      </c>
      <c r="C1980" s="40">
        <f t="shared" si="208"/>
        <v>21103</v>
      </c>
      <c r="D1980" s="81">
        <v>11</v>
      </c>
      <c r="E1980" s="27">
        <v>2</v>
      </c>
      <c r="F1980" s="28" t="s">
        <v>291</v>
      </c>
      <c r="G1980" s="28" t="s">
        <v>314</v>
      </c>
      <c r="H1980" s="27">
        <f t="shared" si="205"/>
        <v>106</v>
      </c>
      <c r="I1980" s="27">
        <f t="shared" si="206"/>
        <v>14</v>
      </c>
      <c r="J1980" s="27">
        <f t="shared" si="203"/>
        <v>4</v>
      </c>
      <c r="K1980" s="27" t="s">
        <v>1186</v>
      </c>
      <c r="L1980" s="59" t="str">
        <f t="shared" si="204"/>
        <v>kn-11-3-jlr-loc2</v>
      </c>
      <c r="M1980" s="27">
        <v>1</v>
      </c>
      <c r="N1980" s="41">
        <v>1</v>
      </c>
    </row>
    <row r="1981" spans="1:14" ht="16.5" x14ac:dyDescent="0.2">
      <c r="A1981" s="79" t="str">
        <f t="shared" si="207"/>
        <v>kn-11</v>
      </c>
      <c r="B1981" s="79">
        <v>3</v>
      </c>
      <c r="C1981" s="40">
        <f t="shared" si="208"/>
        <v>21103</v>
      </c>
      <c r="D1981" s="81">
        <v>11</v>
      </c>
      <c r="E1981" s="27">
        <v>2</v>
      </c>
      <c r="F1981" s="28" t="s">
        <v>292</v>
      </c>
      <c r="G1981" s="28" t="s">
        <v>299</v>
      </c>
      <c r="H1981" s="27">
        <f t="shared" si="205"/>
        <v>106</v>
      </c>
      <c r="I1981" s="27">
        <f t="shared" si="206"/>
        <v>14</v>
      </c>
      <c r="J1981" s="27">
        <f t="shared" si="203"/>
        <v>4</v>
      </c>
      <c r="K1981" s="27" t="s">
        <v>786</v>
      </c>
      <c r="L1981" s="59" t="str">
        <f t="shared" si="204"/>
        <v>kn-11-3-shl-loc2</v>
      </c>
      <c r="M1981" s="27">
        <v>1</v>
      </c>
      <c r="N1981" s="41">
        <v>1</v>
      </c>
    </row>
    <row r="1982" spans="1:14" ht="16.5" x14ac:dyDescent="0.2">
      <c r="A1982" s="79" t="str">
        <f t="shared" si="207"/>
        <v>kn-11</v>
      </c>
      <c r="B1982" s="79">
        <v>3</v>
      </c>
      <c r="C1982" s="40">
        <f t="shared" si="208"/>
        <v>21103</v>
      </c>
      <c r="D1982" s="81">
        <v>11</v>
      </c>
      <c r="E1982" s="27">
        <v>3</v>
      </c>
      <c r="F1982" s="28" t="s">
        <v>291</v>
      </c>
      <c r="G1982" s="28" t="s">
        <v>571</v>
      </c>
      <c r="H1982" s="27">
        <f t="shared" si="205"/>
        <v>106</v>
      </c>
      <c r="I1982" s="27">
        <f t="shared" si="206"/>
        <v>14</v>
      </c>
      <c r="J1982" s="27">
        <f t="shared" si="203"/>
        <v>4</v>
      </c>
      <c r="K1982" s="27" t="s">
        <v>710</v>
      </c>
      <c r="L1982" s="62" t="str">
        <f t="shared" si="204"/>
        <v>kn-11-3-jlr-loc3</v>
      </c>
      <c r="M1982" s="27">
        <v>1</v>
      </c>
      <c r="N1982" s="41">
        <v>1</v>
      </c>
    </row>
    <row r="1983" spans="1:14" ht="17.25" thickBot="1" x14ac:dyDescent="0.25">
      <c r="A1983" s="79" t="str">
        <f t="shared" si="207"/>
        <v>kn-11</v>
      </c>
      <c r="B1983" s="79">
        <v>3</v>
      </c>
      <c r="C1983" s="42">
        <f t="shared" si="208"/>
        <v>21103</v>
      </c>
      <c r="D1983" s="82">
        <v>11</v>
      </c>
      <c r="E1983" s="43">
        <v>3</v>
      </c>
      <c r="F1983" s="44" t="s">
        <v>292</v>
      </c>
      <c r="G1983" s="44" t="s">
        <v>1162</v>
      </c>
      <c r="H1983" s="43">
        <f t="shared" si="205"/>
        <v>106</v>
      </c>
      <c r="I1983" s="43">
        <f t="shared" si="206"/>
        <v>14</v>
      </c>
      <c r="J1983" s="43">
        <f t="shared" si="203"/>
        <v>4</v>
      </c>
      <c r="K1983" s="43" t="s">
        <v>787</v>
      </c>
      <c r="L1983" s="44" t="str">
        <f t="shared" si="204"/>
        <v>kn-11-3-shl-loc3</v>
      </c>
      <c r="M1983" s="43">
        <v>1</v>
      </c>
      <c r="N1983" s="45">
        <v>1</v>
      </c>
    </row>
    <row r="1984" spans="1:14" ht="16.5" x14ac:dyDescent="0.2">
      <c r="A1984" s="79" t="str">
        <f t="shared" si="207"/>
        <v>kn-11</v>
      </c>
      <c r="B1984" s="79">
        <v>4</v>
      </c>
      <c r="C1984" s="37">
        <f t="shared" si="208"/>
        <v>21104</v>
      </c>
      <c r="D1984" s="80">
        <v>11</v>
      </c>
      <c r="E1984" s="38">
        <v>1</v>
      </c>
      <c r="F1984" s="46" t="s">
        <v>291</v>
      </c>
      <c r="G1984" s="46" t="s">
        <v>572</v>
      </c>
      <c r="H1984" s="38">
        <f t="shared" si="205"/>
        <v>107</v>
      </c>
      <c r="I1984" s="38">
        <f t="shared" si="206"/>
        <v>14</v>
      </c>
      <c r="J1984" s="38">
        <f t="shared" si="203"/>
        <v>4</v>
      </c>
      <c r="K1984" s="38" t="s">
        <v>716</v>
      </c>
      <c r="L1984" s="38" t="str">
        <f t="shared" si="204"/>
        <v>kn-11-4-jlr-loc1</v>
      </c>
      <c r="M1984" s="38">
        <v>1</v>
      </c>
      <c r="N1984" s="39">
        <v>1</v>
      </c>
    </row>
    <row r="1985" spans="1:14" ht="16.5" x14ac:dyDescent="0.2">
      <c r="A1985" s="79" t="str">
        <f t="shared" si="207"/>
        <v>kn-11</v>
      </c>
      <c r="B1985" s="79">
        <v>4</v>
      </c>
      <c r="C1985" s="40">
        <f t="shared" si="208"/>
        <v>21104</v>
      </c>
      <c r="D1985" s="81">
        <v>11</v>
      </c>
      <c r="E1985" s="27">
        <v>1</v>
      </c>
      <c r="F1985" s="28" t="s">
        <v>292</v>
      </c>
      <c r="G1985" s="28" t="s">
        <v>573</v>
      </c>
      <c r="H1985" s="27">
        <f t="shared" si="205"/>
        <v>107</v>
      </c>
      <c r="I1985" s="27">
        <f t="shared" si="206"/>
        <v>14</v>
      </c>
      <c r="J1985" s="27">
        <f t="shared" si="203"/>
        <v>4</v>
      </c>
      <c r="K1985" s="27" t="s">
        <v>794</v>
      </c>
      <c r="L1985" s="27" t="str">
        <f t="shared" si="204"/>
        <v>kn-11-4-shl-loc1</v>
      </c>
      <c r="M1985" s="27">
        <v>1</v>
      </c>
      <c r="N1985" s="41">
        <v>1</v>
      </c>
    </row>
    <row r="1986" spans="1:14" ht="16.5" x14ac:dyDescent="0.2">
      <c r="A1986" s="79" t="str">
        <f t="shared" si="207"/>
        <v>kn-11</v>
      </c>
      <c r="B1986" s="79">
        <v>4</v>
      </c>
      <c r="C1986" s="40">
        <f t="shared" si="208"/>
        <v>21104</v>
      </c>
      <c r="D1986" s="81">
        <v>11</v>
      </c>
      <c r="E1986" s="27">
        <v>2</v>
      </c>
      <c r="F1986" s="28" t="s">
        <v>291</v>
      </c>
      <c r="G1986" s="28" t="s">
        <v>314</v>
      </c>
      <c r="H1986" s="27">
        <f t="shared" si="205"/>
        <v>107</v>
      </c>
      <c r="I1986" s="27">
        <f t="shared" si="206"/>
        <v>14</v>
      </c>
      <c r="J1986" s="27">
        <f t="shared" si="203"/>
        <v>4</v>
      </c>
      <c r="K1986" s="27" t="s">
        <v>706</v>
      </c>
      <c r="L1986" s="59" t="str">
        <f t="shared" si="204"/>
        <v>kn-11-4-jlr-loc2</v>
      </c>
      <c r="M1986" s="27">
        <v>1</v>
      </c>
      <c r="N1986" s="41">
        <v>1</v>
      </c>
    </row>
    <row r="1987" spans="1:14" ht="16.5" x14ac:dyDescent="0.2">
      <c r="A1987" s="79" t="str">
        <f t="shared" si="207"/>
        <v>kn-11</v>
      </c>
      <c r="B1987" s="79">
        <v>4</v>
      </c>
      <c r="C1987" s="40">
        <f t="shared" si="208"/>
        <v>21104</v>
      </c>
      <c r="D1987" s="81">
        <v>11</v>
      </c>
      <c r="E1987" s="27">
        <v>2</v>
      </c>
      <c r="F1987" s="28" t="s">
        <v>1138</v>
      </c>
      <c r="G1987" s="28" t="s">
        <v>299</v>
      </c>
      <c r="H1987" s="27">
        <f t="shared" si="205"/>
        <v>107</v>
      </c>
      <c r="I1987" s="27">
        <f t="shared" si="206"/>
        <v>14</v>
      </c>
      <c r="J1987" s="27">
        <f t="shared" si="203"/>
        <v>4</v>
      </c>
      <c r="K1987" s="27" t="s">
        <v>782</v>
      </c>
      <c r="L1987" s="59" t="str">
        <f t="shared" si="204"/>
        <v>kn-11-4-shl-loc2</v>
      </c>
      <c r="M1987" s="27">
        <v>1</v>
      </c>
      <c r="N1987" s="41">
        <v>1</v>
      </c>
    </row>
    <row r="1988" spans="1:14" ht="16.5" x14ac:dyDescent="0.2">
      <c r="A1988" s="79" t="str">
        <f t="shared" si="207"/>
        <v>kn-11</v>
      </c>
      <c r="B1988" s="79">
        <v>4</v>
      </c>
      <c r="C1988" s="40">
        <f t="shared" si="208"/>
        <v>21104</v>
      </c>
      <c r="D1988" s="81">
        <v>11</v>
      </c>
      <c r="E1988" s="27">
        <v>3</v>
      </c>
      <c r="F1988" s="28" t="s">
        <v>291</v>
      </c>
      <c r="G1988" s="28" t="s">
        <v>1150</v>
      </c>
      <c r="H1988" s="27">
        <f t="shared" si="205"/>
        <v>107</v>
      </c>
      <c r="I1988" s="27">
        <f t="shared" si="206"/>
        <v>14</v>
      </c>
      <c r="J1988" s="27">
        <f t="shared" si="203"/>
        <v>4</v>
      </c>
      <c r="K1988" s="27" t="s">
        <v>712</v>
      </c>
      <c r="L1988" s="62" t="str">
        <f t="shared" si="204"/>
        <v>kn-11-4-jlr-loc3</v>
      </c>
      <c r="M1988" s="27">
        <v>1</v>
      </c>
      <c r="N1988" s="41">
        <v>1</v>
      </c>
    </row>
    <row r="1989" spans="1:14" ht="17.25" thickBot="1" x14ac:dyDescent="0.25">
      <c r="A1989" s="79" t="str">
        <f t="shared" si="207"/>
        <v>kn-11</v>
      </c>
      <c r="B1989" s="79">
        <v>4</v>
      </c>
      <c r="C1989" s="42">
        <f t="shared" si="208"/>
        <v>21104</v>
      </c>
      <c r="D1989" s="82">
        <v>11</v>
      </c>
      <c r="E1989" s="43">
        <v>3</v>
      </c>
      <c r="F1989" s="44" t="s">
        <v>292</v>
      </c>
      <c r="G1989" s="44" t="s">
        <v>570</v>
      </c>
      <c r="H1989" s="43">
        <f t="shared" si="205"/>
        <v>107</v>
      </c>
      <c r="I1989" s="43">
        <f t="shared" si="206"/>
        <v>14</v>
      </c>
      <c r="J1989" s="43">
        <f t="shared" si="203"/>
        <v>4</v>
      </c>
      <c r="K1989" s="43" t="s">
        <v>790</v>
      </c>
      <c r="L1989" s="44" t="str">
        <f t="shared" si="204"/>
        <v>kn-11-4-shl-loc3</v>
      </c>
      <c r="M1989" s="43">
        <v>1</v>
      </c>
      <c r="N1989" s="45">
        <v>1</v>
      </c>
    </row>
    <row r="1990" spans="1:14" ht="16.5" x14ac:dyDescent="0.2">
      <c r="A1990" s="79" t="str">
        <f t="shared" si="207"/>
        <v>kn-11</v>
      </c>
      <c r="B1990" s="79">
        <v>5</v>
      </c>
      <c r="C1990" s="37">
        <f t="shared" si="208"/>
        <v>21105</v>
      </c>
      <c r="D1990" s="80">
        <v>11</v>
      </c>
      <c r="E1990" s="38">
        <v>1</v>
      </c>
      <c r="F1990" s="46" t="s">
        <v>291</v>
      </c>
      <c r="G1990" s="46" t="s">
        <v>572</v>
      </c>
      <c r="H1990" s="38">
        <f t="shared" si="205"/>
        <v>107</v>
      </c>
      <c r="I1990" s="38">
        <f t="shared" si="206"/>
        <v>14</v>
      </c>
      <c r="J1990" s="38">
        <f t="shared" si="203"/>
        <v>4</v>
      </c>
      <c r="K1990" s="38" t="s">
        <v>1198</v>
      </c>
      <c r="L1990" s="38" t="str">
        <f t="shared" si="204"/>
        <v>kn-11-5-jlr-loc1</v>
      </c>
      <c r="M1990" s="38">
        <v>1</v>
      </c>
      <c r="N1990" s="39">
        <v>1</v>
      </c>
    </row>
    <row r="1991" spans="1:14" ht="16.5" x14ac:dyDescent="0.2">
      <c r="A1991" s="79" t="str">
        <f t="shared" si="207"/>
        <v>kn-11</v>
      </c>
      <c r="B1991" s="79">
        <v>5</v>
      </c>
      <c r="C1991" s="40">
        <f t="shared" si="208"/>
        <v>21105</v>
      </c>
      <c r="D1991" s="81">
        <v>11</v>
      </c>
      <c r="E1991" s="27">
        <v>1</v>
      </c>
      <c r="F1991" s="28" t="s">
        <v>292</v>
      </c>
      <c r="G1991" s="28" t="s">
        <v>573</v>
      </c>
      <c r="H1991" s="27">
        <f t="shared" si="205"/>
        <v>107</v>
      </c>
      <c r="I1991" s="27">
        <f t="shared" si="206"/>
        <v>14</v>
      </c>
      <c r="J1991" s="27">
        <f t="shared" si="203"/>
        <v>4</v>
      </c>
      <c r="K1991" s="27" t="s">
        <v>780</v>
      </c>
      <c r="L1991" s="27" t="str">
        <f t="shared" si="204"/>
        <v>kn-11-5-shl-loc1</v>
      </c>
      <c r="M1991" s="27">
        <v>1</v>
      </c>
      <c r="N1991" s="41">
        <v>1</v>
      </c>
    </row>
    <row r="1992" spans="1:14" ht="16.5" x14ac:dyDescent="0.2">
      <c r="A1992" s="79" t="str">
        <f t="shared" si="207"/>
        <v>kn-11</v>
      </c>
      <c r="B1992" s="79">
        <v>5</v>
      </c>
      <c r="C1992" s="40">
        <f t="shared" si="208"/>
        <v>21105</v>
      </c>
      <c r="D1992" s="81">
        <v>11</v>
      </c>
      <c r="E1992" s="27">
        <v>2</v>
      </c>
      <c r="F1992" s="28" t="s">
        <v>1135</v>
      </c>
      <c r="G1992" s="28" t="s">
        <v>314</v>
      </c>
      <c r="H1992" s="27">
        <f t="shared" si="205"/>
        <v>107</v>
      </c>
      <c r="I1992" s="27">
        <f t="shared" si="206"/>
        <v>14</v>
      </c>
      <c r="J1992" s="27">
        <f t="shared" si="203"/>
        <v>4</v>
      </c>
      <c r="K1992" s="27" t="s">
        <v>302</v>
      </c>
      <c r="L1992" s="59" t="str">
        <f t="shared" si="204"/>
        <v>kn-11-5-jlr-loc2</v>
      </c>
      <c r="M1992" s="27">
        <v>1</v>
      </c>
      <c r="N1992" s="41">
        <v>1</v>
      </c>
    </row>
    <row r="1993" spans="1:14" ht="16.5" x14ac:dyDescent="0.2">
      <c r="A1993" s="79" t="str">
        <f t="shared" si="207"/>
        <v>kn-11</v>
      </c>
      <c r="B1993" s="79">
        <v>5</v>
      </c>
      <c r="C1993" s="40">
        <f t="shared" si="208"/>
        <v>21105</v>
      </c>
      <c r="D1993" s="81">
        <v>11</v>
      </c>
      <c r="E1993" s="27">
        <v>2</v>
      </c>
      <c r="F1993" s="28" t="s">
        <v>292</v>
      </c>
      <c r="G1993" s="28" t="s">
        <v>299</v>
      </c>
      <c r="H1993" s="27">
        <f t="shared" si="205"/>
        <v>107</v>
      </c>
      <c r="I1993" s="27">
        <f t="shared" si="206"/>
        <v>14</v>
      </c>
      <c r="J1993" s="27">
        <f t="shared" si="203"/>
        <v>4</v>
      </c>
      <c r="K1993" s="27" t="s">
        <v>778</v>
      </c>
      <c r="L1993" s="59" t="str">
        <f t="shared" si="204"/>
        <v>kn-11-5-shl-loc2</v>
      </c>
      <c r="M1993" s="27">
        <v>1</v>
      </c>
      <c r="N1993" s="41">
        <v>1</v>
      </c>
    </row>
    <row r="1994" spans="1:14" ht="16.5" x14ac:dyDescent="0.2">
      <c r="A1994" s="79" t="str">
        <f t="shared" si="207"/>
        <v>kn-11</v>
      </c>
      <c r="B1994" s="79">
        <v>5</v>
      </c>
      <c r="C1994" s="40">
        <f t="shared" si="208"/>
        <v>21105</v>
      </c>
      <c r="D1994" s="81">
        <v>11</v>
      </c>
      <c r="E1994" s="27">
        <v>3</v>
      </c>
      <c r="F1994" s="28" t="s">
        <v>291</v>
      </c>
      <c r="G1994" s="28" t="s">
        <v>571</v>
      </c>
      <c r="H1994" s="27">
        <f t="shared" si="205"/>
        <v>107</v>
      </c>
      <c r="I1994" s="27">
        <f t="shared" si="206"/>
        <v>14</v>
      </c>
      <c r="J1994" s="27">
        <f t="shared" si="203"/>
        <v>4</v>
      </c>
      <c r="K1994" s="27" t="s">
        <v>713</v>
      </c>
      <c r="L1994" s="62" t="str">
        <f t="shared" si="204"/>
        <v>kn-11-5-jlr-loc3</v>
      </c>
      <c r="M1994" s="27">
        <v>1</v>
      </c>
      <c r="N1994" s="41">
        <v>1</v>
      </c>
    </row>
    <row r="1995" spans="1:14" ht="17.25" thickBot="1" x14ac:dyDescent="0.25">
      <c r="A1995" s="79" t="str">
        <f t="shared" si="207"/>
        <v>kn-11</v>
      </c>
      <c r="B1995" s="79">
        <v>5</v>
      </c>
      <c r="C1995" s="42">
        <f t="shared" si="208"/>
        <v>21105</v>
      </c>
      <c r="D1995" s="82">
        <v>11</v>
      </c>
      <c r="E1995" s="43">
        <v>3</v>
      </c>
      <c r="F1995" s="44" t="s">
        <v>292</v>
      </c>
      <c r="G1995" s="44" t="s">
        <v>570</v>
      </c>
      <c r="H1995" s="43">
        <f t="shared" si="205"/>
        <v>107</v>
      </c>
      <c r="I1995" s="43">
        <f t="shared" si="206"/>
        <v>14</v>
      </c>
      <c r="J1995" s="43">
        <f t="shared" si="203"/>
        <v>4</v>
      </c>
      <c r="K1995" s="43" t="s">
        <v>791</v>
      </c>
      <c r="L1995" s="44" t="str">
        <f t="shared" si="204"/>
        <v>kn-11-5-shl-loc3</v>
      </c>
      <c r="M1995" s="43">
        <v>1</v>
      </c>
      <c r="N1995" s="45">
        <v>1</v>
      </c>
    </row>
    <row r="1996" spans="1:14" ht="16.5" x14ac:dyDescent="0.2">
      <c r="A1996" s="79" t="str">
        <f t="shared" si="207"/>
        <v>kn-11</v>
      </c>
      <c r="B1996" s="79">
        <v>6</v>
      </c>
      <c r="C1996" s="37">
        <f t="shared" si="208"/>
        <v>21106</v>
      </c>
      <c r="D1996" s="80">
        <v>11</v>
      </c>
      <c r="E1996" s="38">
        <v>1</v>
      </c>
      <c r="F1996" s="46" t="s">
        <v>291</v>
      </c>
      <c r="G1996" s="46" t="s">
        <v>572</v>
      </c>
      <c r="H1996" s="38">
        <f t="shared" si="205"/>
        <v>108</v>
      </c>
      <c r="I1996" s="38">
        <f t="shared" si="206"/>
        <v>14</v>
      </c>
      <c r="J1996" s="38">
        <f t="shared" ref="J1996:J2059" si="209">INDEX($AM$4:$AM$204,INDEX($AQ$4:$AQ$19,D1996)+B1996)</f>
        <v>4</v>
      </c>
      <c r="K1996" s="38" t="s">
        <v>710</v>
      </c>
      <c r="L1996" s="38" t="str">
        <f t="shared" si="204"/>
        <v>kn-11-6-jlr-loc1</v>
      </c>
      <c r="M1996" s="38">
        <v>1</v>
      </c>
      <c r="N1996" s="39">
        <v>1</v>
      </c>
    </row>
    <row r="1997" spans="1:14" ht="16.5" x14ac:dyDescent="0.2">
      <c r="A1997" s="79" t="str">
        <f t="shared" si="207"/>
        <v>kn-11</v>
      </c>
      <c r="B1997" s="79">
        <v>6</v>
      </c>
      <c r="C1997" s="40">
        <f t="shared" si="208"/>
        <v>21106</v>
      </c>
      <c r="D1997" s="81">
        <v>11</v>
      </c>
      <c r="E1997" s="27">
        <v>1</v>
      </c>
      <c r="F1997" s="28" t="s">
        <v>292</v>
      </c>
      <c r="G1997" s="28" t="s">
        <v>573</v>
      </c>
      <c r="H1997" s="27">
        <f t="shared" si="205"/>
        <v>108</v>
      </c>
      <c r="I1997" s="27">
        <f t="shared" si="206"/>
        <v>14</v>
      </c>
      <c r="J1997" s="27">
        <f t="shared" si="209"/>
        <v>4</v>
      </c>
      <c r="K1997" s="27" t="s">
        <v>787</v>
      </c>
      <c r="L1997" s="27" t="str">
        <f t="shared" si="204"/>
        <v>kn-11-6-shl-loc1</v>
      </c>
      <c r="M1997" s="27">
        <v>1</v>
      </c>
      <c r="N1997" s="41">
        <v>1</v>
      </c>
    </row>
    <row r="1998" spans="1:14" ht="16.5" x14ac:dyDescent="0.2">
      <c r="A1998" s="79" t="str">
        <f t="shared" si="207"/>
        <v>kn-11</v>
      </c>
      <c r="B1998" s="79">
        <v>6</v>
      </c>
      <c r="C1998" s="40">
        <f t="shared" si="208"/>
        <v>21106</v>
      </c>
      <c r="D1998" s="81">
        <v>11</v>
      </c>
      <c r="E1998" s="27">
        <v>2</v>
      </c>
      <c r="F1998" s="28" t="s">
        <v>291</v>
      </c>
      <c r="G1998" s="28" t="s">
        <v>314</v>
      </c>
      <c r="H1998" s="27">
        <f t="shared" si="205"/>
        <v>108</v>
      </c>
      <c r="I1998" s="27">
        <f t="shared" si="206"/>
        <v>14</v>
      </c>
      <c r="J1998" s="27">
        <f t="shared" si="209"/>
        <v>4</v>
      </c>
      <c r="K1998" s="27" t="s">
        <v>1186</v>
      </c>
      <c r="L1998" s="59" t="str">
        <f t="shared" si="204"/>
        <v>kn-11-6-jlr-loc2</v>
      </c>
      <c r="M1998" s="27">
        <v>1</v>
      </c>
      <c r="N1998" s="41">
        <v>1</v>
      </c>
    </row>
    <row r="1999" spans="1:14" ht="16.5" x14ac:dyDescent="0.2">
      <c r="A1999" s="79" t="str">
        <f t="shared" si="207"/>
        <v>kn-11</v>
      </c>
      <c r="B1999" s="79">
        <v>6</v>
      </c>
      <c r="C1999" s="40">
        <f t="shared" si="208"/>
        <v>21106</v>
      </c>
      <c r="D1999" s="81">
        <v>11</v>
      </c>
      <c r="E1999" s="27">
        <v>2</v>
      </c>
      <c r="F1999" s="28" t="s">
        <v>292</v>
      </c>
      <c r="G1999" s="28" t="s">
        <v>299</v>
      </c>
      <c r="H1999" s="27">
        <f t="shared" si="205"/>
        <v>108</v>
      </c>
      <c r="I1999" s="27">
        <f t="shared" si="206"/>
        <v>14</v>
      </c>
      <c r="J1999" s="27">
        <f t="shared" si="209"/>
        <v>4</v>
      </c>
      <c r="K1999" s="27" t="s">
        <v>786</v>
      </c>
      <c r="L1999" s="59" t="str">
        <f t="shared" si="204"/>
        <v>kn-11-6-shl-loc2</v>
      </c>
      <c r="M1999" s="27">
        <v>1</v>
      </c>
      <c r="N1999" s="41">
        <v>1</v>
      </c>
    </row>
    <row r="2000" spans="1:14" ht="16.5" x14ac:dyDescent="0.2">
      <c r="A2000" s="79" t="str">
        <f t="shared" si="207"/>
        <v>kn-11</v>
      </c>
      <c r="B2000" s="79">
        <v>6</v>
      </c>
      <c r="C2000" s="40">
        <f t="shared" si="208"/>
        <v>21106</v>
      </c>
      <c r="D2000" s="81">
        <v>11</v>
      </c>
      <c r="E2000" s="27">
        <v>3</v>
      </c>
      <c r="F2000" s="28" t="s">
        <v>291</v>
      </c>
      <c r="G2000" s="28" t="s">
        <v>571</v>
      </c>
      <c r="H2000" s="27">
        <f t="shared" si="205"/>
        <v>108</v>
      </c>
      <c r="I2000" s="27">
        <f t="shared" si="206"/>
        <v>14</v>
      </c>
      <c r="J2000" s="27">
        <f t="shared" si="209"/>
        <v>4</v>
      </c>
      <c r="K2000" s="27" t="s">
        <v>713</v>
      </c>
      <c r="L2000" s="62" t="str">
        <f t="shared" si="204"/>
        <v>kn-11-6-jlr-loc3</v>
      </c>
      <c r="M2000" s="27">
        <v>1</v>
      </c>
      <c r="N2000" s="41">
        <v>1</v>
      </c>
    </row>
    <row r="2001" spans="1:14" ht="17.25" thickBot="1" x14ac:dyDescent="0.25">
      <c r="A2001" s="79" t="str">
        <f t="shared" si="207"/>
        <v>kn-11</v>
      </c>
      <c r="B2001" s="79">
        <v>6</v>
      </c>
      <c r="C2001" s="42">
        <f t="shared" si="208"/>
        <v>21106</v>
      </c>
      <c r="D2001" s="82">
        <v>11</v>
      </c>
      <c r="E2001" s="43">
        <v>3</v>
      </c>
      <c r="F2001" s="44" t="s">
        <v>1138</v>
      </c>
      <c r="G2001" s="44" t="s">
        <v>570</v>
      </c>
      <c r="H2001" s="43">
        <f t="shared" si="205"/>
        <v>108</v>
      </c>
      <c r="I2001" s="43">
        <f t="shared" si="206"/>
        <v>14</v>
      </c>
      <c r="J2001" s="43">
        <f t="shared" si="209"/>
        <v>4</v>
      </c>
      <c r="K2001" s="43" t="s">
        <v>791</v>
      </c>
      <c r="L2001" s="44" t="str">
        <f t="shared" si="204"/>
        <v>kn-11-6-shl-loc3</v>
      </c>
      <c r="M2001" s="43">
        <v>1</v>
      </c>
      <c r="N2001" s="45">
        <v>1</v>
      </c>
    </row>
    <row r="2002" spans="1:14" ht="16.5" x14ac:dyDescent="0.2">
      <c r="A2002" s="79" t="str">
        <f t="shared" si="207"/>
        <v>kn-11</v>
      </c>
      <c r="B2002" s="79">
        <v>7</v>
      </c>
      <c r="C2002" s="37">
        <f t="shared" si="208"/>
        <v>21107</v>
      </c>
      <c r="D2002" s="80">
        <v>11</v>
      </c>
      <c r="E2002" s="38">
        <v>1</v>
      </c>
      <c r="F2002" s="46" t="s">
        <v>291</v>
      </c>
      <c r="G2002" s="46" t="s">
        <v>572</v>
      </c>
      <c r="H2002" s="38">
        <f t="shared" si="205"/>
        <v>108</v>
      </c>
      <c r="I2002" s="38">
        <f t="shared" si="206"/>
        <v>14</v>
      </c>
      <c r="J2002" s="38">
        <f t="shared" si="209"/>
        <v>4</v>
      </c>
      <c r="K2002" s="38" t="s">
        <v>303</v>
      </c>
      <c r="L2002" s="38" t="str">
        <f t="shared" si="204"/>
        <v>kn-11-7-jlr-loc1</v>
      </c>
      <c r="M2002" s="38">
        <v>1</v>
      </c>
      <c r="N2002" s="39">
        <v>1</v>
      </c>
    </row>
    <row r="2003" spans="1:14" ht="16.5" x14ac:dyDescent="0.2">
      <c r="A2003" s="79" t="str">
        <f t="shared" si="207"/>
        <v>kn-11</v>
      </c>
      <c r="B2003" s="79">
        <v>7</v>
      </c>
      <c r="C2003" s="40">
        <f t="shared" si="208"/>
        <v>21107</v>
      </c>
      <c r="D2003" s="81">
        <v>11</v>
      </c>
      <c r="E2003" s="27">
        <v>1</v>
      </c>
      <c r="F2003" s="28" t="s">
        <v>292</v>
      </c>
      <c r="G2003" s="28" t="s">
        <v>573</v>
      </c>
      <c r="H2003" s="27">
        <f t="shared" si="205"/>
        <v>108</v>
      </c>
      <c r="I2003" s="27">
        <f t="shared" si="206"/>
        <v>14</v>
      </c>
      <c r="J2003" s="27">
        <f t="shared" si="209"/>
        <v>4</v>
      </c>
      <c r="K2003" s="27" t="s">
        <v>782</v>
      </c>
      <c r="L2003" s="27" t="str">
        <f t="shared" si="204"/>
        <v>kn-11-7-shl-loc1</v>
      </c>
      <c r="M2003" s="27">
        <v>1</v>
      </c>
      <c r="N2003" s="41">
        <v>1</v>
      </c>
    </row>
    <row r="2004" spans="1:14" ht="16.5" x14ac:dyDescent="0.2">
      <c r="A2004" s="79" t="str">
        <f t="shared" si="207"/>
        <v>kn-11</v>
      </c>
      <c r="B2004" s="79">
        <v>7</v>
      </c>
      <c r="C2004" s="40">
        <f t="shared" si="208"/>
        <v>21107</v>
      </c>
      <c r="D2004" s="81">
        <v>11</v>
      </c>
      <c r="E2004" s="27">
        <v>2</v>
      </c>
      <c r="F2004" s="28" t="s">
        <v>291</v>
      </c>
      <c r="G2004" s="28" t="s">
        <v>314</v>
      </c>
      <c r="H2004" s="27">
        <f t="shared" si="205"/>
        <v>108</v>
      </c>
      <c r="I2004" s="27">
        <f t="shared" si="206"/>
        <v>14</v>
      </c>
      <c r="J2004" s="27">
        <f t="shared" si="209"/>
        <v>4</v>
      </c>
      <c r="K2004" s="27" t="s">
        <v>303</v>
      </c>
      <c r="L2004" s="59" t="str">
        <f t="shared" si="204"/>
        <v>kn-11-7-jlr-loc2</v>
      </c>
      <c r="M2004" s="27">
        <v>1</v>
      </c>
      <c r="N2004" s="41">
        <v>1</v>
      </c>
    </row>
    <row r="2005" spans="1:14" ht="16.5" x14ac:dyDescent="0.2">
      <c r="A2005" s="79" t="str">
        <f t="shared" si="207"/>
        <v>kn-11</v>
      </c>
      <c r="B2005" s="79">
        <v>7</v>
      </c>
      <c r="C2005" s="40">
        <f t="shared" si="208"/>
        <v>21107</v>
      </c>
      <c r="D2005" s="81">
        <v>11</v>
      </c>
      <c r="E2005" s="27">
        <v>2</v>
      </c>
      <c r="F2005" s="28" t="s">
        <v>292</v>
      </c>
      <c r="G2005" s="28" t="s">
        <v>299</v>
      </c>
      <c r="H2005" s="27">
        <f t="shared" si="205"/>
        <v>108</v>
      </c>
      <c r="I2005" s="27">
        <f t="shared" si="206"/>
        <v>14</v>
      </c>
      <c r="J2005" s="27">
        <f t="shared" si="209"/>
        <v>4</v>
      </c>
      <c r="K2005" s="27" t="s">
        <v>776</v>
      </c>
      <c r="L2005" s="59" t="str">
        <f t="shared" si="204"/>
        <v>kn-11-7-shl-loc2</v>
      </c>
      <c r="M2005" s="27">
        <v>1</v>
      </c>
      <c r="N2005" s="41">
        <v>1</v>
      </c>
    </row>
    <row r="2006" spans="1:14" ht="16.5" x14ac:dyDescent="0.2">
      <c r="A2006" s="79" t="str">
        <f t="shared" si="207"/>
        <v>kn-11</v>
      </c>
      <c r="B2006" s="79">
        <v>7</v>
      </c>
      <c r="C2006" s="40">
        <f t="shared" si="208"/>
        <v>21107</v>
      </c>
      <c r="D2006" s="81">
        <v>11</v>
      </c>
      <c r="E2006" s="27">
        <v>3</v>
      </c>
      <c r="F2006" s="28" t="s">
        <v>291</v>
      </c>
      <c r="G2006" s="28" t="s">
        <v>571</v>
      </c>
      <c r="H2006" s="27">
        <f t="shared" si="205"/>
        <v>108</v>
      </c>
      <c r="I2006" s="27">
        <f t="shared" si="206"/>
        <v>14</v>
      </c>
      <c r="J2006" s="27">
        <f t="shared" si="209"/>
        <v>4</v>
      </c>
      <c r="K2006" s="27" t="s">
        <v>712</v>
      </c>
      <c r="L2006" s="62" t="str">
        <f t="shared" si="204"/>
        <v>kn-11-7-jlr-loc3</v>
      </c>
      <c r="M2006" s="27">
        <v>1</v>
      </c>
      <c r="N2006" s="41">
        <v>1</v>
      </c>
    </row>
    <row r="2007" spans="1:14" ht="17.25" thickBot="1" x14ac:dyDescent="0.25">
      <c r="A2007" s="79" t="str">
        <f t="shared" si="207"/>
        <v>kn-11</v>
      </c>
      <c r="B2007" s="79">
        <v>7</v>
      </c>
      <c r="C2007" s="42">
        <f t="shared" si="208"/>
        <v>21107</v>
      </c>
      <c r="D2007" s="82">
        <v>11</v>
      </c>
      <c r="E2007" s="43">
        <v>3</v>
      </c>
      <c r="F2007" s="44" t="s">
        <v>292</v>
      </c>
      <c r="G2007" s="44" t="s">
        <v>570</v>
      </c>
      <c r="H2007" s="43">
        <f t="shared" si="205"/>
        <v>108</v>
      </c>
      <c r="I2007" s="43">
        <f t="shared" si="206"/>
        <v>14</v>
      </c>
      <c r="J2007" s="43">
        <f t="shared" si="209"/>
        <v>4</v>
      </c>
      <c r="K2007" s="43" t="s">
        <v>790</v>
      </c>
      <c r="L2007" s="44" t="str">
        <f t="shared" si="204"/>
        <v>kn-11-7-shl-loc3</v>
      </c>
      <c r="M2007" s="43">
        <v>1</v>
      </c>
      <c r="N2007" s="45">
        <v>1</v>
      </c>
    </row>
    <row r="2008" spans="1:14" ht="16.5" x14ac:dyDescent="0.2">
      <c r="A2008" s="79" t="str">
        <f t="shared" si="207"/>
        <v>kn-11</v>
      </c>
      <c r="B2008" s="79">
        <v>8</v>
      </c>
      <c r="C2008" s="37">
        <f t="shared" si="208"/>
        <v>21108</v>
      </c>
      <c r="D2008" s="80">
        <v>11</v>
      </c>
      <c r="E2008" s="38">
        <v>1</v>
      </c>
      <c r="F2008" s="46" t="s">
        <v>291</v>
      </c>
      <c r="G2008" s="46" t="s">
        <v>572</v>
      </c>
      <c r="H2008" s="38">
        <f t="shared" si="205"/>
        <v>109</v>
      </c>
      <c r="I2008" s="38">
        <f t="shared" si="206"/>
        <v>14</v>
      </c>
      <c r="J2008" s="38">
        <f t="shared" si="209"/>
        <v>4</v>
      </c>
      <c r="K2008" s="38" t="s">
        <v>303</v>
      </c>
      <c r="L2008" s="38" t="str">
        <f t="shared" si="204"/>
        <v>kn-11-8-jlr-loc1</v>
      </c>
      <c r="M2008" s="38">
        <v>1</v>
      </c>
      <c r="N2008" s="39">
        <v>1</v>
      </c>
    </row>
    <row r="2009" spans="1:14" ht="16.5" x14ac:dyDescent="0.2">
      <c r="A2009" s="79" t="str">
        <f t="shared" si="207"/>
        <v>kn-11</v>
      </c>
      <c r="B2009" s="79">
        <v>8</v>
      </c>
      <c r="C2009" s="40">
        <f t="shared" si="208"/>
        <v>21108</v>
      </c>
      <c r="D2009" s="81">
        <v>11</v>
      </c>
      <c r="E2009" s="27">
        <v>1</v>
      </c>
      <c r="F2009" s="28" t="s">
        <v>292</v>
      </c>
      <c r="G2009" s="28" t="s">
        <v>573</v>
      </c>
      <c r="H2009" s="27">
        <f t="shared" si="205"/>
        <v>109</v>
      </c>
      <c r="I2009" s="27">
        <f t="shared" si="206"/>
        <v>14</v>
      </c>
      <c r="J2009" s="27">
        <f t="shared" si="209"/>
        <v>4</v>
      </c>
      <c r="K2009" s="27" t="s">
        <v>785</v>
      </c>
      <c r="L2009" s="27" t="str">
        <f t="shared" si="204"/>
        <v>kn-11-8-shl-loc1</v>
      </c>
      <c r="M2009" s="27">
        <v>1</v>
      </c>
      <c r="N2009" s="41">
        <v>1</v>
      </c>
    </row>
    <row r="2010" spans="1:14" ht="16.5" x14ac:dyDescent="0.2">
      <c r="A2010" s="79" t="str">
        <f t="shared" si="207"/>
        <v>kn-11</v>
      </c>
      <c r="B2010" s="79">
        <v>8</v>
      </c>
      <c r="C2010" s="40">
        <f t="shared" si="208"/>
        <v>21108</v>
      </c>
      <c r="D2010" s="81">
        <v>11</v>
      </c>
      <c r="E2010" s="27">
        <v>2</v>
      </c>
      <c r="F2010" s="28" t="s">
        <v>291</v>
      </c>
      <c r="G2010" s="28" t="s">
        <v>314</v>
      </c>
      <c r="H2010" s="27">
        <f t="shared" si="205"/>
        <v>109</v>
      </c>
      <c r="I2010" s="27">
        <f t="shared" si="206"/>
        <v>14</v>
      </c>
      <c r="J2010" s="27">
        <f t="shared" si="209"/>
        <v>4</v>
      </c>
      <c r="K2010" s="27" t="s">
        <v>709</v>
      </c>
      <c r="L2010" s="59" t="str">
        <f t="shared" si="204"/>
        <v>kn-11-8-jlr-loc2</v>
      </c>
      <c r="M2010" s="27">
        <v>1</v>
      </c>
      <c r="N2010" s="41">
        <v>1</v>
      </c>
    </row>
    <row r="2011" spans="1:14" ht="16.5" x14ac:dyDescent="0.2">
      <c r="A2011" s="79" t="str">
        <f t="shared" si="207"/>
        <v>kn-11</v>
      </c>
      <c r="B2011" s="79">
        <v>8</v>
      </c>
      <c r="C2011" s="40">
        <f t="shared" si="208"/>
        <v>21108</v>
      </c>
      <c r="D2011" s="81">
        <v>11</v>
      </c>
      <c r="E2011" s="27">
        <v>2</v>
      </c>
      <c r="F2011" s="28" t="s">
        <v>292</v>
      </c>
      <c r="G2011" s="28" t="s">
        <v>299</v>
      </c>
      <c r="H2011" s="27">
        <f t="shared" si="205"/>
        <v>109</v>
      </c>
      <c r="I2011" s="27">
        <f t="shared" si="206"/>
        <v>14</v>
      </c>
      <c r="J2011" s="27">
        <f t="shared" si="209"/>
        <v>4</v>
      </c>
      <c r="K2011" s="27" t="s">
        <v>784</v>
      </c>
      <c r="L2011" s="59" t="str">
        <f t="shared" si="204"/>
        <v>kn-11-8-shl-loc2</v>
      </c>
      <c r="M2011" s="27">
        <v>1</v>
      </c>
      <c r="N2011" s="41">
        <v>1</v>
      </c>
    </row>
    <row r="2012" spans="1:14" ht="16.5" x14ac:dyDescent="0.2">
      <c r="A2012" s="79" t="str">
        <f t="shared" si="207"/>
        <v>kn-11</v>
      </c>
      <c r="B2012" s="79">
        <v>8</v>
      </c>
      <c r="C2012" s="40">
        <f t="shared" si="208"/>
        <v>21108</v>
      </c>
      <c r="D2012" s="81">
        <v>11</v>
      </c>
      <c r="E2012" s="27">
        <v>3</v>
      </c>
      <c r="F2012" s="28" t="s">
        <v>291</v>
      </c>
      <c r="G2012" s="28" t="s">
        <v>571</v>
      </c>
      <c r="H2012" s="27">
        <f t="shared" si="205"/>
        <v>109</v>
      </c>
      <c r="I2012" s="27">
        <f t="shared" si="206"/>
        <v>14</v>
      </c>
      <c r="J2012" s="27">
        <f t="shared" si="209"/>
        <v>4</v>
      </c>
      <c r="K2012" s="27" t="s">
        <v>711</v>
      </c>
      <c r="L2012" s="62" t="str">
        <f t="shared" si="204"/>
        <v>kn-11-8-jlr-loc3</v>
      </c>
      <c r="M2012" s="27">
        <v>1</v>
      </c>
      <c r="N2012" s="41">
        <v>1</v>
      </c>
    </row>
    <row r="2013" spans="1:14" ht="17.25" thickBot="1" x14ac:dyDescent="0.25">
      <c r="A2013" s="79" t="str">
        <f t="shared" si="207"/>
        <v>kn-11</v>
      </c>
      <c r="B2013" s="79">
        <v>8</v>
      </c>
      <c r="C2013" s="42">
        <f t="shared" si="208"/>
        <v>21108</v>
      </c>
      <c r="D2013" s="82">
        <v>11</v>
      </c>
      <c r="E2013" s="43">
        <v>3</v>
      </c>
      <c r="F2013" s="44" t="s">
        <v>292</v>
      </c>
      <c r="G2013" s="44" t="s">
        <v>570</v>
      </c>
      <c r="H2013" s="43">
        <f t="shared" si="205"/>
        <v>109</v>
      </c>
      <c r="I2013" s="43">
        <f t="shared" si="206"/>
        <v>14</v>
      </c>
      <c r="J2013" s="43">
        <f t="shared" si="209"/>
        <v>4</v>
      </c>
      <c r="K2013" s="43" t="s">
        <v>789</v>
      </c>
      <c r="L2013" s="44" t="str">
        <f t="shared" ref="L2013:L2076" si="210">A2013&amp;"-"&amp;B2013&amp;"-"&amp;F2013&amp;"-"&amp;"loc"&amp;E2013</f>
        <v>kn-11-8-shl-loc3</v>
      </c>
      <c r="M2013" s="43">
        <v>1</v>
      </c>
      <c r="N2013" s="45">
        <v>1</v>
      </c>
    </row>
    <row r="2014" spans="1:14" ht="16.5" x14ac:dyDescent="0.2">
      <c r="A2014" s="79" t="str">
        <f t="shared" si="207"/>
        <v>kn-11</v>
      </c>
      <c r="B2014" s="79">
        <v>9</v>
      </c>
      <c r="C2014" s="37">
        <f t="shared" si="208"/>
        <v>21109</v>
      </c>
      <c r="D2014" s="80">
        <v>11</v>
      </c>
      <c r="E2014" s="38">
        <v>1</v>
      </c>
      <c r="F2014" s="46" t="s">
        <v>291</v>
      </c>
      <c r="G2014" s="46" t="s">
        <v>572</v>
      </c>
      <c r="H2014" s="38">
        <f t="shared" si="205"/>
        <v>110</v>
      </c>
      <c r="I2014" s="38">
        <f t="shared" si="206"/>
        <v>15</v>
      </c>
      <c r="J2014" s="38">
        <f t="shared" si="209"/>
        <v>4</v>
      </c>
      <c r="K2014" s="38" t="s">
        <v>713</v>
      </c>
      <c r="L2014" s="38" t="str">
        <f t="shared" si="210"/>
        <v>kn-11-9-jlr-loc1</v>
      </c>
      <c r="M2014" s="38">
        <v>1</v>
      </c>
      <c r="N2014" s="39">
        <v>1</v>
      </c>
    </row>
    <row r="2015" spans="1:14" ht="16.5" x14ac:dyDescent="0.2">
      <c r="A2015" s="79" t="str">
        <f t="shared" si="207"/>
        <v>kn-11</v>
      </c>
      <c r="B2015" s="79">
        <v>9</v>
      </c>
      <c r="C2015" s="40">
        <f t="shared" si="208"/>
        <v>21109</v>
      </c>
      <c r="D2015" s="81">
        <v>11</v>
      </c>
      <c r="E2015" s="27">
        <v>1</v>
      </c>
      <c r="F2015" s="28" t="s">
        <v>292</v>
      </c>
      <c r="G2015" s="28" t="s">
        <v>573</v>
      </c>
      <c r="H2015" s="27">
        <f t="shared" si="205"/>
        <v>110</v>
      </c>
      <c r="I2015" s="27">
        <f t="shared" si="206"/>
        <v>15</v>
      </c>
      <c r="J2015" s="27">
        <f t="shared" si="209"/>
        <v>4</v>
      </c>
      <c r="K2015" s="27" t="s">
        <v>791</v>
      </c>
      <c r="L2015" s="27" t="str">
        <f t="shared" si="210"/>
        <v>kn-11-9-shl-loc1</v>
      </c>
      <c r="M2015" s="27">
        <v>1</v>
      </c>
      <c r="N2015" s="41">
        <v>1</v>
      </c>
    </row>
    <row r="2016" spans="1:14" ht="16.5" x14ac:dyDescent="0.2">
      <c r="A2016" s="79" t="str">
        <f t="shared" si="207"/>
        <v>kn-11</v>
      </c>
      <c r="B2016" s="79">
        <v>9</v>
      </c>
      <c r="C2016" s="40">
        <f t="shared" si="208"/>
        <v>21109</v>
      </c>
      <c r="D2016" s="81">
        <v>11</v>
      </c>
      <c r="E2016" s="27">
        <v>2</v>
      </c>
      <c r="F2016" s="28" t="s">
        <v>291</v>
      </c>
      <c r="G2016" s="28" t="s">
        <v>314</v>
      </c>
      <c r="H2016" s="27">
        <f t="shared" si="205"/>
        <v>110</v>
      </c>
      <c r="I2016" s="27">
        <f t="shared" si="206"/>
        <v>15</v>
      </c>
      <c r="J2016" s="27">
        <f t="shared" si="209"/>
        <v>4</v>
      </c>
      <c r="K2016" s="27" t="s">
        <v>1186</v>
      </c>
      <c r="L2016" s="59" t="str">
        <f t="shared" si="210"/>
        <v>kn-11-9-jlr-loc2</v>
      </c>
      <c r="M2016" s="27">
        <v>1</v>
      </c>
      <c r="N2016" s="41">
        <v>1</v>
      </c>
    </row>
    <row r="2017" spans="1:14" ht="16.5" x14ac:dyDescent="0.2">
      <c r="A2017" s="79" t="str">
        <f t="shared" si="207"/>
        <v>kn-11</v>
      </c>
      <c r="B2017" s="79">
        <v>9</v>
      </c>
      <c r="C2017" s="40">
        <f t="shared" si="208"/>
        <v>21109</v>
      </c>
      <c r="D2017" s="81">
        <v>11</v>
      </c>
      <c r="E2017" s="27">
        <v>2</v>
      </c>
      <c r="F2017" s="28" t="s">
        <v>292</v>
      </c>
      <c r="G2017" s="28" t="s">
        <v>299</v>
      </c>
      <c r="H2017" s="27">
        <f t="shared" si="205"/>
        <v>110</v>
      </c>
      <c r="I2017" s="27">
        <f t="shared" si="206"/>
        <v>15</v>
      </c>
      <c r="J2017" s="27">
        <f t="shared" si="209"/>
        <v>4</v>
      </c>
      <c r="K2017" s="27" t="s">
        <v>786</v>
      </c>
      <c r="L2017" s="59" t="str">
        <f t="shared" si="210"/>
        <v>kn-11-9-shl-loc2</v>
      </c>
      <c r="M2017" s="27">
        <v>1</v>
      </c>
      <c r="N2017" s="41">
        <v>1</v>
      </c>
    </row>
    <row r="2018" spans="1:14" ht="16.5" x14ac:dyDescent="0.2">
      <c r="A2018" s="79" t="str">
        <f t="shared" si="207"/>
        <v>kn-11</v>
      </c>
      <c r="B2018" s="79">
        <v>9</v>
      </c>
      <c r="C2018" s="40">
        <f t="shared" si="208"/>
        <v>21109</v>
      </c>
      <c r="D2018" s="81">
        <v>11</v>
      </c>
      <c r="E2018" s="27">
        <v>3</v>
      </c>
      <c r="F2018" s="28" t="s">
        <v>291</v>
      </c>
      <c r="G2018" s="28" t="s">
        <v>571</v>
      </c>
      <c r="H2018" s="27">
        <f t="shared" si="205"/>
        <v>110</v>
      </c>
      <c r="I2018" s="27">
        <f t="shared" si="206"/>
        <v>15</v>
      </c>
      <c r="J2018" s="27">
        <f t="shared" si="209"/>
        <v>4</v>
      </c>
      <c r="K2018" s="27" t="s">
        <v>710</v>
      </c>
      <c r="L2018" s="62" t="str">
        <f t="shared" si="210"/>
        <v>kn-11-9-jlr-loc3</v>
      </c>
      <c r="M2018" s="27">
        <v>1</v>
      </c>
      <c r="N2018" s="41">
        <v>1</v>
      </c>
    </row>
    <row r="2019" spans="1:14" ht="17.25" thickBot="1" x14ac:dyDescent="0.25">
      <c r="A2019" s="79" t="str">
        <f t="shared" si="207"/>
        <v>kn-11</v>
      </c>
      <c r="B2019" s="79">
        <v>9</v>
      </c>
      <c r="C2019" s="42">
        <f t="shared" si="208"/>
        <v>21109</v>
      </c>
      <c r="D2019" s="82">
        <v>11</v>
      </c>
      <c r="E2019" s="43">
        <v>3</v>
      </c>
      <c r="F2019" s="44" t="s">
        <v>292</v>
      </c>
      <c r="G2019" s="44" t="s">
        <v>1162</v>
      </c>
      <c r="H2019" s="43">
        <f t="shared" si="205"/>
        <v>110</v>
      </c>
      <c r="I2019" s="43">
        <f t="shared" si="206"/>
        <v>15</v>
      </c>
      <c r="J2019" s="43">
        <f t="shared" si="209"/>
        <v>4</v>
      </c>
      <c r="K2019" s="43" t="s">
        <v>787</v>
      </c>
      <c r="L2019" s="44" t="str">
        <f t="shared" si="210"/>
        <v>kn-11-9-shl-loc3</v>
      </c>
      <c r="M2019" s="43">
        <v>1</v>
      </c>
      <c r="N2019" s="45">
        <v>1</v>
      </c>
    </row>
    <row r="2020" spans="1:14" ht="16.5" x14ac:dyDescent="0.2">
      <c r="A2020" s="79" t="str">
        <f t="shared" si="207"/>
        <v>kn-11</v>
      </c>
      <c r="B2020" s="79">
        <v>10</v>
      </c>
      <c r="C2020" s="37">
        <f t="shared" si="208"/>
        <v>21110</v>
      </c>
      <c r="D2020" s="80">
        <v>11</v>
      </c>
      <c r="E2020" s="38">
        <v>1</v>
      </c>
      <c r="F2020" s="46" t="s">
        <v>291</v>
      </c>
      <c r="G2020" s="46" t="s">
        <v>572</v>
      </c>
      <c r="H2020" s="38">
        <f t="shared" si="205"/>
        <v>110</v>
      </c>
      <c r="I2020" s="38">
        <f t="shared" si="206"/>
        <v>15</v>
      </c>
      <c r="J2020" s="38">
        <f t="shared" si="209"/>
        <v>4</v>
      </c>
      <c r="K2020" s="38" t="s">
        <v>706</v>
      </c>
      <c r="L2020" s="38" t="str">
        <f t="shared" si="210"/>
        <v>kn-11-10-jlr-loc1</v>
      </c>
      <c r="M2020" s="38">
        <v>1</v>
      </c>
      <c r="N2020" s="39">
        <v>1</v>
      </c>
    </row>
    <row r="2021" spans="1:14" ht="16.5" x14ac:dyDescent="0.2">
      <c r="A2021" s="79" t="str">
        <f t="shared" si="207"/>
        <v>kn-11</v>
      </c>
      <c r="B2021" s="79">
        <v>10</v>
      </c>
      <c r="C2021" s="40">
        <f t="shared" si="208"/>
        <v>21110</v>
      </c>
      <c r="D2021" s="81">
        <v>11</v>
      </c>
      <c r="E2021" s="27">
        <v>1</v>
      </c>
      <c r="F2021" s="28" t="s">
        <v>292</v>
      </c>
      <c r="G2021" s="28" t="s">
        <v>573</v>
      </c>
      <c r="H2021" s="27">
        <f t="shared" si="205"/>
        <v>110</v>
      </c>
      <c r="I2021" s="27">
        <f t="shared" si="206"/>
        <v>15</v>
      </c>
      <c r="J2021" s="27">
        <f t="shared" si="209"/>
        <v>4</v>
      </c>
      <c r="K2021" s="27" t="s">
        <v>775</v>
      </c>
      <c r="L2021" s="27" t="str">
        <f t="shared" si="210"/>
        <v>kn-11-10-shl-loc1</v>
      </c>
      <c r="M2021" s="27">
        <v>1</v>
      </c>
      <c r="N2021" s="41">
        <v>1</v>
      </c>
    </row>
    <row r="2022" spans="1:14" ht="16.5" x14ac:dyDescent="0.2">
      <c r="A2022" s="79" t="str">
        <f t="shared" si="207"/>
        <v>kn-11</v>
      </c>
      <c r="B2022" s="79">
        <v>10</v>
      </c>
      <c r="C2022" s="40">
        <f t="shared" si="208"/>
        <v>21110</v>
      </c>
      <c r="D2022" s="81">
        <v>11</v>
      </c>
      <c r="E2022" s="27">
        <v>2</v>
      </c>
      <c r="F2022" s="28" t="s">
        <v>291</v>
      </c>
      <c r="G2022" s="28" t="s">
        <v>314</v>
      </c>
      <c r="H2022" s="27">
        <f t="shared" si="205"/>
        <v>110</v>
      </c>
      <c r="I2022" s="27">
        <f t="shared" si="206"/>
        <v>15</v>
      </c>
      <c r="J2022" s="27">
        <f t="shared" si="209"/>
        <v>4</v>
      </c>
      <c r="K2022" s="27" t="s">
        <v>302</v>
      </c>
      <c r="L2022" s="59" t="str">
        <f t="shared" si="210"/>
        <v>kn-11-10-jlr-loc2</v>
      </c>
      <c r="M2022" s="27">
        <v>1</v>
      </c>
      <c r="N2022" s="41">
        <v>1</v>
      </c>
    </row>
    <row r="2023" spans="1:14" ht="16.5" x14ac:dyDescent="0.2">
      <c r="A2023" s="79" t="str">
        <f t="shared" si="207"/>
        <v>kn-11</v>
      </c>
      <c r="B2023" s="79">
        <v>10</v>
      </c>
      <c r="C2023" s="40">
        <f t="shared" si="208"/>
        <v>21110</v>
      </c>
      <c r="D2023" s="81">
        <v>11</v>
      </c>
      <c r="E2023" s="27">
        <v>2</v>
      </c>
      <c r="F2023" s="28" t="s">
        <v>292</v>
      </c>
      <c r="G2023" s="28" t="s">
        <v>299</v>
      </c>
      <c r="H2023" s="27">
        <f t="shared" si="205"/>
        <v>110</v>
      </c>
      <c r="I2023" s="27">
        <f t="shared" si="206"/>
        <v>15</v>
      </c>
      <c r="J2023" s="27">
        <f t="shared" si="209"/>
        <v>4</v>
      </c>
      <c r="K2023" s="27" t="s">
        <v>778</v>
      </c>
      <c r="L2023" s="59" t="str">
        <f t="shared" si="210"/>
        <v>kn-11-10-shl-loc2</v>
      </c>
      <c r="M2023" s="27">
        <v>1</v>
      </c>
      <c r="N2023" s="41">
        <v>1</v>
      </c>
    </row>
    <row r="2024" spans="1:14" ht="16.5" x14ac:dyDescent="0.2">
      <c r="A2024" s="79" t="str">
        <f t="shared" si="207"/>
        <v>kn-11</v>
      </c>
      <c r="B2024" s="79">
        <v>10</v>
      </c>
      <c r="C2024" s="40">
        <f t="shared" si="208"/>
        <v>21110</v>
      </c>
      <c r="D2024" s="81">
        <v>11</v>
      </c>
      <c r="E2024" s="27">
        <v>3</v>
      </c>
      <c r="F2024" s="28" t="s">
        <v>291</v>
      </c>
      <c r="G2024" s="28" t="s">
        <v>571</v>
      </c>
      <c r="H2024" s="27">
        <f t="shared" si="205"/>
        <v>110</v>
      </c>
      <c r="I2024" s="27">
        <f t="shared" si="206"/>
        <v>15</v>
      </c>
      <c r="J2024" s="27">
        <f t="shared" si="209"/>
        <v>4</v>
      </c>
      <c r="K2024" s="27" t="s">
        <v>715</v>
      </c>
      <c r="L2024" s="62" t="str">
        <f t="shared" si="210"/>
        <v>kn-11-10-jlr-loc3</v>
      </c>
      <c r="M2024" s="27">
        <v>1</v>
      </c>
      <c r="N2024" s="41">
        <v>1</v>
      </c>
    </row>
    <row r="2025" spans="1:14" ht="17.25" thickBot="1" x14ac:dyDescent="0.25">
      <c r="A2025" s="79" t="str">
        <f t="shared" si="207"/>
        <v>kn-11</v>
      </c>
      <c r="B2025" s="79">
        <v>10</v>
      </c>
      <c r="C2025" s="42">
        <f t="shared" si="208"/>
        <v>21110</v>
      </c>
      <c r="D2025" s="82">
        <v>11</v>
      </c>
      <c r="E2025" s="43">
        <v>3</v>
      </c>
      <c r="F2025" s="44" t="s">
        <v>292</v>
      </c>
      <c r="G2025" s="44" t="s">
        <v>570</v>
      </c>
      <c r="H2025" s="43">
        <f t="shared" si="205"/>
        <v>110</v>
      </c>
      <c r="I2025" s="43">
        <f t="shared" si="206"/>
        <v>15</v>
      </c>
      <c r="J2025" s="43">
        <f t="shared" si="209"/>
        <v>4</v>
      </c>
      <c r="K2025" s="43" t="s">
        <v>793</v>
      </c>
      <c r="L2025" s="44" t="str">
        <f t="shared" si="210"/>
        <v>kn-11-10-shl-loc3</v>
      </c>
      <c r="M2025" s="43">
        <v>1</v>
      </c>
      <c r="N2025" s="45">
        <v>1</v>
      </c>
    </row>
    <row r="2026" spans="1:14" ht="16.5" x14ac:dyDescent="0.2">
      <c r="A2026" s="79" t="str">
        <f t="shared" si="207"/>
        <v>kn-11</v>
      </c>
      <c r="B2026" s="79">
        <v>11</v>
      </c>
      <c r="C2026" s="37">
        <f t="shared" si="208"/>
        <v>21111</v>
      </c>
      <c r="D2026" s="80">
        <v>11</v>
      </c>
      <c r="E2026" s="38">
        <v>1</v>
      </c>
      <c r="F2026" s="46" t="s">
        <v>291</v>
      </c>
      <c r="G2026" s="46" t="s">
        <v>572</v>
      </c>
      <c r="H2026" s="38">
        <f t="shared" si="205"/>
        <v>110</v>
      </c>
      <c r="I2026" s="38">
        <f t="shared" si="206"/>
        <v>15</v>
      </c>
      <c r="J2026" s="38">
        <f t="shared" si="209"/>
        <v>4</v>
      </c>
      <c r="K2026" s="38" t="s">
        <v>713</v>
      </c>
      <c r="L2026" s="38" t="str">
        <f t="shared" si="210"/>
        <v>kn-11-11-jlr-loc1</v>
      </c>
      <c r="M2026" s="38">
        <v>1</v>
      </c>
      <c r="N2026" s="39">
        <v>1</v>
      </c>
    </row>
    <row r="2027" spans="1:14" ht="16.5" x14ac:dyDescent="0.2">
      <c r="A2027" s="79" t="str">
        <f t="shared" si="207"/>
        <v>kn-11</v>
      </c>
      <c r="B2027" s="79">
        <v>11</v>
      </c>
      <c r="C2027" s="40">
        <f t="shared" si="208"/>
        <v>21111</v>
      </c>
      <c r="D2027" s="81">
        <v>11</v>
      </c>
      <c r="E2027" s="27">
        <v>1</v>
      </c>
      <c r="F2027" s="28" t="s">
        <v>292</v>
      </c>
      <c r="G2027" s="28" t="s">
        <v>573</v>
      </c>
      <c r="H2027" s="27">
        <f t="shared" si="205"/>
        <v>110</v>
      </c>
      <c r="I2027" s="27">
        <f t="shared" si="206"/>
        <v>15</v>
      </c>
      <c r="J2027" s="27">
        <f t="shared" si="209"/>
        <v>4</v>
      </c>
      <c r="K2027" s="27" t="s">
        <v>791</v>
      </c>
      <c r="L2027" s="27" t="str">
        <f t="shared" si="210"/>
        <v>kn-11-11-shl-loc1</v>
      </c>
      <c r="M2027" s="27">
        <v>1</v>
      </c>
      <c r="N2027" s="41">
        <v>1</v>
      </c>
    </row>
    <row r="2028" spans="1:14" ht="16.5" x14ac:dyDescent="0.2">
      <c r="A2028" s="79" t="str">
        <f t="shared" si="207"/>
        <v>kn-11</v>
      </c>
      <c r="B2028" s="79">
        <v>11</v>
      </c>
      <c r="C2028" s="40">
        <f t="shared" si="208"/>
        <v>21111</v>
      </c>
      <c r="D2028" s="81">
        <v>11</v>
      </c>
      <c r="E2028" s="27">
        <v>2</v>
      </c>
      <c r="F2028" s="28" t="s">
        <v>291</v>
      </c>
      <c r="G2028" s="28" t="s">
        <v>314</v>
      </c>
      <c r="H2028" s="27">
        <f t="shared" si="205"/>
        <v>110</v>
      </c>
      <c r="I2028" s="27">
        <f t="shared" si="206"/>
        <v>15</v>
      </c>
      <c r="J2028" s="27">
        <f t="shared" si="209"/>
        <v>4</v>
      </c>
      <c r="K2028" s="27" t="s">
        <v>1186</v>
      </c>
      <c r="L2028" s="59" t="str">
        <f t="shared" si="210"/>
        <v>kn-11-11-jlr-loc2</v>
      </c>
      <c r="M2028" s="27">
        <v>1</v>
      </c>
      <c r="N2028" s="41">
        <v>1</v>
      </c>
    </row>
    <row r="2029" spans="1:14" ht="16.5" x14ac:dyDescent="0.2">
      <c r="A2029" s="79" t="str">
        <f t="shared" si="207"/>
        <v>kn-11</v>
      </c>
      <c r="B2029" s="79">
        <v>11</v>
      </c>
      <c r="C2029" s="40">
        <f t="shared" si="208"/>
        <v>21111</v>
      </c>
      <c r="D2029" s="81">
        <v>11</v>
      </c>
      <c r="E2029" s="27">
        <v>2</v>
      </c>
      <c r="F2029" s="28" t="s">
        <v>292</v>
      </c>
      <c r="G2029" s="28" t="s">
        <v>299</v>
      </c>
      <c r="H2029" s="27">
        <f t="shared" si="205"/>
        <v>110</v>
      </c>
      <c r="I2029" s="27">
        <f t="shared" si="206"/>
        <v>15</v>
      </c>
      <c r="J2029" s="27">
        <f t="shared" si="209"/>
        <v>4</v>
      </c>
      <c r="K2029" s="27" t="s">
        <v>786</v>
      </c>
      <c r="L2029" s="59" t="str">
        <f t="shared" si="210"/>
        <v>kn-11-11-shl-loc2</v>
      </c>
      <c r="M2029" s="27">
        <v>1</v>
      </c>
      <c r="N2029" s="41">
        <v>1</v>
      </c>
    </row>
    <row r="2030" spans="1:14" ht="16.5" x14ac:dyDescent="0.2">
      <c r="A2030" s="79" t="str">
        <f t="shared" si="207"/>
        <v>kn-11</v>
      </c>
      <c r="B2030" s="79">
        <v>11</v>
      </c>
      <c r="C2030" s="40">
        <f t="shared" si="208"/>
        <v>21111</v>
      </c>
      <c r="D2030" s="81">
        <v>11</v>
      </c>
      <c r="E2030" s="27">
        <v>3</v>
      </c>
      <c r="F2030" s="28" t="s">
        <v>291</v>
      </c>
      <c r="G2030" s="28" t="s">
        <v>571</v>
      </c>
      <c r="H2030" s="27">
        <f t="shared" si="205"/>
        <v>110</v>
      </c>
      <c r="I2030" s="27">
        <f t="shared" si="206"/>
        <v>15</v>
      </c>
      <c r="J2030" s="27">
        <f t="shared" si="209"/>
        <v>4</v>
      </c>
      <c r="K2030" s="27" t="s">
        <v>710</v>
      </c>
      <c r="L2030" s="62" t="str">
        <f t="shared" si="210"/>
        <v>kn-11-11-jlr-loc3</v>
      </c>
      <c r="M2030" s="27">
        <v>1</v>
      </c>
      <c r="N2030" s="41">
        <v>1</v>
      </c>
    </row>
    <row r="2031" spans="1:14" ht="17.25" thickBot="1" x14ac:dyDescent="0.25">
      <c r="A2031" s="79" t="str">
        <f t="shared" si="207"/>
        <v>kn-11</v>
      </c>
      <c r="B2031" s="79">
        <v>11</v>
      </c>
      <c r="C2031" s="42">
        <f t="shared" si="208"/>
        <v>21111</v>
      </c>
      <c r="D2031" s="82">
        <v>11</v>
      </c>
      <c r="E2031" s="43">
        <v>3</v>
      </c>
      <c r="F2031" s="44" t="s">
        <v>292</v>
      </c>
      <c r="G2031" s="44" t="s">
        <v>570</v>
      </c>
      <c r="H2031" s="43">
        <f t="shared" si="205"/>
        <v>110</v>
      </c>
      <c r="I2031" s="43">
        <f t="shared" si="206"/>
        <v>15</v>
      </c>
      <c r="J2031" s="43">
        <f t="shared" si="209"/>
        <v>4</v>
      </c>
      <c r="K2031" s="43" t="s">
        <v>787</v>
      </c>
      <c r="L2031" s="44" t="str">
        <f t="shared" si="210"/>
        <v>kn-11-11-shl-loc3</v>
      </c>
      <c r="M2031" s="43">
        <v>1</v>
      </c>
      <c r="N2031" s="45">
        <v>1</v>
      </c>
    </row>
    <row r="2032" spans="1:14" ht="16.5" x14ac:dyDescent="0.2">
      <c r="A2032" s="79" t="str">
        <f t="shared" si="207"/>
        <v>kn-11</v>
      </c>
      <c r="B2032" s="79">
        <v>12</v>
      </c>
      <c r="C2032" s="37">
        <f t="shared" si="208"/>
        <v>21112</v>
      </c>
      <c r="D2032" s="80">
        <v>11</v>
      </c>
      <c r="E2032" s="38">
        <v>1</v>
      </c>
      <c r="F2032" s="46" t="s">
        <v>291</v>
      </c>
      <c r="G2032" s="46" t="s">
        <v>572</v>
      </c>
      <c r="H2032" s="38">
        <f t="shared" si="205"/>
        <v>111</v>
      </c>
      <c r="I2032" s="38">
        <f t="shared" si="206"/>
        <v>15</v>
      </c>
      <c r="J2032" s="38">
        <f t="shared" si="209"/>
        <v>4</v>
      </c>
      <c r="K2032" s="38" t="s">
        <v>716</v>
      </c>
      <c r="L2032" s="38" t="str">
        <f t="shared" si="210"/>
        <v>kn-11-12-jlr-loc1</v>
      </c>
      <c r="M2032" s="38">
        <v>1</v>
      </c>
      <c r="N2032" s="39">
        <v>1</v>
      </c>
    </row>
    <row r="2033" spans="1:14" ht="16.5" x14ac:dyDescent="0.2">
      <c r="A2033" s="79" t="str">
        <f t="shared" si="207"/>
        <v>kn-11</v>
      </c>
      <c r="B2033" s="79">
        <v>12</v>
      </c>
      <c r="C2033" s="40">
        <f t="shared" si="208"/>
        <v>21112</v>
      </c>
      <c r="D2033" s="81">
        <v>11</v>
      </c>
      <c r="E2033" s="27">
        <v>1</v>
      </c>
      <c r="F2033" s="28" t="s">
        <v>292</v>
      </c>
      <c r="G2033" s="28" t="s">
        <v>573</v>
      </c>
      <c r="H2033" s="27">
        <f t="shared" si="205"/>
        <v>111</v>
      </c>
      <c r="I2033" s="27">
        <f t="shared" si="206"/>
        <v>15</v>
      </c>
      <c r="J2033" s="27">
        <f t="shared" si="209"/>
        <v>4</v>
      </c>
      <c r="K2033" s="27" t="s">
        <v>794</v>
      </c>
      <c r="L2033" s="27" t="str">
        <f t="shared" si="210"/>
        <v>kn-11-12-shl-loc1</v>
      </c>
      <c r="M2033" s="27">
        <v>1</v>
      </c>
      <c r="N2033" s="41">
        <v>1</v>
      </c>
    </row>
    <row r="2034" spans="1:14" ht="16.5" x14ac:dyDescent="0.2">
      <c r="A2034" s="79" t="str">
        <f t="shared" si="207"/>
        <v>kn-11</v>
      </c>
      <c r="B2034" s="79">
        <v>12</v>
      </c>
      <c r="C2034" s="40">
        <f t="shared" si="208"/>
        <v>21112</v>
      </c>
      <c r="D2034" s="81">
        <v>11</v>
      </c>
      <c r="E2034" s="27">
        <v>2</v>
      </c>
      <c r="F2034" s="28" t="s">
        <v>291</v>
      </c>
      <c r="G2034" s="28" t="s">
        <v>314</v>
      </c>
      <c r="H2034" s="27">
        <f t="shared" si="205"/>
        <v>111</v>
      </c>
      <c r="I2034" s="27">
        <f t="shared" si="206"/>
        <v>15</v>
      </c>
      <c r="J2034" s="27">
        <f t="shared" si="209"/>
        <v>4</v>
      </c>
      <c r="K2034" s="27" t="s">
        <v>706</v>
      </c>
      <c r="L2034" s="59" t="str">
        <f t="shared" si="210"/>
        <v>kn-11-12-jlr-loc2</v>
      </c>
      <c r="M2034" s="27">
        <v>1</v>
      </c>
      <c r="N2034" s="41">
        <v>1</v>
      </c>
    </row>
    <row r="2035" spans="1:14" ht="16.5" x14ac:dyDescent="0.2">
      <c r="A2035" s="79" t="str">
        <f t="shared" si="207"/>
        <v>kn-11</v>
      </c>
      <c r="B2035" s="79">
        <v>12</v>
      </c>
      <c r="C2035" s="40">
        <f t="shared" si="208"/>
        <v>21112</v>
      </c>
      <c r="D2035" s="81">
        <v>11</v>
      </c>
      <c r="E2035" s="27">
        <v>2</v>
      </c>
      <c r="F2035" s="28" t="s">
        <v>292</v>
      </c>
      <c r="G2035" s="28" t="s">
        <v>299</v>
      </c>
      <c r="H2035" s="27">
        <f t="shared" si="205"/>
        <v>111</v>
      </c>
      <c r="I2035" s="27">
        <f t="shared" si="206"/>
        <v>15</v>
      </c>
      <c r="J2035" s="27">
        <f t="shared" si="209"/>
        <v>4</v>
      </c>
      <c r="K2035" s="27" t="s">
        <v>782</v>
      </c>
      <c r="L2035" s="59" t="str">
        <f t="shared" si="210"/>
        <v>kn-11-12-shl-loc2</v>
      </c>
      <c r="M2035" s="27">
        <v>1</v>
      </c>
      <c r="N2035" s="41">
        <v>1</v>
      </c>
    </row>
    <row r="2036" spans="1:14" ht="16.5" x14ac:dyDescent="0.2">
      <c r="A2036" s="79" t="str">
        <f t="shared" si="207"/>
        <v>kn-11</v>
      </c>
      <c r="B2036" s="79">
        <v>12</v>
      </c>
      <c r="C2036" s="40">
        <f t="shared" si="208"/>
        <v>21112</v>
      </c>
      <c r="D2036" s="81">
        <v>11</v>
      </c>
      <c r="E2036" s="27">
        <v>3</v>
      </c>
      <c r="F2036" s="28" t="s">
        <v>291</v>
      </c>
      <c r="G2036" s="28" t="s">
        <v>571</v>
      </c>
      <c r="H2036" s="27">
        <f t="shared" si="205"/>
        <v>111</v>
      </c>
      <c r="I2036" s="27">
        <f t="shared" si="206"/>
        <v>15</v>
      </c>
      <c r="J2036" s="27">
        <f t="shared" si="209"/>
        <v>4</v>
      </c>
      <c r="K2036" s="27" t="s">
        <v>712</v>
      </c>
      <c r="L2036" s="62" t="str">
        <f t="shared" si="210"/>
        <v>kn-11-12-jlr-loc3</v>
      </c>
      <c r="M2036" s="27">
        <v>1</v>
      </c>
      <c r="N2036" s="41">
        <v>1</v>
      </c>
    </row>
    <row r="2037" spans="1:14" ht="17.25" thickBot="1" x14ac:dyDescent="0.25">
      <c r="A2037" s="79" t="str">
        <f t="shared" si="207"/>
        <v>kn-11</v>
      </c>
      <c r="B2037" s="79">
        <v>12</v>
      </c>
      <c r="C2037" s="42">
        <f t="shared" si="208"/>
        <v>21112</v>
      </c>
      <c r="D2037" s="82">
        <v>11</v>
      </c>
      <c r="E2037" s="43">
        <v>3</v>
      </c>
      <c r="F2037" s="44" t="s">
        <v>292</v>
      </c>
      <c r="G2037" s="44" t="s">
        <v>570</v>
      </c>
      <c r="H2037" s="43">
        <f t="shared" si="205"/>
        <v>111</v>
      </c>
      <c r="I2037" s="43">
        <f t="shared" si="206"/>
        <v>15</v>
      </c>
      <c r="J2037" s="43">
        <f t="shared" si="209"/>
        <v>4</v>
      </c>
      <c r="K2037" s="43" t="s">
        <v>790</v>
      </c>
      <c r="L2037" s="44" t="str">
        <f t="shared" si="210"/>
        <v>kn-11-12-shl-loc3</v>
      </c>
      <c r="M2037" s="43">
        <v>1</v>
      </c>
      <c r="N2037" s="45">
        <v>1</v>
      </c>
    </row>
    <row r="2038" spans="1:14" ht="16.5" x14ac:dyDescent="0.2">
      <c r="A2038" s="79" t="str">
        <f t="shared" si="207"/>
        <v>kn-11</v>
      </c>
      <c r="B2038" s="79">
        <v>13</v>
      </c>
      <c r="C2038" s="37">
        <f t="shared" si="208"/>
        <v>21113</v>
      </c>
      <c r="D2038" s="80">
        <v>11</v>
      </c>
      <c r="E2038" s="38">
        <v>1</v>
      </c>
      <c r="F2038" s="46" t="s">
        <v>291</v>
      </c>
      <c r="G2038" s="46" t="s">
        <v>572</v>
      </c>
      <c r="H2038" s="38">
        <f t="shared" si="205"/>
        <v>112</v>
      </c>
      <c r="I2038" s="38">
        <f t="shared" si="206"/>
        <v>15</v>
      </c>
      <c r="J2038" s="38">
        <f t="shared" si="209"/>
        <v>4</v>
      </c>
      <c r="K2038" s="38" t="s">
        <v>710</v>
      </c>
      <c r="L2038" s="38" t="str">
        <f t="shared" si="210"/>
        <v>kn-11-13-jlr-loc1</v>
      </c>
      <c r="M2038" s="38">
        <v>1</v>
      </c>
      <c r="N2038" s="39">
        <v>1</v>
      </c>
    </row>
    <row r="2039" spans="1:14" ht="16.5" x14ac:dyDescent="0.2">
      <c r="A2039" s="79" t="str">
        <f t="shared" si="207"/>
        <v>kn-11</v>
      </c>
      <c r="B2039" s="79">
        <v>13</v>
      </c>
      <c r="C2039" s="40">
        <f t="shared" si="208"/>
        <v>21113</v>
      </c>
      <c r="D2039" s="81">
        <v>11</v>
      </c>
      <c r="E2039" s="27">
        <v>1</v>
      </c>
      <c r="F2039" s="28" t="s">
        <v>292</v>
      </c>
      <c r="G2039" s="28" t="s">
        <v>573</v>
      </c>
      <c r="H2039" s="27">
        <f t="shared" si="205"/>
        <v>112</v>
      </c>
      <c r="I2039" s="27">
        <f t="shared" si="206"/>
        <v>15</v>
      </c>
      <c r="J2039" s="27">
        <f t="shared" si="209"/>
        <v>4</v>
      </c>
      <c r="K2039" s="27" t="s">
        <v>787</v>
      </c>
      <c r="L2039" s="27" t="str">
        <f t="shared" si="210"/>
        <v>kn-11-13-shl-loc1</v>
      </c>
      <c r="M2039" s="27">
        <v>1</v>
      </c>
      <c r="N2039" s="41">
        <v>1</v>
      </c>
    </row>
    <row r="2040" spans="1:14" ht="16.5" x14ac:dyDescent="0.2">
      <c r="A2040" s="79" t="str">
        <f t="shared" si="207"/>
        <v>kn-11</v>
      </c>
      <c r="B2040" s="79">
        <v>13</v>
      </c>
      <c r="C2040" s="40">
        <f t="shared" si="208"/>
        <v>21113</v>
      </c>
      <c r="D2040" s="81">
        <v>11</v>
      </c>
      <c r="E2040" s="27">
        <v>2</v>
      </c>
      <c r="F2040" s="28" t="s">
        <v>291</v>
      </c>
      <c r="G2040" s="28" t="s">
        <v>314</v>
      </c>
      <c r="H2040" s="27">
        <f t="shared" si="205"/>
        <v>112</v>
      </c>
      <c r="I2040" s="27">
        <f t="shared" si="206"/>
        <v>15</v>
      </c>
      <c r="J2040" s="27">
        <f t="shared" si="209"/>
        <v>4</v>
      </c>
      <c r="K2040" s="27" t="s">
        <v>1186</v>
      </c>
      <c r="L2040" s="59" t="str">
        <f t="shared" si="210"/>
        <v>kn-11-13-jlr-loc2</v>
      </c>
      <c r="M2040" s="27">
        <v>1</v>
      </c>
      <c r="N2040" s="41">
        <v>1</v>
      </c>
    </row>
    <row r="2041" spans="1:14" ht="16.5" x14ac:dyDescent="0.2">
      <c r="A2041" s="79" t="str">
        <f t="shared" si="207"/>
        <v>kn-11</v>
      </c>
      <c r="B2041" s="79">
        <v>13</v>
      </c>
      <c r="C2041" s="40">
        <f t="shared" si="208"/>
        <v>21113</v>
      </c>
      <c r="D2041" s="81">
        <v>11</v>
      </c>
      <c r="E2041" s="27">
        <v>2</v>
      </c>
      <c r="F2041" s="28" t="s">
        <v>292</v>
      </c>
      <c r="G2041" s="28" t="s">
        <v>299</v>
      </c>
      <c r="H2041" s="27">
        <f t="shared" si="205"/>
        <v>112</v>
      </c>
      <c r="I2041" s="27">
        <f t="shared" si="206"/>
        <v>15</v>
      </c>
      <c r="J2041" s="27">
        <f t="shared" si="209"/>
        <v>4</v>
      </c>
      <c r="K2041" s="27" t="s">
        <v>786</v>
      </c>
      <c r="L2041" s="59" t="str">
        <f t="shared" si="210"/>
        <v>kn-11-13-shl-loc2</v>
      </c>
      <c r="M2041" s="27">
        <v>1</v>
      </c>
      <c r="N2041" s="41">
        <v>1</v>
      </c>
    </row>
    <row r="2042" spans="1:14" ht="16.5" x14ac:dyDescent="0.2">
      <c r="A2042" s="79" t="str">
        <f t="shared" si="207"/>
        <v>kn-11</v>
      </c>
      <c r="B2042" s="79">
        <v>13</v>
      </c>
      <c r="C2042" s="40">
        <f t="shared" si="208"/>
        <v>21113</v>
      </c>
      <c r="D2042" s="81">
        <v>11</v>
      </c>
      <c r="E2042" s="27">
        <v>3</v>
      </c>
      <c r="F2042" s="28" t="s">
        <v>1135</v>
      </c>
      <c r="G2042" s="28" t="s">
        <v>571</v>
      </c>
      <c r="H2042" s="27">
        <f t="shared" ref="H2042:H2105" si="211">INDEX($AK$4:$AK$204,INDEX($AQ$4:$AQ$19,D2042)+B2042)</f>
        <v>112</v>
      </c>
      <c r="I2042" s="27">
        <f t="shared" ref="I2042:I2105" si="212">INDEX($AL$4:$AL$204,INDEX($AQ$4:$AQ$19,D2042)+B2042)</f>
        <v>15</v>
      </c>
      <c r="J2042" s="27">
        <f t="shared" si="209"/>
        <v>4</v>
      </c>
      <c r="K2042" s="27" t="s">
        <v>713</v>
      </c>
      <c r="L2042" s="62" t="str">
        <f t="shared" si="210"/>
        <v>kn-11-13-jlr-loc3</v>
      </c>
      <c r="M2042" s="27">
        <v>1</v>
      </c>
      <c r="N2042" s="41">
        <v>1</v>
      </c>
    </row>
    <row r="2043" spans="1:14" ht="17.25" thickBot="1" x14ac:dyDescent="0.25">
      <c r="A2043" s="79" t="str">
        <f t="shared" ref="A2043:A2106" si="213">"kn-"&amp;D2043</f>
        <v>kn-11</v>
      </c>
      <c r="B2043" s="79">
        <v>13</v>
      </c>
      <c r="C2043" s="42">
        <f t="shared" ref="C2043:C2106" si="214">(200+D2043)*100+B2043</f>
        <v>21113</v>
      </c>
      <c r="D2043" s="82">
        <v>11</v>
      </c>
      <c r="E2043" s="43">
        <v>3</v>
      </c>
      <c r="F2043" s="44" t="s">
        <v>292</v>
      </c>
      <c r="G2043" s="44" t="s">
        <v>570</v>
      </c>
      <c r="H2043" s="43">
        <f t="shared" si="211"/>
        <v>112</v>
      </c>
      <c r="I2043" s="43">
        <f t="shared" si="212"/>
        <v>15</v>
      </c>
      <c r="J2043" s="43">
        <f t="shared" si="209"/>
        <v>4</v>
      </c>
      <c r="K2043" s="43" t="s">
        <v>791</v>
      </c>
      <c r="L2043" s="44" t="str">
        <f t="shared" si="210"/>
        <v>kn-11-13-shl-loc3</v>
      </c>
      <c r="M2043" s="43">
        <v>1</v>
      </c>
      <c r="N2043" s="45">
        <v>1</v>
      </c>
    </row>
    <row r="2044" spans="1:14" ht="16.5" x14ac:dyDescent="0.2">
      <c r="A2044" s="79" t="str">
        <f t="shared" si="213"/>
        <v>kn-11</v>
      </c>
      <c r="B2044" s="79">
        <v>14</v>
      </c>
      <c r="C2044" s="37">
        <f t="shared" si="214"/>
        <v>21114</v>
      </c>
      <c r="D2044" s="80">
        <v>11</v>
      </c>
      <c r="E2044" s="38">
        <v>1</v>
      </c>
      <c r="F2044" s="46" t="s">
        <v>291</v>
      </c>
      <c r="G2044" s="46" t="s">
        <v>572</v>
      </c>
      <c r="H2044" s="38">
        <f t="shared" si="211"/>
        <v>113</v>
      </c>
      <c r="I2044" s="38">
        <f t="shared" si="212"/>
        <v>15</v>
      </c>
      <c r="J2044" s="38">
        <f t="shared" si="209"/>
        <v>4</v>
      </c>
      <c r="K2044" s="38" t="s">
        <v>303</v>
      </c>
      <c r="L2044" s="38" t="str">
        <f t="shared" si="210"/>
        <v>kn-11-14-jlr-loc1</v>
      </c>
      <c r="M2044" s="38">
        <v>1</v>
      </c>
      <c r="N2044" s="39">
        <v>1</v>
      </c>
    </row>
    <row r="2045" spans="1:14" ht="16.5" x14ac:dyDescent="0.2">
      <c r="A2045" s="79" t="str">
        <f t="shared" si="213"/>
        <v>kn-11</v>
      </c>
      <c r="B2045" s="79">
        <v>14</v>
      </c>
      <c r="C2045" s="40">
        <f t="shared" si="214"/>
        <v>21114</v>
      </c>
      <c r="D2045" s="81">
        <v>11</v>
      </c>
      <c r="E2045" s="27">
        <v>1</v>
      </c>
      <c r="F2045" s="28" t="s">
        <v>292</v>
      </c>
      <c r="G2045" s="28" t="s">
        <v>573</v>
      </c>
      <c r="H2045" s="27">
        <f t="shared" si="211"/>
        <v>113</v>
      </c>
      <c r="I2045" s="27">
        <f t="shared" si="212"/>
        <v>15</v>
      </c>
      <c r="J2045" s="27">
        <f t="shared" si="209"/>
        <v>4</v>
      </c>
      <c r="K2045" s="27" t="s">
        <v>782</v>
      </c>
      <c r="L2045" s="27" t="str">
        <f t="shared" si="210"/>
        <v>kn-11-14-shl-loc1</v>
      </c>
      <c r="M2045" s="27">
        <v>1</v>
      </c>
      <c r="N2045" s="41">
        <v>1</v>
      </c>
    </row>
    <row r="2046" spans="1:14" ht="16.5" x14ac:dyDescent="0.2">
      <c r="A2046" s="79" t="str">
        <f t="shared" si="213"/>
        <v>kn-11</v>
      </c>
      <c r="B2046" s="79">
        <v>14</v>
      </c>
      <c r="C2046" s="40">
        <f t="shared" si="214"/>
        <v>21114</v>
      </c>
      <c r="D2046" s="81">
        <v>11</v>
      </c>
      <c r="E2046" s="27">
        <v>2</v>
      </c>
      <c r="F2046" s="28" t="s">
        <v>291</v>
      </c>
      <c r="G2046" s="28" t="s">
        <v>1001</v>
      </c>
      <c r="H2046" s="27">
        <f t="shared" si="211"/>
        <v>113</v>
      </c>
      <c r="I2046" s="27">
        <f t="shared" si="212"/>
        <v>15</v>
      </c>
      <c r="J2046" s="27">
        <f t="shared" si="209"/>
        <v>4</v>
      </c>
      <c r="K2046" s="27" t="s">
        <v>303</v>
      </c>
      <c r="L2046" s="59" t="str">
        <f t="shared" si="210"/>
        <v>kn-11-14-jlr-loc2</v>
      </c>
      <c r="M2046" s="27">
        <v>1</v>
      </c>
      <c r="N2046" s="41">
        <v>1</v>
      </c>
    </row>
    <row r="2047" spans="1:14" ht="16.5" x14ac:dyDescent="0.2">
      <c r="A2047" s="79" t="str">
        <f t="shared" si="213"/>
        <v>kn-11</v>
      </c>
      <c r="B2047" s="79">
        <v>14</v>
      </c>
      <c r="C2047" s="40">
        <f t="shared" si="214"/>
        <v>21114</v>
      </c>
      <c r="D2047" s="81">
        <v>11</v>
      </c>
      <c r="E2047" s="27">
        <v>2</v>
      </c>
      <c r="F2047" s="28" t="s">
        <v>292</v>
      </c>
      <c r="G2047" s="28" t="s">
        <v>1002</v>
      </c>
      <c r="H2047" s="27">
        <f t="shared" si="211"/>
        <v>113</v>
      </c>
      <c r="I2047" s="27">
        <f t="shared" si="212"/>
        <v>15</v>
      </c>
      <c r="J2047" s="27">
        <f t="shared" si="209"/>
        <v>4</v>
      </c>
      <c r="K2047" s="27" t="s">
        <v>776</v>
      </c>
      <c r="L2047" s="59" t="str">
        <f t="shared" si="210"/>
        <v>kn-11-14-shl-loc2</v>
      </c>
      <c r="M2047" s="27">
        <v>1</v>
      </c>
      <c r="N2047" s="41">
        <v>1</v>
      </c>
    </row>
    <row r="2048" spans="1:14" ht="16.5" x14ac:dyDescent="0.2">
      <c r="A2048" s="79" t="str">
        <f t="shared" si="213"/>
        <v>kn-11</v>
      </c>
      <c r="B2048" s="79">
        <v>14</v>
      </c>
      <c r="C2048" s="40">
        <f t="shared" si="214"/>
        <v>21114</v>
      </c>
      <c r="D2048" s="81">
        <v>11</v>
      </c>
      <c r="E2048" s="27">
        <v>3</v>
      </c>
      <c r="F2048" s="28" t="s">
        <v>291</v>
      </c>
      <c r="G2048" s="28" t="s">
        <v>314</v>
      </c>
      <c r="H2048" s="27">
        <f t="shared" si="211"/>
        <v>113</v>
      </c>
      <c r="I2048" s="27">
        <f t="shared" si="212"/>
        <v>15</v>
      </c>
      <c r="J2048" s="27">
        <f t="shared" si="209"/>
        <v>4</v>
      </c>
      <c r="K2048" s="27" t="s">
        <v>712</v>
      </c>
      <c r="L2048" s="62" t="str">
        <f t="shared" si="210"/>
        <v>kn-11-14-jlr-loc3</v>
      </c>
      <c r="M2048" s="27">
        <v>1</v>
      </c>
      <c r="N2048" s="41">
        <v>1</v>
      </c>
    </row>
    <row r="2049" spans="1:14" ht="17.25" thickBot="1" x14ac:dyDescent="0.25">
      <c r="A2049" s="79" t="str">
        <f t="shared" si="213"/>
        <v>kn-11</v>
      </c>
      <c r="B2049" s="79">
        <v>14</v>
      </c>
      <c r="C2049" s="42">
        <f t="shared" si="214"/>
        <v>21114</v>
      </c>
      <c r="D2049" s="82">
        <v>11</v>
      </c>
      <c r="E2049" s="43">
        <v>3</v>
      </c>
      <c r="F2049" s="44" t="s">
        <v>292</v>
      </c>
      <c r="G2049" s="44" t="s">
        <v>299</v>
      </c>
      <c r="H2049" s="43">
        <f t="shared" si="211"/>
        <v>113</v>
      </c>
      <c r="I2049" s="43">
        <f t="shared" si="212"/>
        <v>15</v>
      </c>
      <c r="J2049" s="43">
        <f t="shared" si="209"/>
        <v>4</v>
      </c>
      <c r="K2049" s="43" t="s">
        <v>790</v>
      </c>
      <c r="L2049" s="44" t="str">
        <f t="shared" si="210"/>
        <v>kn-11-14-shl-loc3</v>
      </c>
      <c r="M2049" s="43">
        <v>1</v>
      </c>
      <c r="N2049" s="45">
        <v>1</v>
      </c>
    </row>
    <row r="2050" spans="1:14" ht="16.5" x14ac:dyDescent="0.2">
      <c r="A2050" s="79" t="str">
        <f t="shared" si="213"/>
        <v>kn-11</v>
      </c>
      <c r="B2050" s="79">
        <v>15</v>
      </c>
      <c r="C2050" s="37">
        <f t="shared" si="214"/>
        <v>21115</v>
      </c>
      <c r="D2050" s="80">
        <v>11</v>
      </c>
      <c r="E2050" s="38">
        <v>1</v>
      </c>
      <c r="F2050" s="46" t="s">
        <v>291</v>
      </c>
      <c r="G2050" s="46" t="s">
        <v>572</v>
      </c>
      <c r="H2050" s="38">
        <f t="shared" si="211"/>
        <v>114</v>
      </c>
      <c r="I2050" s="38">
        <f t="shared" si="212"/>
        <v>15</v>
      </c>
      <c r="J2050" s="38">
        <f t="shared" si="209"/>
        <v>4</v>
      </c>
      <c r="K2050" s="38" t="s">
        <v>709</v>
      </c>
      <c r="L2050" s="38" t="str">
        <f t="shared" si="210"/>
        <v>kn-11-15-jlr-loc1</v>
      </c>
      <c r="M2050" s="38">
        <v>1</v>
      </c>
      <c r="N2050" s="39">
        <v>1</v>
      </c>
    </row>
    <row r="2051" spans="1:14" ht="16.5" x14ac:dyDescent="0.2">
      <c r="A2051" s="79" t="str">
        <f t="shared" si="213"/>
        <v>kn-11</v>
      </c>
      <c r="B2051" s="79">
        <v>15</v>
      </c>
      <c r="C2051" s="40">
        <f t="shared" si="214"/>
        <v>21115</v>
      </c>
      <c r="D2051" s="81">
        <v>11</v>
      </c>
      <c r="E2051" s="27">
        <v>1</v>
      </c>
      <c r="F2051" s="28" t="s">
        <v>292</v>
      </c>
      <c r="G2051" s="28" t="s">
        <v>573</v>
      </c>
      <c r="H2051" s="27">
        <f t="shared" si="211"/>
        <v>114</v>
      </c>
      <c r="I2051" s="27">
        <f t="shared" si="212"/>
        <v>15</v>
      </c>
      <c r="J2051" s="27">
        <f t="shared" si="209"/>
        <v>4</v>
      </c>
      <c r="K2051" s="27" t="s">
        <v>774</v>
      </c>
      <c r="L2051" s="27" t="str">
        <f t="shared" si="210"/>
        <v>kn-11-15-shl-loc1</v>
      </c>
      <c r="M2051" s="27">
        <v>1</v>
      </c>
      <c r="N2051" s="41">
        <v>1</v>
      </c>
    </row>
    <row r="2052" spans="1:14" ht="16.5" x14ac:dyDescent="0.2">
      <c r="A2052" s="79" t="str">
        <f t="shared" si="213"/>
        <v>kn-11</v>
      </c>
      <c r="B2052" s="79">
        <v>15</v>
      </c>
      <c r="C2052" s="40">
        <f t="shared" si="214"/>
        <v>21115</v>
      </c>
      <c r="D2052" s="81">
        <v>11</v>
      </c>
      <c r="E2052" s="27">
        <v>2</v>
      </c>
      <c r="F2052" s="28" t="s">
        <v>291</v>
      </c>
      <c r="G2052" s="28" t="s">
        <v>1001</v>
      </c>
      <c r="H2052" s="27">
        <f t="shared" si="211"/>
        <v>114</v>
      </c>
      <c r="I2052" s="27">
        <f t="shared" si="212"/>
        <v>15</v>
      </c>
      <c r="J2052" s="27">
        <f t="shared" si="209"/>
        <v>4</v>
      </c>
      <c r="K2052" s="27" t="s">
        <v>708</v>
      </c>
      <c r="L2052" s="59" t="str">
        <f t="shared" si="210"/>
        <v>kn-11-15-jlr-loc2</v>
      </c>
      <c r="M2052" s="27">
        <v>1</v>
      </c>
      <c r="N2052" s="41">
        <v>1</v>
      </c>
    </row>
    <row r="2053" spans="1:14" ht="16.5" x14ac:dyDescent="0.2">
      <c r="A2053" s="79" t="str">
        <f t="shared" si="213"/>
        <v>kn-11</v>
      </c>
      <c r="B2053" s="79">
        <v>15</v>
      </c>
      <c r="C2053" s="40">
        <f t="shared" si="214"/>
        <v>21115</v>
      </c>
      <c r="D2053" s="81">
        <v>11</v>
      </c>
      <c r="E2053" s="27">
        <v>2</v>
      </c>
      <c r="F2053" s="28" t="s">
        <v>1138</v>
      </c>
      <c r="G2053" s="28" t="s">
        <v>1002</v>
      </c>
      <c r="H2053" s="27">
        <f t="shared" si="211"/>
        <v>114</v>
      </c>
      <c r="I2053" s="27">
        <f t="shared" si="212"/>
        <v>15</v>
      </c>
      <c r="J2053" s="27">
        <f t="shared" si="209"/>
        <v>4</v>
      </c>
      <c r="K2053" s="27" t="s">
        <v>779</v>
      </c>
      <c r="L2053" s="59" t="str">
        <f t="shared" si="210"/>
        <v>kn-11-15-shl-loc2</v>
      </c>
      <c r="M2053" s="27">
        <v>1</v>
      </c>
      <c r="N2053" s="41">
        <v>1</v>
      </c>
    </row>
    <row r="2054" spans="1:14" ht="16.5" x14ac:dyDescent="0.2">
      <c r="A2054" s="79" t="str">
        <f t="shared" si="213"/>
        <v>kn-11</v>
      </c>
      <c r="B2054" s="79">
        <v>15</v>
      </c>
      <c r="C2054" s="40">
        <f t="shared" si="214"/>
        <v>21115</v>
      </c>
      <c r="D2054" s="81">
        <v>11</v>
      </c>
      <c r="E2054" s="27">
        <v>3</v>
      </c>
      <c r="F2054" s="28" t="s">
        <v>291</v>
      </c>
      <c r="G2054" s="28" t="s">
        <v>999</v>
      </c>
      <c r="H2054" s="27">
        <f t="shared" si="211"/>
        <v>114</v>
      </c>
      <c r="I2054" s="27">
        <f t="shared" si="212"/>
        <v>15</v>
      </c>
      <c r="J2054" s="27">
        <f t="shared" si="209"/>
        <v>4</v>
      </c>
      <c r="K2054" s="27" t="s">
        <v>303</v>
      </c>
      <c r="L2054" s="62" t="str">
        <f t="shared" si="210"/>
        <v>kn-11-15-jlr-loc3</v>
      </c>
      <c r="M2054" s="27">
        <v>1</v>
      </c>
      <c r="N2054" s="41">
        <v>1</v>
      </c>
    </row>
    <row r="2055" spans="1:14" ht="17.25" thickBot="1" x14ac:dyDescent="0.25">
      <c r="A2055" s="79" t="str">
        <f t="shared" si="213"/>
        <v>kn-11</v>
      </c>
      <c r="B2055" s="79">
        <v>15</v>
      </c>
      <c r="C2055" s="42">
        <f t="shared" si="214"/>
        <v>21115</v>
      </c>
      <c r="D2055" s="82">
        <v>11</v>
      </c>
      <c r="E2055" s="43">
        <v>3</v>
      </c>
      <c r="F2055" s="44" t="s">
        <v>292</v>
      </c>
      <c r="G2055" s="44" t="s">
        <v>1000</v>
      </c>
      <c r="H2055" s="43">
        <f t="shared" si="211"/>
        <v>114</v>
      </c>
      <c r="I2055" s="43">
        <f t="shared" si="212"/>
        <v>15</v>
      </c>
      <c r="J2055" s="43">
        <f t="shared" si="209"/>
        <v>4</v>
      </c>
      <c r="K2055" s="43" t="s">
        <v>783</v>
      </c>
      <c r="L2055" s="44" t="str">
        <f t="shared" si="210"/>
        <v>kn-11-15-shl-loc3</v>
      </c>
      <c r="M2055" s="43">
        <v>1</v>
      </c>
      <c r="N2055" s="45">
        <v>1</v>
      </c>
    </row>
    <row r="2056" spans="1:14" ht="16.5" x14ac:dyDescent="0.2">
      <c r="A2056" s="79" t="str">
        <f t="shared" si="213"/>
        <v>kn-12</v>
      </c>
      <c r="B2056" s="79">
        <v>1</v>
      </c>
      <c r="C2056" s="37">
        <f t="shared" si="214"/>
        <v>21201</v>
      </c>
      <c r="D2056" s="80">
        <v>12</v>
      </c>
      <c r="E2056" s="38">
        <v>1</v>
      </c>
      <c r="F2056" s="46" t="s">
        <v>291</v>
      </c>
      <c r="G2056" s="46" t="s">
        <v>572</v>
      </c>
      <c r="H2056" s="38">
        <f t="shared" si="211"/>
        <v>115</v>
      </c>
      <c r="I2056" s="38">
        <f t="shared" si="212"/>
        <v>16</v>
      </c>
      <c r="J2056" s="38">
        <f t="shared" si="209"/>
        <v>4</v>
      </c>
      <c r="K2056" s="38" t="s">
        <v>713</v>
      </c>
      <c r="L2056" s="38" t="str">
        <f t="shared" si="210"/>
        <v>kn-12-1-jlr-loc1</v>
      </c>
      <c r="M2056" s="38">
        <v>1</v>
      </c>
      <c r="N2056" s="39">
        <v>1</v>
      </c>
    </row>
    <row r="2057" spans="1:14" ht="16.5" x14ac:dyDescent="0.2">
      <c r="A2057" s="79" t="str">
        <f t="shared" si="213"/>
        <v>kn-12</v>
      </c>
      <c r="B2057" s="79">
        <v>1</v>
      </c>
      <c r="C2057" s="40">
        <f t="shared" si="214"/>
        <v>21201</v>
      </c>
      <c r="D2057" s="81">
        <v>12</v>
      </c>
      <c r="E2057" s="27">
        <v>1</v>
      </c>
      <c r="F2057" s="28" t="s">
        <v>292</v>
      </c>
      <c r="G2057" s="28" t="s">
        <v>573</v>
      </c>
      <c r="H2057" s="27">
        <f t="shared" si="211"/>
        <v>115</v>
      </c>
      <c r="I2057" s="27">
        <f t="shared" si="212"/>
        <v>16</v>
      </c>
      <c r="J2057" s="27">
        <f t="shared" si="209"/>
        <v>4</v>
      </c>
      <c r="K2057" s="27" t="s">
        <v>791</v>
      </c>
      <c r="L2057" s="27" t="str">
        <f t="shared" si="210"/>
        <v>kn-12-1-shl-loc1</v>
      </c>
      <c r="M2057" s="27">
        <v>1</v>
      </c>
      <c r="N2057" s="41">
        <v>1</v>
      </c>
    </row>
    <row r="2058" spans="1:14" ht="16.5" x14ac:dyDescent="0.2">
      <c r="A2058" s="79" t="str">
        <f t="shared" si="213"/>
        <v>kn-12</v>
      </c>
      <c r="B2058" s="79">
        <v>1</v>
      </c>
      <c r="C2058" s="40">
        <f t="shared" si="214"/>
        <v>21201</v>
      </c>
      <c r="D2058" s="81">
        <v>12</v>
      </c>
      <c r="E2058" s="27">
        <v>2</v>
      </c>
      <c r="F2058" s="28" t="s">
        <v>291</v>
      </c>
      <c r="G2058" s="28" t="s">
        <v>314</v>
      </c>
      <c r="H2058" s="27">
        <f t="shared" si="211"/>
        <v>115</v>
      </c>
      <c r="I2058" s="27">
        <f t="shared" si="212"/>
        <v>16</v>
      </c>
      <c r="J2058" s="27">
        <f t="shared" si="209"/>
        <v>4</v>
      </c>
      <c r="K2058" s="27" t="s">
        <v>1186</v>
      </c>
      <c r="L2058" s="59" t="str">
        <f t="shared" si="210"/>
        <v>kn-12-1-jlr-loc2</v>
      </c>
      <c r="M2058" s="27">
        <v>1</v>
      </c>
      <c r="N2058" s="41">
        <v>1</v>
      </c>
    </row>
    <row r="2059" spans="1:14" ht="16.5" x14ac:dyDescent="0.2">
      <c r="A2059" s="79" t="str">
        <f t="shared" si="213"/>
        <v>kn-12</v>
      </c>
      <c r="B2059" s="79">
        <v>1</v>
      </c>
      <c r="C2059" s="40">
        <f t="shared" si="214"/>
        <v>21201</v>
      </c>
      <c r="D2059" s="81">
        <v>12</v>
      </c>
      <c r="E2059" s="27">
        <v>2</v>
      </c>
      <c r="F2059" s="28" t="s">
        <v>292</v>
      </c>
      <c r="G2059" s="28" t="s">
        <v>1142</v>
      </c>
      <c r="H2059" s="27">
        <f t="shared" si="211"/>
        <v>115</v>
      </c>
      <c r="I2059" s="27">
        <f t="shared" si="212"/>
        <v>16</v>
      </c>
      <c r="J2059" s="27">
        <f t="shared" si="209"/>
        <v>4</v>
      </c>
      <c r="K2059" s="27" t="s">
        <v>786</v>
      </c>
      <c r="L2059" s="59" t="str">
        <f t="shared" si="210"/>
        <v>kn-12-1-shl-loc2</v>
      </c>
      <c r="M2059" s="27">
        <v>1</v>
      </c>
      <c r="N2059" s="41">
        <v>1</v>
      </c>
    </row>
    <row r="2060" spans="1:14" ht="16.5" x14ac:dyDescent="0.2">
      <c r="A2060" s="79" t="str">
        <f t="shared" si="213"/>
        <v>kn-12</v>
      </c>
      <c r="B2060" s="79">
        <v>1</v>
      </c>
      <c r="C2060" s="40">
        <f t="shared" si="214"/>
        <v>21201</v>
      </c>
      <c r="D2060" s="81">
        <v>12</v>
      </c>
      <c r="E2060" s="27">
        <v>3</v>
      </c>
      <c r="F2060" s="28" t="s">
        <v>291</v>
      </c>
      <c r="G2060" s="28" t="s">
        <v>571</v>
      </c>
      <c r="H2060" s="27">
        <f t="shared" si="211"/>
        <v>115</v>
      </c>
      <c r="I2060" s="27">
        <f t="shared" si="212"/>
        <v>16</v>
      </c>
      <c r="J2060" s="27">
        <f t="shared" ref="J2060:J2123" si="215">INDEX($AM$4:$AM$204,INDEX($AQ$4:$AQ$19,D2060)+B2060)</f>
        <v>4</v>
      </c>
      <c r="K2060" s="27" t="s">
        <v>714</v>
      </c>
      <c r="L2060" s="62" t="str">
        <f t="shared" si="210"/>
        <v>kn-12-1-jlr-loc3</v>
      </c>
      <c r="M2060" s="27">
        <v>1</v>
      </c>
      <c r="N2060" s="41">
        <v>1</v>
      </c>
    </row>
    <row r="2061" spans="1:14" ht="17.25" thickBot="1" x14ac:dyDescent="0.25">
      <c r="A2061" s="79" t="str">
        <f t="shared" si="213"/>
        <v>kn-12</v>
      </c>
      <c r="B2061" s="79">
        <v>1</v>
      </c>
      <c r="C2061" s="42">
        <f t="shared" si="214"/>
        <v>21201</v>
      </c>
      <c r="D2061" s="82">
        <v>12</v>
      </c>
      <c r="E2061" s="43">
        <v>3</v>
      </c>
      <c r="F2061" s="44" t="s">
        <v>292</v>
      </c>
      <c r="G2061" s="44" t="s">
        <v>570</v>
      </c>
      <c r="H2061" s="43">
        <f t="shared" si="211"/>
        <v>115</v>
      </c>
      <c r="I2061" s="43">
        <f t="shared" si="212"/>
        <v>16</v>
      </c>
      <c r="J2061" s="43">
        <f t="shared" si="215"/>
        <v>4</v>
      </c>
      <c r="K2061" s="43" t="s">
        <v>792</v>
      </c>
      <c r="L2061" s="44" t="str">
        <f t="shared" si="210"/>
        <v>kn-12-1-shl-loc3</v>
      </c>
      <c r="M2061" s="43">
        <v>1</v>
      </c>
      <c r="N2061" s="45">
        <v>1</v>
      </c>
    </row>
    <row r="2062" spans="1:14" ht="16.5" x14ac:dyDescent="0.2">
      <c r="A2062" s="79" t="str">
        <f t="shared" si="213"/>
        <v>kn-12</v>
      </c>
      <c r="B2062" s="79">
        <v>2</v>
      </c>
      <c r="C2062" s="37">
        <f t="shared" si="214"/>
        <v>21202</v>
      </c>
      <c r="D2062" s="80">
        <v>12</v>
      </c>
      <c r="E2062" s="38">
        <v>1</v>
      </c>
      <c r="F2062" s="46" t="s">
        <v>291</v>
      </c>
      <c r="G2062" s="46" t="s">
        <v>572</v>
      </c>
      <c r="H2062" s="38">
        <f t="shared" si="211"/>
        <v>116</v>
      </c>
      <c r="I2062" s="38">
        <f t="shared" si="212"/>
        <v>16</v>
      </c>
      <c r="J2062" s="38">
        <f t="shared" si="215"/>
        <v>4</v>
      </c>
      <c r="K2062" s="38" t="s">
        <v>706</v>
      </c>
      <c r="L2062" s="38" t="str">
        <f t="shared" si="210"/>
        <v>kn-12-2-jlr-loc1</v>
      </c>
      <c r="M2062" s="38">
        <v>1</v>
      </c>
      <c r="N2062" s="39">
        <v>1</v>
      </c>
    </row>
    <row r="2063" spans="1:14" ht="16.5" x14ac:dyDescent="0.2">
      <c r="A2063" s="79" t="str">
        <f t="shared" si="213"/>
        <v>kn-12</v>
      </c>
      <c r="B2063" s="79">
        <v>2</v>
      </c>
      <c r="C2063" s="40">
        <f t="shared" si="214"/>
        <v>21202</v>
      </c>
      <c r="D2063" s="81">
        <v>12</v>
      </c>
      <c r="E2063" s="27">
        <v>1</v>
      </c>
      <c r="F2063" s="28" t="s">
        <v>292</v>
      </c>
      <c r="G2063" s="28" t="s">
        <v>573</v>
      </c>
      <c r="H2063" s="27">
        <f t="shared" si="211"/>
        <v>116</v>
      </c>
      <c r="I2063" s="27">
        <f t="shared" si="212"/>
        <v>16</v>
      </c>
      <c r="J2063" s="27">
        <f t="shared" si="215"/>
        <v>4</v>
      </c>
      <c r="K2063" s="27" t="s">
        <v>775</v>
      </c>
      <c r="L2063" s="27" t="str">
        <f t="shared" si="210"/>
        <v>kn-12-2-shl-loc1</v>
      </c>
      <c r="M2063" s="27">
        <v>1</v>
      </c>
      <c r="N2063" s="41">
        <v>1</v>
      </c>
    </row>
    <row r="2064" spans="1:14" ht="16.5" x14ac:dyDescent="0.2">
      <c r="A2064" s="79" t="str">
        <f t="shared" si="213"/>
        <v>kn-12</v>
      </c>
      <c r="B2064" s="79">
        <v>2</v>
      </c>
      <c r="C2064" s="40">
        <f t="shared" si="214"/>
        <v>21202</v>
      </c>
      <c r="D2064" s="81">
        <v>12</v>
      </c>
      <c r="E2064" s="27">
        <v>2</v>
      </c>
      <c r="F2064" s="28" t="s">
        <v>291</v>
      </c>
      <c r="G2064" s="28" t="s">
        <v>314</v>
      </c>
      <c r="H2064" s="27">
        <f t="shared" si="211"/>
        <v>116</v>
      </c>
      <c r="I2064" s="27">
        <f t="shared" si="212"/>
        <v>16</v>
      </c>
      <c r="J2064" s="27">
        <f t="shared" si="215"/>
        <v>4</v>
      </c>
      <c r="K2064" s="27" t="s">
        <v>302</v>
      </c>
      <c r="L2064" s="59" t="str">
        <f t="shared" si="210"/>
        <v>kn-12-2-jlr-loc2</v>
      </c>
      <c r="M2064" s="27">
        <v>1</v>
      </c>
      <c r="N2064" s="41">
        <v>1</v>
      </c>
    </row>
    <row r="2065" spans="1:14" ht="16.5" x14ac:dyDescent="0.2">
      <c r="A2065" s="79" t="str">
        <f t="shared" si="213"/>
        <v>kn-12</v>
      </c>
      <c r="B2065" s="79">
        <v>2</v>
      </c>
      <c r="C2065" s="40">
        <f t="shared" si="214"/>
        <v>21202</v>
      </c>
      <c r="D2065" s="81">
        <v>12</v>
      </c>
      <c r="E2065" s="27">
        <v>2</v>
      </c>
      <c r="F2065" s="28" t="s">
        <v>292</v>
      </c>
      <c r="G2065" s="28" t="s">
        <v>299</v>
      </c>
      <c r="H2065" s="27">
        <f t="shared" si="211"/>
        <v>116</v>
      </c>
      <c r="I2065" s="27">
        <f t="shared" si="212"/>
        <v>16</v>
      </c>
      <c r="J2065" s="27">
        <f t="shared" si="215"/>
        <v>4</v>
      </c>
      <c r="K2065" s="27" t="s">
        <v>778</v>
      </c>
      <c r="L2065" s="59" t="str">
        <f t="shared" si="210"/>
        <v>kn-12-2-shl-loc2</v>
      </c>
      <c r="M2065" s="27">
        <v>1</v>
      </c>
      <c r="N2065" s="41">
        <v>1</v>
      </c>
    </row>
    <row r="2066" spans="1:14" ht="16.5" x14ac:dyDescent="0.2">
      <c r="A2066" s="79" t="str">
        <f t="shared" si="213"/>
        <v>kn-12</v>
      </c>
      <c r="B2066" s="79">
        <v>2</v>
      </c>
      <c r="C2066" s="40">
        <f t="shared" si="214"/>
        <v>21202</v>
      </c>
      <c r="D2066" s="81">
        <v>12</v>
      </c>
      <c r="E2066" s="27">
        <v>3</v>
      </c>
      <c r="F2066" s="28" t="s">
        <v>291</v>
      </c>
      <c r="G2066" s="28" t="s">
        <v>571</v>
      </c>
      <c r="H2066" s="27">
        <f t="shared" si="211"/>
        <v>116</v>
      </c>
      <c r="I2066" s="27">
        <f t="shared" si="212"/>
        <v>16</v>
      </c>
      <c r="J2066" s="27">
        <f t="shared" si="215"/>
        <v>4</v>
      </c>
      <c r="K2066" s="27" t="s">
        <v>715</v>
      </c>
      <c r="L2066" s="62" t="str">
        <f t="shared" si="210"/>
        <v>kn-12-2-jlr-loc3</v>
      </c>
      <c r="M2066" s="27">
        <v>1</v>
      </c>
      <c r="N2066" s="41">
        <v>1</v>
      </c>
    </row>
    <row r="2067" spans="1:14" ht="17.25" thickBot="1" x14ac:dyDescent="0.25">
      <c r="A2067" s="79" t="str">
        <f t="shared" si="213"/>
        <v>kn-12</v>
      </c>
      <c r="B2067" s="79">
        <v>2</v>
      </c>
      <c r="C2067" s="42">
        <f t="shared" si="214"/>
        <v>21202</v>
      </c>
      <c r="D2067" s="82">
        <v>12</v>
      </c>
      <c r="E2067" s="43">
        <v>3</v>
      </c>
      <c r="F2067" s="44" t="s">
        <v>292</v>
      </c>
      <c r="G2067" s="44" t="s">
        <v>570</v>
      </c>
      <c r="H2067" s="43">
        <f t="shared" si="211"/>
        <v>116</v>
      </c>
      <c r="I2067" s="43">
        <f t="shared" si="212"/>
        <v>16</v>
      </c>
      <c r="J2067" s="43">
        <f t="shared" si="215"/>
        <v>4</v>
      </c>
      <c r="K2067" s="43" t="s">
        <v>793</v>
      </c>
      <c r="L2067" s="44" t="str">
        <f t="shared" si="210"/>
        <v>kn-12-2-shl-loc3</v>
      </c>
      <c r="M2067" s="43">
        <v>1</v>
      </c>
      <c r="N2067" s="45">
        <v>1</v>
      </c>
    </row>
    <row r="2068" spans="1:14" ht="16.5" x14ac:dyDescent="0.2">
      <c r="A2068" s="79" t="str">
        <f t="shared" si="213"/>
        <v>kn-12</v>
      </c>
      <c r="B2068" s="79">
        <v>3</v>
      </c>
      <c r="C2068" s="37">
        <f t="shared" si="214"/>
        <v>21203</v>
      </c>
      <c r="D2068" s="80">
        <v>12</v>
      </c>
      <c r="E2068" s="38">
        <v>1</v>
      </c>
      <c r="F2068" s="46" t="s">
        <v>291</v>
      </c>
      <c r="G2068" s="46" t="s">
        <v>572</v>
      </c>
      <c r="H2068" s="38">
        <f t="shared" si="211"/>
        <v>116</v>
      </c>
      <c r="I2068" s="38">
        <f t="shared" si="212"/>
        <v>16</v>
      </c>
      <c r="J2068" s="38">
        <f t="shared" si="215"/>
        <v>4</v>
      </c>
      <c r="K2068" s="38" t="s">
        <v>713</v>
      </c>
      <c r="L2068" s="38" t="str">
        <f t="shared" si="210"/>
        <v>kn-12-3-jlr-loc1</v>
      </c>
      <c r="M2068" s="38">
        <v>1</v>
      </c>
      <c r="N2068" s="39">
        <v>1</v>
      </c>
    </row>
    <row r="2069" spans="1:14" ht="16.5" x14ac:dyDescent="0.2">
      <c r="A2069" s="79" t="str">
        <f t="shared" si="213"/>
        <v>kn-12</v>
      </c>
      <c r="B2069" s="79">
        <v>3</v>
      </c>
      <c r="C2069" s="40">
        <f t="shared" si="214"/>
        <v>21203</v>
      </c>
      <c r="D2069" s="81">
        <v>12</v>
      </c>
      <c r="E2069" s="27">
        <v>1</v>
      </c>
      <c r="F2069" s="28" t="s">
        <v>292</v>
      </c>
      <c r="G2069" s="28" t="s">
        <v>573</v>
      </c>
      <c r="H2069" s="27">
        <f t="shared" si="211"/>
        <v>116</v>
      </c>
      <c r="I2069" s="27">
        <f t="shared" si="212"/>
        <v>16</v>
      </c>
      <c r="J2069" s="27">
        <f t="shared" si="215"/>
        <v>4</v>
      </c>
      <c r="K2069" s="27" t="s">
        <v>791</v>
      </c>
      <c r="L2069" s="27" t="str">
        <f t="shared" si="210"/>
        <v>kn-12-3-shl-loc1</v>
      </c>
      <c r="M2069" s="27">
        <v>1</v>
      </c>
      <c r="N2069" s="41">
        <v>1</v>
      </c>
    </row>
    <row r="2070" spans="1:14" ht="16.5" x14ac:dyDescent="0.2">
      <c r="A2070" s="79" t="str">
        <f t="shared" si="213"/>
        <v>kn-12</v>
      </c>
      <c r="B2070" s="79">
        <v>3</v>
      </c>
      <c r="C2070" s="40">
        <f t="shared" si="214"/>
        <v>21203</v>
      </c>
      <c r="D2070" s="81">
        <v>12</v>
      </c>
      <c r="E2070" s="27">
        <v>2</v>
      </c>
      <c r="F2070" s="28" t="s">
        <v>291</v>
      </c>
      <c r="G2070" s="28" t="s">
        <v>314</v>
      </c>
      <c r="H2070" s="27">
        <f t="shared" si="211"/>
        <v>116</v>
      </c>
      <c r="I2070" s="27">
        <f t="shared" si="212"/>
        <v>16</v>
      </c>
      <c r="J2070" s="27">
        <f t="shared" si="215"/>
        <v>4</v>
      </c>
      <c r="K2070" s="27" t="s">
        <v>1186</v>
      </c>
      <c r="L2070" s="59" t="str">
        <f t="shared" si="210"/>
        <v>kn-12-3-jlr-loc2</v>
      </c>
      <c r="M2070" s="27">
        <v>1</v>
      </c>
      <c r="N2070" s="41">
        <v>1</v>
      </c>
    </row>
    <row r="2071" spans="1:14" ht="16.5" x14ac:dyDescent="0.2">
      <c r="A2071" s="79" t="str">
        <f t="shared" si="213"/>
        <v>kn-12</v>
      </c>
      <c r="B2071" s="79">
        <v>3</v>
      </c>
      <c r="C2071" s="40">
        <f t="shared" si="214"/>
        <v>21203</v>
      </c>
      <c r="D2071" s="81">
        <v>12</v>
      </c>
      <c r="E2071" s="27">
        <v>2</v>
      </c>
      <c r="F2071" s="28" t="s">
        <v>292</v>
      </c>
      <c r="G2071" s="28" t="s">
        <v>299</v>
      </c>
      <c r="H2071" s="27">
        <f t="shared" si="211"/>
        <v>116</v>
      </c>
      <c r="I2071" s="27">
        <f t="shared" si="212"/>
        <v>16</v>
      </c>
      <c r="J2071" s="27">
        <f t="shared" si="215"/>
        <v>4</v>
      </c>
      <c r="K2071" s="27" t="s">
        <v>786</v>
      </c>
      <c r="L2071" s="59" t="str">
        <f t="shared" si="210"/>
        <v>kn-12-3-shl-loc2</v>
      </c>
      <c r="M2071" s="27">
        <v>1</v>
      </c>
      <c r="N2071" s="41">
        <v>1</v>
      </c>
    </row>
    <row r="2072" spans="1:14" ht="16.5" x14ac:dyDescent="0.2">
      <c r="A2072" s="79" t="str">
        <f t="shared" si="213"/>
        <v>kn-12</v>
      </c>
      <c r="B2072" s="79">
        <v>3</v>
      </c>
      <c r="C2072" s="40">
        <f t="shared" si="214"/>
        <v>21203</v>
      </c>
      <c r="D2072" s="81">
        <v>12</v>
      </c>
      <c r="E2072" s="27">
        <v>3</v>
      </c>
      <c r="F2072" s="28" t="s">
        <v>291</v>
      </c>
      <c r="G2072" s="28" t="s">
        <v>571</v>
      </c>
      <c r="H2072" s="27">
        <f t="shared" si="211"/>
        <v>116</v>
      </c>
      <c r="I2072" s="27">
        <f t="shared" si="212"/>
        <v>16</v>
      </c>
      <c r="J2072" s="27">
        <f t="shared" si="215"/>
        <v>4</v>
      </c>
      <c r="K2072" s="27" t="s">
        <v>710</v>
      </c>
      <c r="L2072" s="62" t="str">
        <f t="shared" si="210"/>
        <v>kn-12-3-jlr-loc3</v>
      </c>
      <c r="M2072" s="27">
        <v>1</v>
      </c>
      <c r="N2072" s="41">
        <v>1</v>
      </c>
    </row>
    <row r="2073" spans="1:14" ht="17.25" thickBot="1" x14ac:dyDescent="0.25">
      <c r="A2073" s="79" t="str">
        <f t="shared" si="213"/>
        <v>kn-12</v>
      </c>
      <c r="B2073" s="79">
        <v>3</v>
      </c>
      <c r="C2073" s="42">
        <f t="shared" si="214"/>
        <v>21203</v>
      </c>
      <c r="D2073" s="82">
        <v>12</v>
      </c>
      <c r="E2073" s="43">
        <v>3</v>
      </c>
      <c r="F2073" s="44" t="s">
        <v>292</v>
      </c>
      <c r="G2073" s="44" t="s">
        <v>1162</v>
      </c>
      <c r="H2073" s="43">
        <f t="shared" si="211"/>
        <v>116</v>
      </c>
      <c r="I2073" s="43">
        <f t="shared" si="212"/>
        <v>16</v>
      </c>
      <c r="J2073" s="43">
        <f t="shared" si="215"/>
        <v>4</v>
      </c>
      <c r="K2073" s="43" t="s">
        <v>787</v>
      </c>
      <c r="L2073" s="44" t="str">
        <f t="shared" si="210"/>
        <v>kn-12-3-shl-loc3</v>
      </c>
      <c r="M2073" s="43">
        <v>1</v>
      </c>
      <c r="N2073" s="45">
        <v>1</v>
      </c>
    </row>
    <row r="2074" spans="1:14" ht="16.5" x14ac:dyDescent="0.2">
      <c r="A2074" s="79" t="str">
        <f t="shared" si="213"/>
        <v>kn-12</v>
      </c>
      <c r="B2074" s="79">
        <v>4</v>
      </c>
      <c r="C2074" s="37">
        <f t="shared" si="214"/>
        <v>21204</v>
      </c>
      <c r="D2074" s="80">
        <v>12</v>
      </c>
      <c r="E2074" s="38">
        <v>1</v>
      </c>
      <c r="F2074" s="46" t="s">
        <v>291</v>
      </c>
      <c r="G2074" s="46" t="s">
        <v>572</v>
      </c>
      <c r="H2074" s="38">
        <f t="shared" si="211"/>
        <v>117</v>
      </c>
      <c r="I2074" s="38">
        <f t="shared" si="212"/>
        <v>16</v>
      </c>
      <c r="J2074" s="38">
        <f t="shared" si="215"/>
        <v>4</v>
      </c>
      <c r="K2074" s="38" t="s">
        <v>716</v>
      </c>
      <c r="L2074" s="38" t="str">
        <f t="shared" si="210"/>
        <v>kn-12-4-jlr-loc1</v>
      </c>
      <c r="M2074" s="38">
        <v>1</v>
      </c>
      <c r="N2074" s="39">
        <v>1</v>
      </c>
    </row>
    <row r="2075" spans="1:14" ht="16.5" x14ac:dyDescent="0.2">
      <c r="A2075" s="79" t="str">
        <f t="shared" si="213"/>
        <v>kn-12</v>
      </c>
      <c r="B2075" s="79">
        <v>4</v>
      </c>
      <c r="C2075" s="40">
        <f t="shared" si="214"/>
        <v>21204</v>
      </c>
      <c r="D2075" s="81">
        <v>12</v>
      </c>
      <c r="E2075" s="27">
        <v>1</v>
      </c>
      <c r="F2075" s="28" t="s">
        <v>292</v>
      </c>
      <c r="G2075" s="28" t="s">
        <v>573</v>
      </c>
      <c r="H2075" s="27">
        <f t="shared" si="211"/>
        <v>117</v>
      </c>
      <c r="I2075" s="27">
        <f t="shared" si="212"/>
        <v>16</v>
      </c>
      <c r="J2075" s="27">
        <f t="shared" si="215"/>
        <v>4</v>
      </c>
      <c r="K2075" s="27" t="s">
        <v>794</v>
      </c>
      <c r="L2075" s="27" t="str">
        <f t="shared" si="210"/>
        <v>kn-12-4-shl-loc1</v>
      </c>
      <c r="M2075" s="27">
        <v>1</v>
      </c>
      <c r="N2075" s="41">
        <v>1</v>
      </c>
    </row>
    <row r="2076" spans="1:14" ht="16.5" x14ac:dyDescent="0.2">
      <c r="A2076" s="79" t="str">
        <f t="shared" si="213"/>
        <v>kn-12</v>
      </c>
      <c r="B2076" s="79">
        <v>4</v>
      </c>
      <c r="C2076" s="40">
        <f t="shared" si="214"/>
        <v>21204</v>
      </c>
      <c r="D2076" s="81">
        <v>12</v>
      </c>
      <c r="E2076" s="27">
        <v>2</v>
      </c>
      <c r="F2076" s="28" t="s">
        <v>291</v>
      </c>
      <c r="G2076" s="28" t="s">
        <v>314</v>
      </c>
      <c r="H2076" s="27">
        <f t="shared" si="211"/>
        <v>117</v>
      </c>
      <c r="I2076" s="27">
        <f t="shared" si="212"/>
        <v>16</v>
      </c>
      <c r="J2076" s="27">
        <f t="shared" si="215"/>
        <v>4</v>
      </c>
      <c r="K2076" s="27" t="s">
        <v>706</v>
      </c>
      <c r="L2076" s="59" t="str">
        <f t="shared" si="210"/>
        <v>kn-12-4-jlr-loc2</v>
      </c>
      <c r="M2076" s="27">
        <v>1</v>
      </c>
      <c r="N2076" s="41">
        <v>1</v>
      </c>
    </row>
    <row r="2077" spans="1:14" ht="16.5" x14ac:dyDescent="0.2">
      <c r="A2077" s="79" t="str">
        <f t="shared" si="213"/>
        <v>kn-12</v>
      </c>
      <c r="B2077" s="79">
        <v>4</v>
      </c>
      <c r="C2077" s="40">
        <f t="shared" si="214"/>
        <v>21204</v>
      </c>
      <c r="D2077" s="81">
        <v>12</v>
      </c>
      <c r="E2077" s="27">
        <v>2</v>
      </c>
      <c r="F2077" s="28" t="s">
        <v>1138</v>
      </c>
      <c r="G2077" s="28" t="s">
        <v>299</v>
      </c>
      <c r="H2077" s="27">
        <f t="shared" si="211"/>
        <v>117</v>
      </c>
      <c r="I2077" s="27">
        <f t="shared" si="212"/>
        <v>16</v>
      </c>
      <c r="J2077" s="27">
        <f t="shared" si="215"/>
        <v>4</v>
      </c>
      <c r="K2077" s="27" t="s">
        <v>782</v>
      </c>
      <c r="L2077" s="59" t="str">
        <f t="shared" ref="L2077:L2140" si="216">A2077&amp;"-"&amp;B2077&amp;"-"&amp;F2077&amp;"-"&amp;"loc"&amp;E2077</f>
        <v>kn-12-4-shl-loc2</v>
      </c>
      <c r="M2077" s="27">
        <v>1</v>
      </c>
      <c r="N2077" s="41">
        <v>1</v>
      </c>
    </row>
    <row r="2078" spans="1:14" ht="16.5" x14ac:dyDescent="0.2">
      <c r="A2078" s="79" t="str">
        <f t="shared" si="213"/>
        <v>kn-12</v>
      </c>
      <c r="B2078" s="79">
        <v>4</v>
      </c>
      <c r="C2078" s="40">
        <f t="shared" si="214"/>
        <v>21204</v>
      </c>
      <c r="D2078" s="81">
        <v>12</v>
      </c>
      <c r="E2078" s="27">
        <v>3</v>
      </c>
      <c r="F2078" s="28" t="s">
        <v>291</v>
      </c>
      <c r="G2078" s="28" t="s">
        <v>1150</v>
      </c>
      <c r="H2078" s="27">
        <f t="shared" si="211"/>
        <v>117</v>
      </c>
      <c r="I2078" s="27">
        <f t="shared" si="212"/>
        <v>16</v>
      </c>
      <c r="J2078" s="27">
        <f t="shared" si="215"/>
        <v>4</v>
      </c>
      <c r="K2078" s="27" t="s">
        <v>712</v>
      </c>
      <c r="L2078" s="62" t="str">
        <f t="shared" si="216"/>
        <v>kn-12-4-jlr-loc3</v>
      </c>
      <c r="M2078" s="27">
        <v>1</v>
      </c>
      <c r="N2078" s="41">
        <v>1</v>
      </c>
    </row>
    <row r="2079" spans="1:14" ht="17.25" thickBot="1" x14ac:dyDescent="0.25">
      <c r="A2079" s="79" t="str">
        <f t="shared" si="213"/>
        <v>kn-12</v>
      </c>
      <c r="B2079" s="79">
        <v>4</v>
      </c>
      <c r="C2079" s="42">
        <f t="shared" si="214"/>
        <v>21204</v>
      </c>
      <c r="D2079" s="82">
        <v>12</v>
      </c>
      <c r="E2079" s="43">
        <v>3</v>
      </c>
      <c r="F2079" s="44" t="s">
        <v>292</v>
      </c>
      <c r="G2079" s="44" t="s">
        <v>570</v>
      </c>
      <c r="H2079" s="43">
        <f t="shared" si="211"/>
        <v>117</v>
      </c>
      <c r="I2079" s="43">
        <f t="shared" si="212"/>
        <v>16</v>
      </c>
      <c r="J2079" s="43">
        <f t="shared" si="215"/>
        <v>4</v>
      </c>
      <c r="K2079" s="43" t="s">
        <v>790</v>
      </c>
      <c r="L2079" s="44" t="str">
        <f t="shared" si="216"/>
        <v>kn-12-4-shl-loc3</v>
      </c>
      <c r="M2079" s="43">
        <v>1</v>
      </c>
      <c r="N2079" s="45">
        <v>1</v>
      </c>
    </row>
    <row r="2080" spans="1:14" ht="16.5" x14ac:dyDescent="0.2">
      <c r="A2080" s="79" t="str">
        <f t="shared" si="213"/>
        <v>kn-12</v>
      </c>
      <c r="B2080" s="79">
        <v>5</v>
      </c>
      <c r="C2080" s="37">
        <f t="shared" si="214"/>
        <v>21205</v>
      </c>
      <c r="D2080" s="80">
        <v>12</v>
      </c>
      <c r="E2080" s="38">
        <v>1</v>
      </c>
      <c r="F2080" s="46" t="s">
        <v>291</v>
      </c>
      <c r="G2080" s="46" t="s">
        <v>572</v>
      </c>
      <c r="H2080" s="38">
        <f t="shared" si="211"/>
        <v>117</v>
      </c>
      <c r="I2080" s="38">
        <f t="shared" si="212"/>
        <v>16</v>
      </c>
      <c r="J2080" s="38">
        <f t="shared" si="215"/>
        <v>4</v>
      </c>
      <c r="K2080" s="38" t="s">
        <v>1198</v>
      </c>
      <c r="L2080" s="38" t="str">
        <f t="shared" si="216"/>
        <v>kn-12-5-jlr-loc1</v>
      </c>
      <c r="M2080" s="38">
        <v>1</v>
      </c>
      <c r="N2080" s="39">
        <v>1</v>
      </c>
    </row>
    <row r="2081" spans="1:14" ht="16.5" x14ac:dyDescent="0.2">
      <c r="A2081" s="79" t="str">
        <f t="shared" si="213"/>
        <v>kn-12</v>
      </c>
      <c r="B2081" s="79">
        <v>5</v>
      </c>
      <c r="C2081" s="40">
        <f t="shared" si="214"/>
        <v>21205</v>
      </c>
      <c r="D2081" s="81">
        <v>12</v>
      </c>
      <c r="E2081" s="27">
        <v>1</v>
      </c>
      <c r="F2081" s="28" t="s">
        <v>292</v>
      </c>
      <c r="G2081" s="28" t="s">
        <v>573</v>
      </c>
      <c r="H2081" s="27">
        <f t="shared" si="211"/>
        <v>117</v>
      </c>
      <c r="I2081" s="27">
        <f t="shared" si="212"/>
        <v>16</v>
      </c>
      <c r="J2081" s="27">
        <f t="shared" si="215"/>
        <v>4</v>
      </c>
      <c r="K2081" s="27" t="s">
        <v>780</v>
      </c>
      <c r="L2081" s="27" t="str">
        <f t="shared" si="216"/>
        <v>kn-12-5-shl-loc1</v>
      </c>
      <c r="M2081" s="27">
        <v>1</v>
      </c>
      <c r="N2081" s="41">
        <v>1</v>
      </c>
    </row>
    <row r="2082" spans="1:14" ht="16.5" x14ac:dyDescent="0.2">
      <c r="A2082" s="79" t="str">
        <f t="shared" si="213"/>
        <v>kn-12</v>
      </c>
      <c r="B2082" s="79">
        <v>5</v>
      </c>
      <c r="C2082" s="40">
        <f t="shared" si="214"/>
        <v>21205</v>
      </c>
      <c r="D2082" s="81">
        <v>12</v>
      </c>
      <c r="E2082" s="27">
        <v>2</v>
      </c>
      <c r="F2082" s="28" t="s">
        <v>1135</v>
      </c>
      <c r="G2082" s="28" t="s">
        <v>314</v>
      </c>
      <c r="H2082" s="27">
        <f t="shared" si="211"/>
        <v>117</v>
      </c>
      <c r="I2082" s="27">
        <f t="shared" si="212"/>
        <v>16</v>
      </c>
      <c r="J2082" s="27">
        <f t="shared" si="215"/>
        <v>4</v>
      </c>
      <c r="K2082" s="27" t="s">
        <v>302</v>
      </c>
      <c r="L2082" s="59" t="str">
        <f t="shared" si="216"/>
        <v>kn-12-5-jlr-loc2</v>
      </c>
      <c r="M2082" s="27">
        <v>1</v>
      </c>
      <c r="N2082" s="41">
        <v>1</v>
      </c>
    </row>
    <row r="2083" spans="1:14" ht="16.5" x14ac:dyDescent="0.2">
      <c r="A2083" s="79" t="str">
        <f t="shared" si="213"/>
        <v>kn-12</v>
      </c>
      <c r="B2083" s="79">
        <v>5</v>
      </c>
      <c r="C2083" s="40">
        <f t="shared" si="214"/>
        <v>21205</v>
      </c>
      <c r="D2083" s="81">
        <v>12</v>
      </c>
      <c r="E2083" s="27">
        <v>2</v>
      </c>
      <c r="F2083" s="28" t="s">
        <v>292</v>
      </c>
      <c r="G2083" s="28" t="s">
        <v>299</v>
      </c>
      <c r="H2083" s="27">
        <f t="shared" si="211"/>
        <v>117</v>
      </c>
      <c r="I2083" s="27">
        <f t="shared" si="212"/>
        <v>16</v>
      </c>
      <c r="J2083" s="27">
        <f t="shared" si="215"/>
        <v>4</v>
      </c>
      <c r="K2083" s="27" t="s">
        <v>778</v>
      </c>
      <c r="L2083" s="59" t="str">
        <f t="shared" si="216"/>
        <v>kn-12-5-shl-loc2</v>
      </c>
      <c r="M2083" s="27">
        <v>1</v>
      </c>
      <c r="N2083" s="41">
        <v>1</v>
      </c>
    </row>
    <row r="2084" spans="1:14" ht="16.5" x14ac:dyDescent="0.2">
      <c r="A2084" s="79" t="str">
        <f t="shared" si="213"/>
        <v>kn-12</v>
      </c>
      <c r="B2084" s="79">
        <v>5</v>
      </c>
      <c r="C2084" s="40">
        <f t="shared" si="214"/>
        <v>21205</v>
      </c>
      <c r="D2084" s="81">
        <v>12</v>
      </c>
      <c r="E2084" s="27">
        <v>3</v>
      </c>
      <c r="F2084" s="28" t="s">
        <v>291</v>
      </c>
      <c r="G2084" s="28" t="s">
        <v>571</v>
      </c>
      <c r="H2084" s="27">
        <f t="shared" si="211"/>
        <v>117</v>
      </c>
      <c r="I2084" s="27">
        <f t="shared" si="212"/>
        <v>16</v>
      </c>
      <c r="J2084" s="27">
        <f t="shared" si="215"/>
        <v>4</v>
      </c>
      <c r="K2084" s="27" t="s">
        <v>713</v>
      </c>
      <c r="L2084" s="62" t="str">
        <f t="shared" si="216"/>
        <v>kn-12-5-jlr-loc3</v>
      </c>
      <c r="M2084" s="27">
        <v>1</v>
      </c>
      <c r="N2084" s="41">
        <v>1</v>
      </c>
    </row>
    <row r="2085" spans="1:14" ht="17.25" thickBot="1" x14ac:dyDescent="0.25">
      <c r="A2085" s="79" t="str">
        <f t="shared" si="213"/>
        <v>kn-12</v>
      </c>
      <c r="B2085" s="79">
        <v>5</v>
      </c>
      <c r="C2085" s="42">
        <f t="shared" si="214"/>
        <v>21205</v>
      </c>
      <c r="D2085" s="82">
        <v>12</v>
      </c>
      <c r="E2085" s="43">
        <v>3</v>
      </c>
      <c r="F2085" s="44" t="s">
        <v>292</v>
      </c>
      <c r="G2085" s="44" t="s">
        <v>570</v>
      </c>
      <c r="H2085" s="43">
        <f t="shared" si="211"/>
        <v>117</v>
      </c>
      <c r="I2085" s="43">
        <f t="shared" si="212"/>
        <v>16</v>
      </c>
      <c r="J2085" s="43">
        <f t="shared" si="215"/>
        <v>4</v>
      </c>
      <c r="K2085" s="43" t="s">
        <v>791</v>
      </c>
      <c r="L2085" s="44" t="str">
        <f t="shared" si="216"/>
        <v>kn-12-5-shl-loc3</v>
      </c>
      <c r="M2085" s="43">
        <v>1</v>
      </c>
      <c r="N2085" s="45">
        <v>1</v>
      </c>
    </row>
    <row r="2086" spans="1:14" ht="16.5" x14ac:dyDescent="0.2">
      <c r="A2086" s="79" t="str">
        <f t="shared" si="213"/>
        <v>kn-12</v>
      </c>
      <c r="B2086" s="79">
        <v>6</v>
      </c>
      <c r="C2086" s="37">
        <f t="shared" si="214"/>
        <v>21206</v>
      </c>
      <c r="D2086" s="80">
        <v>12</v>
      </c>
      <c r="E2086" s="38">
        <v>1</v>
      </c>
      <c r="F2086" s="46" t="s">
        <v>291</v>
      </c>
      <c r="G2086" s="46" t="s">
        <v>572</v>
      </c>
      <c r="H2086" s="38">
        <f t="shared" si="211"/>
        <v>118</v>
      </c>
      <c r="I2086" s="38">
        <f t="shared" si="212"/>
        <v>16</v>
      </c>
      <c r="J2086" s="38">
        <f t="shared" si="215"/>
        <v>4</v>
      </c>
      <c r="K2086" s="38" t="s">
        <v>710</v>
      </c>
      <c r="L2086" s="38" t="str">
        <f t="shared" si="216"/>
        <v>kn-12-6-jlr-loc1</v>
      </c>
      <c r="M2086" s="38">
        <v>1</v>
      </c>
      <c r="N2086" s="39">
        <v>1</v>
      </c>
    </row>
    <row r="2087" spans="1:14" ht="16.5" x14ac:dyDescent="0.2">
      <c r="A2087" s="79" t="str">
        <f t="shared" si="213"/>
        <v>kn-12</v>
      </c>
      <c r="B2087" s="79">
        <v>6</v>
      </c>
      <c r="C2087" s="40">
        <f t="shared" si="214"/>
        <v>21206</v>
      </c>
      <c r="D2087" s="81">
        <v>12</v>
      </c>
      <c r="E2087" s="27">
        <v>1</v>
      </c>
      <c r="F2087" s="28" t="s">
        <v>292</v>
      </c>
      <c r="G2087" s="28" t="s">
        <v>573</v>
      </c>
      <c r="H2087" s="27">
        <f t="shared" si="211"/>
        <v>118</v>
      </c>
      <c r="I2087" s="27">
        <f t="shared" si="212"/>
        <v>16</v>
      </c>
      <c r="J2087" s="27">
        <f t="shared" si="215"/>
        <v>4</v>
      </c>
      <c r="K2087" s="27" t="s">
        <v>787</v>
      </c>
      <c r="L2087" s="27" t="str">
        <f t="shared" si="216"/>
        <v>kn-12-6-shl-loc1</v>
      </c>
      <c r="M2087" s="27">
        <v>1</v>
      </c>
      <c r="N2087" s="41">
        <v>1</v>
      </c>
    </row>
    <row r="2088" spans="1:14" ht="16.5" x14ac:dyDescent="0.2">
      <c r="A2088" s="79" t="str">
        <f t="shared" si="213"/>
        <v>kn-12</v>
      </c>
      <c r="B2088" s="79">
        <v>6</v>
      </c>
      <c r="C2088" s="40">
        <f t="shared" si="214"/>
        <v>21206</v>
      </c>
      <c r="D2088" s="81">
        <v>12</v>
      </c>
      <c r="E2088" s="27">
        <v>2</v>
      </c>
      <c r="F2088" s="28" t="s">
        <v>291</v>
      </c>
      <c r="G2088" s="28" t="s">
        <v>314</v>
      </c>
      <c r="H2088" s="27">
        <f t="shared" si="211"/>
        <v>118</v>
      </c>
      <c r="I2088" s="27">
        <f t="shared" si="212"/>
        <v>16</v>
      </c>
      <c r="J2088" s="27">
        <f t="shared" si="215"/>
        <v>4</v>
      </c>
      <c r="K2088" s="27" t="s">
        <v>1186</v>
      </c>
      <c r="L2088" s="59" t="str">
        <f t="shared" si="216"/>
        <v>kn-12-6-jlr-loc2</v>
      </c>
      <c r="M2088" s="27">
        <v>1</v>
      </c>
      <c r="N2088" s="41">
        <v>1</v>
      </c>
    </row>
    <row r="2089" spans="1:14" ht="16.5" x14ac:dyDescent="0.2">
      <c r="A2089" s="79" t="str">
        <f t="shared" si="213"/>
        <v>kn-12</v>
      </c>
      <c r="B2089" s="79">
        <v>6</v>
      </c>
      <c r="C2089" s="40">
        <f t="shared" si="214"/>
        <v>21206</v>
      </c>
      <c r="D2089" s="81">
        <v>12</v>
      </c>
      <c r="E2089" s="27">
        <v>2</v>
      </c>
      <c r="F2089" s="28" t="s">
        <v>292</v>
      </c>
      <c r="G2089" s="28" t="s">
        <v>299</v>
      </c>
      <c r="H2089" s="27">
        <f t="shared" si="211"/>
        <v>118</v>
      </c>
      <c r="I2089" s="27">
        <f t="shared" si="212"/>
        <v>16</v>
      </c>
      <c r="J2089" s="27">
        <f t="shared" si="215"/>
        <v>4</v>
      </c>
      <c r="K2089" s="27" t="s">
        <v>786</v>
      </c>
      <c r="L2089" s="59" t="str">
        <f t="shared" si="216"/>
        <v>kn-12-6-shl-loc2</v>
      </c>
      <c r="M2089" s="27">
        <v>1</v>
      </c>
      <c r="N2089" s="41">
        <v>1</v>
      </c>
    </row>
    <row r="2090" spans="1:14" ht="16.5" x14ac:dyDescent="0.2">
      <c r="A2090" s="79" t="str">
        <f t="shared" si="213"/>
        <v>kn-12</v>
      </c>
      <c r="B2090" s="79">
        <v>6</v>
      </c>
      <c r="C2090" s="40">
        <f t="shared" si="214"/>
        <v>21206</v>
      </c>
      <c r="D2090" s="81">
        <v>12</v>
      </c>
      <c r="E2090" s="27">
        <v>3</v>
      </c>
      <c r="F2090" s="28" t="s">
        <v>291</v>
      </c>
      <c r="G2090" s="28" t="s">
        <v>571</v>
      </c>
      <c r="H2090" s="27">
        <f t="shared" si="211"/>
        <v>118</v>
      </c>
      <c r="I2090" s="27">
        <f t="shared" si="212"/>
        <v>16</v>
      </c>
      <c r="J2090" s="27">
        <f t="shared" si="215"/>
        <v>4</v>
      </c>
      <c r="K2090" s="27" t="s">
        <v>713</v>
      </c>
      <c r="L2090" s="62" t="str">
        <f t="shared" si="216"/>
        <v>kn-12-6-jlr-loc3</v>
      </c>
      <c r="M2090" s="27">
        <v>1</v>
      </c>
      <c r="N2090" s="41">
        <v>1</v>
      </c>
    </row>
    <row r="2091" spans="1:14" ht="17.25" thickBot="1" x14ac:dyDescent="0.25">
      <c r="A2091" s="79" t="str">
        <f t="shared" si="213"/>
        <v>kn-12</v>
      </c>
      <c r="B2091" s="79">
        <v>6</v>
      </c>
      <c r="C2091" s="42">
        <f t="shared" si="214"/>
        <v>21206</v>
      </c>
      <c r="D2091" s="82">
        <v>12</v>
      </c>
      <c r="E2091" s="43">
        <v>3</v>
      </c>
      <c r="F2091" s="44" t="s">
        <v>1138</v>
      </c>
      <c r="G2091" s="44" t="s">
        <v>570</v>
      </c>
      <c r="H2091" s="43">
        <f t="shared" si="211"/>
        <v>118</v>
      </c>
      <c r="I2091" s="43">
        <f t="shared" si="212"/>
        <v>16</v>
      </c>
      <c r="J2091" s="43">
        <f t="shared" si="215"/>
        <v>4</v>
      </c>
      <c r="K2091" s="43" t="s">
        <v>791</v>
      </c>
      <c r="L2091" s="44" t="str">
        <f t="shared" si="216"/>
        <v>kn-12-6-shl-loc3</v>
      </c>
      <c r="M2091" s="43">
        <v>1</v>
      </c>
      <c r="N2091" s="45">
        <v>1</v>
      </c>
    </row>
    <row r="2092" spans="1:14" ht="16.5" x14ac:dyDescent="0.2">
      <c r="A2092" s="79" t="str">
        <f t="shared" si="213"/>
        <v>kn-12</v>
      </c>
      <c r="B2092" s="79">
        <v>7</v>
      </c>
      <c r="C2092" s="37">
        <f t="shared" si="214"/>
        <v>21207</v>
      </c>
      <c r="D2092" s="80">
        <v>12</v>
      </c>
      <c r="E2092" s="38">
        <v>1</v>
      </c>
      <c r="F2092" s="46" t="s">
        <v>291</v>
      </c>
      <c r="G2092" s="46" t="s">
        <v>572</v>
      </c>
      <c r="H2092" s="38">
        <f t="shared" si="211"/>
        <v>118</v>
      </c>
      <c r="I2092" s="38">
        <f t="shared" si="212"/>
        <v>16</v>
      </c>
      <c r="J2092" s="38">
        <f t="shared" si="215"/>
        <v>4</v>
      </c>
      <c r="K2092" s="38" t="s">
        <v>303</v>
      </c>
      <c r="L2092" s="38" t="str">
        <f t="shared" si="216"/>
        <v>kn-12-7-jlr-loc1</v>
      </c>
      <c r="M2092" s="38">
        <v>1</v>
      </c>
      <c r="N2092" s="39">
        <v>1</v>
      </c>
    </row>
    <row r="2093" spans="1:14" ht="16.5" x14ac:dyDescent="0.2">
      <c r="A2093" s="79" t="str">
        <f t="shared" si="213"/>
        <v>kn-12</v>
      </c>
      <c r="B2093" s="79">
        <v>7</v>
      </c>
      <c r="C2093" s="40">
        <f t="shared" si="214"/>
        <v>21207</v>
      </c>
      <c r="D2093" s="81">
        <v>12</v>
      </c>
      <c r="E2093" s="27">
        <v>1</v>
      </c>
      <c r="F2093" s="28" t="s">
        <v>292</v>
      </c>
      <c r="G2093" s="28" t="s">
        <v>573</v>
      </c>
      <c r="H2093" s="27">
        <f t="shared" si="211"/>
        <v>118</v>
      </c>
      <c r="I2093" s="27">
        <f t="shared" si="212"/>
        <v>16</v>
      </c>
      <c r="J2093" s="27">
        <f t="shared" si="215"/>
        <v>4</v>
      </c>
      <c r="K2093" s="27" t="s">
        <v>782</v>
      </c>
      <c r="L2093" s="27" t="str">
        <f t="shared" si="216"/>
        <v>kn-12-7-shl-loc1</v>
      </c>
      <c r="M2093" s="27">
        <v>1</v>
      </c>
      <c r="N2093" s="41">
        <v>1</v>
      </c>
    </row>
    <row r="2094" spans="1:14" ht="16.5" x14ac:dyDescent="0.2">
      <c r="A2094" s="79" t="str">
        <f t="shared" si="213"/>
        <v>kn-12</v>
      </c>
      <c r="B2094" s="79">
        <v>7</v>
      </c>
      <c r="C2094" s="40">
        <f t="shared" si="214"/>
        <v>21207</v>
      </c>
      <c r="D2094" s="81">
        <v>12</v>
      </c>
      <c r="E2094" s="27">
        <v>2</v>
      </c>
      <c r="F2094" s="28" t="s">
        <v>291</v>
      </c>
      <c r="G2094" s="28" t="s">
        <v>314</v>
      </c>
      <c r="H2094" s="27">
        <f t="shared" si="211"/>
        <v>118</v>
      </c>
      <c r="I2094" s="27">
        <f t="shared" si="212"/>
        <v>16</v>
      </c>
      <c r="J2094" s="27">
        <f t="shared" si="215"/>
        <v>4</v>
      </c>
      <c r="K2094" s="27" t="s">
        <v>303</v>
      </c>
      <c r="L2094" s="59" t="str">
        <f t="shared" si="216"/>
        <v>kn-12-7-jlr-loc2</v>
      </c>
      <c r="M2094" s="27">
        <v>1</v>
      </c>
      <c r="N2094" s="41">
        <v>1</v>
      </c>
    </row>
    <row r="2095" spans="1:14" ht="16.5" x14ac:dyDescent="0.2">
      <c r="A2095" s="79" t="str">
        <f t="shared" si="213"/>
        <v>kn-12</v>
      </c>
      <c r="B2095" s="79">
        <v>7</v>
      </c>
      <c r="C2095" s="40">
        <f t="shared" si="214"/>
        <v>21207</v>
      </c>
      <c r="D2095" s="81">
        <v>12</v>
      </c>
      <c r="E2095" s="27">
        <v>2</v>
      </c>
      <c r="F2095" s="28" t="s">
        <v>292</v>
      </c>
      <c r="G2095" s="28" t="s">
        <v>299</v>
      </c>
      <c r="H2095" s="27">
        <f t="shared" si="211"/>
        <v>118</v>
      </c>
      <c r="I2095" s="27">
        <f t="shared" si="212"/>
        <v>16</v>
      </c>
      <c r="J2095" s="27">
        <f t="shared" si="215"/>
        <v>4</v>
      </c>
      <c r="K2095" s="27" t="s">
        <v>776</v>
      </c>
      <c r="L2095" s="59" t="str">
        <f t="shared" si="216"/>
        <v>kn-12-7-shl-loc2</v>
      </c>
      <c r="M2095" s="27">
        <v>1</v>
      </c>
      <c r="N2095" s="41">
        <v>1</v>
      </c>
    </row>
    <row r="2096" spans="1:14" ht="16.5" x14ac:dyDescent="0.2">
      <c r="A2096" s="79" t="str">
        <f t="shared" si="213"/>
        <v>kn-12</v>
      </c>
      <c r="B2096" s="79">
        <v>7</v>
      </c>
      <c r="C2096" s="40">
        <f t="shared" si="214"/>
        <v>21207</v>
      </c>
      <c r="D2096" s="81">
        <v>12</v>
      </c>
      <c r="E2096" s="27">
        <v>3</v>
      </c>
      <c r="F2096" s="28" t="s">
        <v>291</v>
      </c>
      <c r="G2096" s="28" t="s">
        <v>571</v>
      </c>
      <c r="H2096" s="27">
        <f t="shared" si="211"/>
        <v>118</v>
      </c>
      <c r="I2096" s="27">
        <f t="shared" si="212"/>
        <v>16</v>
      </c>
      <c r="J2096" s="27">
        <f t="shared" si="215"/>
        <v>4</v>
      </c>
      <c r="K2096" s="27" t="s">
        <v>712</v>
      </c>
      <c r="L2096" s="62" t="str">
        <f t="shared" si="216"/>
        <v>kn-12-7-jlr-loc3</v>
      </c>
      <c r="M2096" s="27">
        <v>1</v>
      </c>
      <c r="N2096" s="41">
        <v>1</v>
      </c>
    </row>
    <row r="2097" spans="1:14" ht="17.25" thickBot="1" x14ac:dyDescent="0.25">
      <c r="A2097" s="79" t="str">
        <f t="shared" si="213"/>
        <v>kn-12</v>
      </c>
      <c r="B2097" s="79">
        <v>7</v>
      </c>
      <c r="C2097" s="42">
        <f t="shared" si="214"/>
        <v>21207</v>
      </c>
      <c r="D2097" s="82">
        <v>12</v>
      </c>
      <c r="E2097" s="43">
        <v>3</v>
      </c>
      <c r="F2097" s="44" t="s">
        <v>292</v>
      </c>
      <c r="G2097" s="44" t="s">
        <v>570</v>
      </c>
      <c r="H2097" s="43">
        <f t="shared" si="211"/>
        <v>118</v>
      </c>
      <c r="I2097" s="43">
        <f t="shared" si="212"/>
        <v>16</v>
      </c>
      <c r="J2097" s="43">
        <f t="shared" si="215"/>
        <v>4</v>
      </c>
      <c r="K2097" s="43" t="s">
        <v>790</v>
      </c>
      <c r="L2097" s="44" t="str">
        <f t="shared" si="216"/>
        <v>kn-12-7-shl-loc3</v>
      </c>
      <c r="M2097" s="43">
        <v>1</v>
      </c>
      <c r="N2097" s="45">
        <v>1</v>
      </c>
    </row>
    <row r="2098" spans="1:14" ht="16.5" x14ac:dyDescent="0.2">
      <c r="A2098" s="79" t="str">
        <f t="shared" si="213"/>
        <v>kn-12</v>
      </c>
      <c r="B2098" s="79">
        <v>8</v>
      </c>
      <c r="C2098" s="37">
        <f t="shared" si="214"/>
        <v>21208</v>
      </c>
      <c r="D2098" s="80">
        <v>12</v>
      </c>
      <c r="E2098" s="38">
        <v>1</v>
      </c>
      <c r="F2098" s="46" t="s">
        <v>291</v>
      </c>
      <c r="G2098" s="46" t="s">
        <v>572</v>
      </c>
      <c r="H2098" s="38">
        <f t="shared" si="211"/>
        <v>119</v>
      </c>
      <c r="I2098" s="38">
        <f t="shared" si="212"/>
        <v>16</v>
      </c>
      <c r="J2098" s="38">
        <f t="shared" si="215"/>
        <v>4</v>
      </c>
      <c r="K2098" s="38" t="s">
        <v>303</v>
      </c>
      <c r="L2098" s="38" t="str">
        <f t="shared" si="216"/>
        <v>kn-12-8-jlr-loc1</v>
      </c>
      <c r="M2098" s="38">
        <v>1</v>
      </c>
      <c r="N2098" s="39">
        <v>1</v>
      </c>
    </row>
    <row r="2099" spans="1:14" ht="16.5" x14ac:dyDescent="0.2">
      <c r="A2099" s="79" t="str">
        <f t="shared" si="213"/>
        <v>kn-12</v>
      </c>
      <c r="B2099" s="79">
        <v>8</v>
      </c>
      <c r="C2099" s="40">
        <f t="shared" si="214"/>
        <v>21208</v>
      </c>
      <c r="D2099" s="81">
        <v>12</v>
      </c>
      <c r="E2099" s="27">
        <v>1</v>
      </c>
      <c r="F2099" s="28" t="s">
        <v>292</v>
      </c>
      <c r="G2099" s="28" t="s">
        <v>573</v>
      </c>
      <c r="H2099" s="27">
        <f t="shared" si="211"/>
        <v>119</v>
      </c>
      <c r="I2099" s="27">
        <f t="shared" si="212"/>
        <v>16</v>
      </c>
      <c r="J2099" s="27">
        <f t="shared" si="215"/>
        <v>4</v>
      </c>
      <c r="K2099" s="27" t="s">
        <v>785</v>
      </c>
      <c r="L2099" s="27" t="str">
        <f t="shared" si="216"/>
        <v>kn-12-8-shl-loc1</v>
      </c>
      <c r="M2099" s="27">
        <v>1</v>
      </c>
      <c r="N2099" s="41">
        <v>1</v>
      </c>
    </row>
    <row r="2100" spans="1:14" ht="16.5" x14ac:dyDescent="0.2">
      <c r="A2100" s="79" t="str">
        <f t="shared" si="213"/>
        <v>kn-12</v>
      </c>
      <c r="B2100" s="79">
        <v>8</v>
      </c>
      <c r="C2100" s="40">
        <f t="shared" si="214"/>
        <v>21208</v>
      </c>
      <c r="D2100" s="81">
        <v>12</v>
      </c>
      <c r="E2100" s="27">
        <v>2</v>
      </c>
      <c r="F2100" s="28" t="s">
        <v>291</v>
      </c>
      <c r="G2100" s="28" t="s">
        <v>314</v>
      </c>
      <c r="H2100" s="27">
        <f t="shared" si="211"/>
        <v>119</v>
      </c>
      <c r="I2100" s="27">
        <f t="shared" si="212"/>
        <v>16</v>
      </c>
      <c r="J2100" s="27">
        <f t="shared" si="215"/>
        <v>4</v>
      </c>
      <c r="K2100" s="27" t="s">
        <v>709</v>
      </c>
      <c r="L2100" s="59" t="str">
        <f t="shared" si="216"/>
        <v>kn-12-8-jlr-loc2</v>
      </c>
      <c r="M2100" s="27">
        <v>1</v>
      </c>
      <c r="N2100" s="41">
        <v>1</v>
      </c>
    </row>
    <row r="2101" spans="1:14" ht="16.5" x14ac:dyDescent="0.2">
      <c r="A2101" s="79" t="str">
        <f t="shared" si="213"/>
        <v>kn-12</v>
      </c>
      <c r="B2101" s="79">
        <v>8</v>
      </c>
      <c r="C2101" s="40">
        <f t="shared" si="214"/>
        <v>21208</v>
      </c>
      <c r="D2101" s="81">
        <v>12</v>
      </c>
      <c r="E2101" s="27">
        <v>2</v>
      </c>
      <c r="F2101" s="28" t="s">
        <v>292</v>
      </c>
      <c r="G2101" s="28" t="s">
        <v>299</v>
      </c>
      <c r="H2101" s="27">
        <f t="shared" si="211"/>
        <v>119</v>
      </c>
      <c r="I2101" s="27">
        <f t="shared" si="212"/>
        <v>16</v>
      </c>
      <c r="J2101" s="27">
        <f t="shared" si="215"/>
        <v>4</v>
      </c>
      <c r="K2101" s="27" t="s">
        <v>784</v>
      </c>
      <c r="L2101" s="59" t="str">
        <f t="shared" si="216"/>
        <v>kn-12-8-shl-loc2</v>
      </c>
      <c r="M2101" s="27">
        <v>1</v>
      </c>
      <c r="N2101" s="41">
        <v>1</v>
      </c>
    </row>
    <row r="2102" spans="1:14" ht="16.5" x14ac:dyDescent="0.2">
      <c r="A2102" s="79" t="str">
        <f t="shared" si="213"/>
        <v>kn-12</v>
      </c>
      <c r="B2102" s="79">
        <v>8</v>
      </c>
      <c r="C2102" s="40">
        <f t="shared" si="214"/>
        <v>21208</v>
      </c>
      <c r="D2102" s="81">
        <v>12</v>
      </c>
      <c r="E2102" s="27">
        <v>3</v>
      </c>
      <c r="F2102" s="28" t="s">
        <v>291</v>
      </c>
      <c r="G2102" s="28" t="s">
        <v>571</v>
      </c>
      <c r="H2102" s="27">
        <f t="shared" si="211"/>
        <v>119</v>
      </c>
      <c r="I2102" s="27">
        <f t="shared" si="212"/>
        <v>16</v>
      </c>
      <c r="J2102" s="27">
        <f t="shared" si="215"/>
        <v>4</v>
      </c>
      <c r="K2102" s="27" t="s">
        <v>711</v>
      </c>
      <c r="L2102" s="62" t="str">
        <f t="shared" si="216"/>
        <v>kn-12-8-jlr-loc3</v>
      </c>
      <c r="M2102" s="27">
        <v>1</v>
      </c>
      <c r="N2102" s="41">
        <v>1</v>
      </c>
    </row>
    <row r="2103" spans="1:14" ht="17.25" thickBot="1" x14ac:dyDescent="0.25">
      <c r="A2103" s="79" t="str">
        <f t="shared" si="213"/>
        <v>kn-12</v>
      </c>
      <c r="B2103" s="79">
        <v>8</v>
      </c>
      <c r="C2103" s="42">
        <f t="shared" si="214"/>
        <v>21208</v>
      </c>
      <c r="D2103" s="82">
        <v>12</v>
      </c>
      <c r="E2103" s="43">
        <v>3</v>
      </c>
      <c r="F2103" s="44" t="s">
        <v>292</v>
      </c>
      <c r="G2103" s="44" t="s">
        <v>570</v>
      </c>
      <c r="H2103" s="43">
        <f t="shared" si="211"/>
        <v>119</v>
      </c>
      <c r="I2103" s="43">
        <f t="shared" si="212"/>
        <v>16</v>
      </c>
      <c r="J2103" s="43">
        <f t="shared" si="215"/>
        <v>4</v>
      </c>
      <c r="K2103" s="43" t="s">
        <v>789</v>
      </c>
      <c r="L2103" s="44" t="str">
        <f t="shared" si="216"/>
        <v>kn-12-8-shl-loc3</v>
      </c>
      <c r="M2103" s="43">
        <v>1</v>
      </c>
      <c r="N2103" s="45">
        <v>1</v>
      </c>
    </row>
    <row r="2104" spans="1:14" ht="16.5" x14ac:dyDescent="0.2">
      <c r="A2104" s="79" t="str">
        <f t="shared" si="213"/>
        <v>kn-12</v>
      </c>
      <c r="B2104" s="79">
        <v>9</v>
      </c>
      <c r="C2104" s="37">
        <f t="shared" si="214"/>
        <v>21209</v>
      </c>
      <c r="D2104" s="80">
        <v>12</v>
      </c>
      <c r="E2104" s="38">
        <v>1</v>
      </c>
      <c r="F2104" s="46" t="s">
        <v>291</v>
      </c>
      <c r="G2104" s="46" t="s">
        <v>572</v>
      </c>
      <c r="H2104" s="38">
        <f t="shared" si="211"/>
        <v>120</v>
      </c>
      <c r="I2104" s="38">
        <f t="shared" si="212"/>
        <v>17</v>
      </c>
      <c r="J2104" s="38">
        <f t="shared" si="215"/>
        <v>4</v>
      </c>
      <c r="K2104" s="38" t="s">
        <v>713</v>
      </c>
      <c r="L2104" s="38" t="str">
        <f t="shared" si="216"/>
        <v>kn-12-9-jlr-loc1</v>
      </c>
      <c r="M2104" s="38">
        <v>1</v>
      </c>
      <c r="N2104" s="39">
        <v>1</v>
      </c>
    </row>
    <row r="2105" spans="1:14" ht="16.5" x14ac:dyDescent="0.2">
      <c r="A2105" s="79" t="str">
        <f t="shared" si="213"/>
        <v>kn-12</v>
      </c>
      <c r="B2105" s="79">
        <v>9</v>
      </c>
      <c r="C2105" s="40">
        <f t="shared" si="214"/>
        <v>21209</v>
      </c>
      <c r="D2105" s="81">
        <v>12</v>
      </c>
      <c r="E2105" s="27">
        <v>1</v>
      </c>
      <c r="F2105" s="28" t="s">
        <v>292</v>
      </c>
      <c r="G2105" s="28" t="s">
        <v>573</v>
      </c>
      <c r="H2105" s="27">
        <f t="shared" si="211"/>
        <v>120</v>
      </c>
      <c r="I2105" s="27">
        <f t="shared" si="212"/>
        <v>17</v>
      </c>
      <c r="J2105" s="27">
        <f t="shared" si="215"/>
        <v>4</v>
      </c>
      <c r="K2105" s="27" t="s">
        <v>791</v>
      </c>
      <c r="L2105" s="27" t="str">
        <f t="shared" si="216"/>
        <v>kn-12-9-shl-loc1</v>
      </c>
      <c r="M2105" s="27">
        <v>1</v>
      </c>
      <c r="N2105" s="41">
        <v>1</v>
      </c>
    </row>
    <row r="2106" spans="1:14" ht="16.5" x14ac:dyDescent="0.2">
      <c r="A2106" s="79" t="str">
        <f t="shared" si="213"/>
        <v>kn-12</v>
      </c>
      <c r="B2106" s="79">
        <v>9</v>
      </c>
      <c r="C2106" s="40">
        <f t="shared" si="214"/>
        <v>21209</v>
      </c>
      <c r="D2106" s="81">
        <v>12</v>
      </c>
      <c r="E2106" s="27">
        <v>2</v>
      </c>
      <c r="F2106" s="28" t="s">
        <v>291</v>
      </c>
      <c r="G2106" s="28" t="s">
        <v>314</v>
      </c>
      <c r="H2106" s="27">
        <f t="shared" ref="H2106:H2169" si="217">INDEX($AK$4:$AK$204,INDEX($AQ$4:$AQ$19,D2106)+B2106)</f>
        <v>120</v>
      </c>
      <c r="I2106" s="27">
        <f t="shared" ref="I2106:I2169" si="218">INDEX($AL$4:$AL$204,INDEX($AQ$4:$AQ$19,D2106)+B2106)</f>
        <v>17</v>
      </c>
      <c r="J2106" s="27">
        <f t="shared" si="215"/>
        <v>4</v>
      </c>
      <c r="K2106" s="27" t="s">
        <v>1186</v>
      </c>
      <c r="L2106" s="59" t="str">
        <f t="shared" si="216"/>
        <v>kn-12-9-jlr-loc2</v>
      </c>
      <c r="M2106" s="27">
        <v>1</v>
      </c>
      <c r="N2106" s="41">
        <v>1</v>
      </c>
    </row>
    <row r="2107" spans="1:14" ht="16.5" x14ac:dyDescent="0.2">
      <c r="A2107" s="79" t="str">
        <f t="shared" ref="A2107:A2170" si="219">"kn-"&amp;D2107</f>
        <v>kn-12</v>
      </c>
      <c r="B2107" s="79">
        <v>9</v>
      </c>
      <c r="C2107" s="40">
        <f t="shared" ref="C2107:C2170" si="220">(200+D2107)*100+B2107</f>
        <v>21209</v>
      </c>
      <c r="D2107" s="81">
        <v>12</v>
      </c>
      <c r="E2107" s="27">
        <v>2</v>
      </c>
      <c r="F2107" s="28" t="s">
        <v>292</v>
      </c>
      <c r="G2107" s="28" t="s">
        <v>299</v>
      </c>
      <c r="H2107" s="27">
        <f t="shared" si="217"/>
        <v>120</v>
      </c>
      <c r="I2107" s="27">
        <f t="shared" si="218"/>
        <v>17</v>
      </c>
      <c r="J2107" s="27">
        <f t="shared" si="215"/>
        <v>4</v>
      </c>
      <c r="K2107" s="27" t="s">
        <v>786</v>
      </c>
      <c r="L2107" s="59" t="str">
        <f t="shared" si="216"/>
        <v>kn-12-9-shl-loc2</v>
      </c>
      <c r="M2107" s="27">
        <v>1</v>
      </c>
      <c r="N2107" s="41">
        <v>1</v>
      </c>
    </row>
    <row r="2108" spans="1:14" ht="16.5" x14ac:dyDescent="0.2">
      <c r="A2108" s="79" t="str">
        <f t="shared" si="219"/>
        <v>kn-12</v>
      </c>
      <c r="B2108" s="79">
        <v>9</v>
      </c>
      <c r="C2108" s="40">
        <f t="shared" si="220"/>
        <v>21209</v>
      </c>
      <c r="D2108" s="81">
        <v>12</v>
      </c>
      <c r="E2108" s="27">
        <v>3</v>
      </c>
      <c r="F2108" s="28" t="s">
        <v>291</v>
      </c>
      <c r="G2108" s="28" t="s">
        <v>571</v>
      </c>
      <c r="H2108" s="27">
        <f t="shared" si="217"/>
        <v>120</v>
      </c>
      <c r="I2108" s="27">
        <f t="shared" si="218"/>
        <v>17</v>
      </c>
      <c r="J2108" s="27">
        <f t="shared" si="215"/>
        <v>4</v>
      </c>
      <c r="K2108" s="27" t="s">
        <v>710</v>
      </c>
      <c r="L2108" s="62" t="str">
        <f t="shared" si="216"/>
        <v>kn-12-9-jlr-loc3</v>
      </c>
      <c r="M2108" s="27">
        <v>1</v>
      </c>
      <c r="N2108" s="41">
        <v>1</v>
      </c>
    </row>
    <row r="2109" spans="1:14" ht="17.25" thickBot="1" x14ac:dyDescent="0.25">
      <c r="A2109" s="79" t="str">
        <f t="shared" si="219"/>
        <v>kn-12</v>
      </c>
      <c r="B2109" s="79">
        <v>9</v>
      </c>
      <c r="C2109" s="42">
        <f t="shared" si="220"/>
        <v>21209</v>
      </c>
      <c r="D2109" s="82">
        <v>12</v>
      </c>
      <c r="E2109" s="43">
        <v>3</v>
      </c>
      <c r="F2109" s="44" t="s">
        <v>292</v>
      </c>
      <c r="G2109" s="44" t="s">
        <v>1162</v>
      </c>
      <c r="H2109" s="43">
        <f t="shared" si="217"/>
        <v>120</v>
      </c>
      <c r="I2109" s="43">
        <f t="shared" si="218"/>
        <v>17</v>
      </c>
      <c r="J2109" s="43">
        <f t="shared" si="215"/>
        <v>4</v>
      </c>
      <c r="K2109" s="43" t="s">
        <v>787</v>
      </c>
      <c r="L2109" s="44" t="str">
        <f t="shared" si="216"/>
        <v>kn-12-9-shl-loc3</v>
      </c>
      <c r="M2109" s="43">
        <v>1</v>
      </c>
      <c r="N2109" s="45">
        <v>1</v>
      </c>
    </row>
    <row r="2110" spans="1:14" ht="16.5" x14ac:dyDescent="0.2">
      <c r="A2110" s="79" t="str">
        <f t="shared" si="219"/>
        <v>kn-12</v>
      </c>
      <c r="B2110" s="79">
        <v>10</v>
      </c>
      <c r="C2110" s="37">
        <f t="shared" si="220"/>
        <v>21210</v>
      </c>
      <c r="D2110" s="80">
        <v>12</v>
      </c>
      <c r="E2110" s="38">
        <v>1</v>
      </c>
      <c r="F2110" s="46" t="s">
        <v>291</v>
      </c>
      <c r="G2110" s="46" t="s">
        <v>572</v>
      </c>
      <c r="H2110" s="38">
        <f t="shared" si="217"/>
        <v>120</v>
      </c>
      <c r="I2110" s="38">
        <f t="shared" si="218"/>
        <v>17</v>
      </c>
      <c r="J2110" s="38">
        <f t="shared" si="215"/>
        <v>4</v>
      </c>
      <c r="K2110" s="38" t="s">
        <v>706</v>
      </c>
      <c r="L2110" s="38" t="str">
        <f t="shared" si="216"/>
        <v>kn-12-10-jlr-loc1</v>
      </c>
      <c r="M2110" s="38">
        <v>1</v>
      </c>
      <c r="N2110" s="39">
        <v>1</v>
      </c>
    </row>
    <row r="2111" spans="1:14" ht="16.5" x14ac:dyDescent="0.2">
      <c r="A2111" s="79" t="str">
        <f t="shared" si="219"/>
        <v>kn-12</v>
      </c>
      <c r="B2111" s="79">
        <v>10</v>
      </c>
      <c r="C2111" s="40">
        <f t="shared" si="220"/>
        <v>21210</v>
      </c>
      <c r="D2111" s="81">
        <v>12</v>
      </c>
      <c r="E2111" s="27">
        <v>1</v>
      </c>
      <c r="F2111" s="28" t="s">
        <v>292</v>
      </c>
      <c r="G2111" s="28" t="s">
        <v>573</v>
      </c>
      <c r="H2111" s="27">
        <f t="shared" si="217"/>
        <v>120</v>
      </c>
      <c r="I2111" s="27">
        <f t="shared" si="218"/>
        <v>17</v>
      </c>
      <c r="J2111" s="27">
        <f t="shared" si="215"/>
        <v>4</v>
      </c>
      <c r="K2111" s="27" t="s">
        <v>775</v>
      </c>
      <c r="L2111" s="27" t="str">
        <f t="shared" si="216"/>
        <v>kn-12-10-shl-loc1</v>
      </c>
      <c r="M2111" s="27">
        <v>1</v>
      </c>
      <c r="N2111" s="41">
        <v>1</v>
      </c>
    </row>
    <row r="2112" spans="1:14" ht="16.5" x14ac:dyDescent="0.2">
      <c r="A2112" s="79" t="str">
        <f t="shared" si="219"/>
        <v>kn-12</v>
      </c>
      <c r="B2112" s="79">
        <v>10</v>
      </c>
      <c r="C2112" s="40">
        <f t="shared" si="220"/>
        <v>21210</v>
      </c>
      <c r="D2112" s="81">
        <v>12</v>
      </c>
      <c r="E2112" s="27">
        <v>2</v>
      </c>
      <c r="F2112" s="28" t="s">
        <v>291</v>
      </c>
      <c r="G2112" s="28" t="s">
        <v>314</v>
      </c>
      <c r="H2112" s="27">
        <f t="shared" si="217"/>
        <v>120</v>
      </c>
      <c r="I2112" s="27">
        <f t="shared" si="218"/>
        <v>17</v>
      </c>
      <c r="J2112" s="27">
        <f t="shared" si="215"/>
        <v>4</v>
      </c>
      <c r="K2112" s="27" t="s">
        <v>302</v>
      </c>
      <c r="L2112" s="59" t="str">
        <f t="shared" si="216"/>
        <v>kn-12-10-jlr-loc2</v>
      </c>
      <c r="M2112" s="27">
        <v>1</v>
      </c>
      <c r="N2112" s="41">
        <v>1</v>
      </c>
    </row>
    <row r="2113" spans="1:14" ht="16.5" x14ac:dyDescent="0.2">
      <c r="A2113" s="79" t="str">
        <f t="shared" si="219"/>
        <v>kn-12</v>
      </c>
      <c r="B2113" s="79">
        <v>10</v>
      </c>
      <c r="C2113" s="40">
        <f t="shared" si="220"/>
        <v>21210</v>
      </c>
      <c r="D2113" s="81">
        <v>12</v>
      </c>
      <c r="E2113" s="27">
        <v>2</v>
      </c>
      <c r="F2113" s="28" t="s">
        <v>292</v>
      </c>
      <c r="G2113" s="28" t="s">
        <v>299</v>
      </c>
      <c r="H2113" s="27">
        <f t="shared" si="217"/>
        <v>120</v>
      </c>
      <c r="I2113" s="27">
        <f t="shared" si="218"/>
        <v>17</v>
      </c>
      <c r="J2113" s="27">
        <f t="shared" si="215"/>
        <v>4</v>
      </c>
      <c r="K2113" s="27" t="s">
        <v>778</v>
      </c>
      <c r="L2113" s="59" t="str">
        <f t="shared" si="216"/>
        <v>kn-12-10-shl-loc2</v>
      </c>
      <c r="M2113" s="27">
        <v>1</v>
      </c>
      <c r="N2113" s="41">
        <v>1</v>
      </c>
    </row>
    <row r="2114" spans="1:14" ht="16.5" x14ac:dyDescent="0.2">
      <c r="A2114" s="79" t="str">
        <f t="shared" si="219"/>
        <v>kn-12</v>
      </c>
      <c r="B2114" s="79">
        <v>10</v>
      </c>
      <c r="C2114" s="40">
        <f t="shared" si="220"/>
        <v>21210</v>
      </c>
      <c r="D2114" s="81">
        <v>12</v>
      </c>
      <c r="E2114" s="27">
        <v>3</v>
      </c>
      <c r="F2114" s="28" t="s">
        <v>291</v>
      </c>
      <c r="G2114" s="28" t="s">
        <v>571</v>
      </c>
      <c r="H2114" s="27">
        <f t="shared" si="217"/>
        <v>120</v>
      </c>
      <c r="I2114" s="27">
        <f t="shared" si="218"/>
        <v>17</v>
      </c>
      <c r="J2114" s="27">
        <f t="shared" si="215"/>
        <v>4</v>
      </c>
      <c r="K2114" s="27" t="s">
        <v>715</v>
      </c>
      <c r="L2114" s="62" t="str">
        <f t="shared" si="216"/>
        <v>kn-12-10-jlr-loc3</v>
      </c>
      <c r="M2114" s="27">
        <v>1</v>
      </c>
      <c r="N2114" s="41">
        <v>1</v>
      </c>
    </row>
    <row r="2115" spans="1:14" ht="17.25" thickBot="1" x14ac:dyDescent="0.25">
      <c r="A2115" s="79" t="str">
        <f t="shared" si="219"/>
        <v>kn-12</v>
      </c>
      <c r="B2115" s="79">
        <v>10</v>
      </c>
      <c r="C2115" s="42">
        <f t="shared" si="220"/>
        <v>21210</v>
      </c>
      <c r="D2115" s="82">
        <v>12</v>
      </c>
      <c r="E2115" s="43">
        <v>3</v>
      </c>
      <c r="F2115" s="44" t="s">
        <v>292</v>
      </c>
      <c r="G2115" s="44" t="s">
        <v>570</v>
      </c>
      <c r="H2115" s="43">
        <f t="shared" si="217"/>
        <v>120</v>
      </c>
      <c r="I2115" s="43">
        <f t="shared" si="218"/>
        <v>17</v>
      </c>
      <c r="J2115" s="43">
        <f t="shared" si="215"/>
        <v>4</v>
      </c>
      <c r="K2115" s="43" t="s">
        <v>793</v>
      </c>
      <c r="L2115" s="44" t="str">
        <f t="shared" si="216"/>
        <v>kn-12-10-shl-loc3</v>
      </c>
      <c r="M2115" s="43">
        <v>1</v>
      </c>
      <c r="N2115" s="45">
        <v>1</v>
      </c>
    </row>
    <row r="2116" spans="1:14" ht="16.5" x14ac:dyDescent="0.2">
      <c r="A2116" s="79" t="str">
        <f t="shared" si="219"/>
        <v>kn-12</v>
      </c>
      <c r="B2116" s="79">
        <v>11</v>
      </c>
      <c r="C2116" s="37">
        <f t="shared" si="220"/>
        <v>21211</v>
      </c>
      <c r="D2116" s="80">
        <v>12</v>
      </c>
      <c r="E2116" s="38">
        <v>1</v>
      </c>
      <c r="F2116" s="46" t="s">
        <v>291</v>
      </c>
      <c r="G2116" s="46" t="s">
        <v>572</v>
      </c>
      <c r="H2116" s="38">
        <f t="shared" si="217"/>
        <v>120</v>
      </c>
      <c r="I2116" s="38">
        <f t="shared" si="218"/>
        <v>17</v>
      </c>
      <c r="J2116" s="38">
        <f t="shared" si="215"/>
        <v>4</v>
      </c>
      <c r="K2116" s="38" t="s">
        <v>713</v>
      </c>
      <c r="L2116" s="38" t="str">
        <f t="shared" si="216"/>
        <v>kn-12-11-jlr-loc1</v>
      </c>
      <c r="M2116" s="38">
        <v>1</v>
      </c>
      <c r="N2116" s="39">
        <v>1</v>
      </c>
    </row>
    <row r="2117" spans="1:14" ht="16.5" x14ac:dyDescent="0.2">
      <c r="A2117" s="79" t="str">
        <f t="shared" si="219"/>
        <v>kn-12</v>
      </c>
      <c r="B2117" s="79">
        <v>11</v>
      </c>
      <c r="C2117" s="40">
        <f t="shared" si="220"/>
        <v>21211</v>
      </c>
      <c r="D2117" s="81">
        <v>12</v>
      </c>
      <c r="E2117" s="27">
        <v>1</v>
      </c>
      <c r="F2117" s="28" t="s">
        <v>292</v>
      </c>
      <c r="G2117" s="28" t="s">
        <v>573</v>
      </c>
      <c r="H2117" s="27">
        <f t="shared" si="217"/>
        <v>120</v>
      </c>
      <c r="I2117" s="27">
        <f t="shared" si="218"/>
        <v>17</v>
      </c>
      <c r="J2117" s="27">
        <f t="shared" si="215"/>
        <v>4</v>
      </c>
      <c r="K2117" s="27" t="s">
        <v>791</v>
      </c>
      <c r="L2117" s="27" t="str">
        <f t="shared" si="216"/>
        <v>kn-12-11-shl-loc1</v>
      </c>
      <c r="M2117" s="27">
        <v>1</v>
      </c>
      <c r="N2117" s="41">
        <v>1</v>
      </c>
    </row>
    <row r="2118" spans="1:14" ht="16.5" x14ac:dyDescent="0.2">
      <c r="A2118" s="79" t="str">
        <f t="shared" si="219"/>
        <v>kn-12</v>
      </c>
      <c r="B2118" s="79">
        <v>11</v>
      </c>
      <c r="C2118" s="40">
        <f t="shared" si="220"/>
        <v>21211</v>
      </c>
      <c r="D2118" s="81">
        <v>12</v>
      </c>
      <c r="E2118" s="27">
        <v>2</v>
      </c>
      <c r="F2118" s="28" t="s">
        <v>291</v>
      </c>
      <c r="G2118" s="28" t="s">
        <v>314</v>
      </c>
      <c r="H2118" s="27">
        <f t="shared" si="217"/>
        <v>120</v>
      </c>
      <c r="I2118" s="27">
        <f t="shared" si="218"/>
        <v>17</v>
      </c>
      <c r="J2118" s="27">
        <f t="shared" si="215"/>
        <v>4</v>
      </c>
      <c r="K2118" s="27" t="s">
        <v>1186</v>
      </c>
      <c r="L2118" s="59" t="str">
        <f t="shared" si="216"/>
        <v>kn-12-11-jlr-loc2</v>
      </c>
      <c r="M2118" s="27">
        <v>1</v>
      </c>
      <c r="N2118" s="41">
        <v>1</v>
      </c>
    </row>
    <row r="2119" spans="1:14" ht="16.5" x14ac:dyDescent="0.2">
      <c r="A2119" s="79" t="str">
        <f t="shared" si="219"/>
        <v>kn-12</v>
      </c>
      <c r="B2119" s="79">
        <v>11</v>
      </c>
      <c r="C2119" s="40">
        <f t="shared" si="220"/>
        <v>21211</v>
      </c>
      <c r="D2119" s="81">
        <v>12</v>
      </c>
      <c r="E2119" s="27">
        <v>2</v>
      </c>
      <c r="F2119" s="28" t="s">
        <v>292</v>
      </c>
      <c r="G2119" s="28" t="s">
        <v>299</v>
      </c>
      <c r="H2119" s="27">
        <f t="shared" si="217"/>
        <v>120</v>
      </c>
      <c r="I2119" s="27">
        <f t="shared" si="218"/>
        <v>17</v>
      </c>
      <c r="J2119" s="27">
        <f t="shared" si="215"/>
        <v>4</v>
      </c>
      <c r="K2119" s="27" t="s">
        <v>786</v>
      </c>
      <c r="L2119" s="59" t="str">
        <f t="shared" si="216"/>
        <v>kn-12-11-shl-loc2</v>
      </c>
      <c r="M2119" s="27">
        <v>1</v>
      </c>
      <c r="N2119" s="41">
        <v>1</v>
      </c>
    </row>
    <row r="2120" spans="1:14" ht="16.5" x14ac:dyDescent="0.2">
      <c r="A2120" s="79" t="str">
        <f t="shared" si="219"/>
        <v>kn-12</v>
      </c>
      <c r="B2120" s="79">
        <v>11</v>
      </c>
      <c r="C2120" s="40">
        <f t="shared" si="220"/>
        <v>21211</v>
      </c>
      <c r="D2120" s="81">
        <v>12</v>
      </c>
      <c r="E2120" s="27">
        <v>3</v>
      </c>
      <c r="F2120" s="28" t="s">
        <v>291</v>
      </c>
      <c r="G2120" s="28" t="s">
        <v>571</v>
      </c>
      <c r="H2120" s="27">
        <f t="shared" si="217"/>
        <v>120</v>
      </c>
      <c r="I2120" s="27">
        <f t="shared" si="218"/>
        <v>17</v>
      </c>
      <c r="J2120" s="27">
        <f t="shared" si="215"/>
        <v>4</v>
      </c>
      <c r="K2120" s="27" t="s">
        <v>710</v>
      </c>
      <c r="L2120" s="62" t="str">
        <f t="shared" si="216"/>
        <v>kn-12-11-jlr-loc3</v>
      </c>
      <c r="M2120" s="27">
        <v>1</v>
      </c>
      <c r="N2120" s="41">
        <v>1</v>
      </c>
    </row>
    <row r="2121" spans="1:14" ht="17.25" thickBot="1" x14ac:dyDescent="0.25">
      <c r="A2121" s="79" t="str">
        <f t="shared" si="219"/>
        <v>kn-12</v>
      </c>
      <c r="B2121" s="79">
        <v>11</v>
      </c>
      <c r="C2121" s="42">
        <f t="shared" si="220"/>
        <v>21211</v>
      </c>
      <c r="D2121" s="82">
        <v>12</v>
      </c>
      <c r="E2121" s="43">
        <v>3</v>
      </c>
      <c r="F2121" s="44" t="s">
        <v>292</v>
      </c>
      <c r="G2121" s="44" t="s">
        <v>570</v>
      </c>
      <c r="H2121" s="43">
        <f t="shared" si="217"/>
        <v>120</v>
      </c>
      <c r="I2121" s="43">
        <f t="shared" si="218"/>
        <v>17</v>
      </c>
      <c r="J2121" s="43">
        <f t="shared" si="215"/>
        <v>4</v>
      </c>
      <c r="K2121" s="43" t="s">
        <v>787</v>
      </c>
      <c r="L2121" s="44" t="str">
        <f t="shared" si="216"/>
        <v>kn-12-11-shl-loc3</v>
      </c>
      <c r="M2121" s="43">
        <v>1</v>
      </c>
      <c r="N2121" s="45">
        <v>1</v>
      </c>
    </row>
    <row r="2122" spans="1:14" ht="16.5" x14ac:dyDescent="0.2">
      <c r="A2122" s="79" t="str">
        <f t="shared" si="219"/>
        <v>kn-12</v>
      </c>
      <c r="B2122" s="79">
        <v>12</v>
      </c>
      <c r="C2122" s="37">
        <f t="shared" si="220"/>
        <v>21212</v>
      </c>
      <c r="D2122" s="80">
        <v>12</v>
      </c>
      <c r="E2122" s="38">
        <v>1</v>
      </c>
      <c r="F2122" s="46" t="s">
        <v>291</v>
      </c>
      <c r="G2122" s="46" t="s">
        <v>572</v>
      </c>
      <c r="H2122" s="38">
        <f t="shared" si="217"/>
        <v>121</v>
      </c>
      <c r="I2122" s="38">
        <f t="shared" si="218"/>
        <v>17</v>
      </c>
      <c r="J2122" s="38">
        <f t="shared" si="215"/>
        <v>4</v>
      </c>
      <c r="K2122" s="38" t="s">
        <v>716</v>
      </c>
      <c r="L2122" s="38" t="str">
        <f t="shared" si="216"/>
        <v>kn-12-12-jlr-loc1</v>
      </c>
      <c r="M2122" s="38">
        <v>1</v>
      </c>
      <c r="N2122" s="39">
        <v>1</v>
      </c>
    </row>
    <row r="2123" spans="1:14" ht="16.5" x14ac:dyDescent="0.2">
      <c r="A2123" s="79" t="str">
        <f t="shared" si="219"/>
        <v>kn-12</v>
      </c>
      <c r="B2123" s="79">
        <v>12</v>
      </c>
      <c r="C2123" s="40">
        <f t="shared" si="220"/>
        <v>21212</v>
      </c>
      <c r="D2123" s="81">
        <v>12</v>
      </c>
      <c r="E2123" s="27">
        <v>1</v>
      </c>
      <c r="F2123" s="28" t="s">
        <v>292</v>
      </c>
      <c r="G2123" s="28" t="s">
        <v>573</v>
      </c>
      <c r="H2123" s="27">
        <f t="shared" si="217"/>
        <v>121</v>
      </c>
      <c r="I2123" s="27">
        <f t="shared" si="218"/>
        <v>17</v>
      </c>
      <c r="J2123" s="27">
        <f t="shared" si="215"/>
        <v>4</v>
      </c>
      <c r="K2123" s="27" t="s">
        <v>794</v>
      </c>
      <c r="L2123" s="27" t="str">
        <f t="shared" si="216"/>
        <v>kn-12-12-shl-loc1</v>
      </c>
      <c r="M2123" s="27">
        <v>1</v>
      </c>
      <c r="N2123" s="41">
        <v>1</v>
      </c>
    </row>
    <row r="2124" spans="1:14" ht="16.5" x14ac:dyDescent="0.2">
      <c r="A2124" s="79" t="str">
        <f t="shared" si="219"/>
        <v>kn-12</v>
      </c>
      <c r="B2124" s="79">
        <v>12</v>
      </c>
      <c r="C2124" s="40">
        <f t="shared" si="220"/>
        <v>21212</v>
      </c>
      <c r="D2124" s="81">
        <v>12</v>
      </c>
      <c r="E2124" s="27">
        <v>2</v>
      </c>
      <c r="F2124" s="28" t="s">
        <v>291</v>
      </c>
      <c r="G2124" s="28" t="s">
        <v>314</v>
      </c>
      <c r="H2124" s="27">
        <f t="shared" si="217"/>
        <v>121</v>
      </c>
      <c r="I2124" s="27">
        <f t="shared" si="218"/>
        <v>17</v>
      </c>
      <c r="J2124" s="27">
        <f t="shared" ref="J2124:J2187" si="221">INDEX($AM$4:$AM$204,INDEX($AQ$4:$AQ$19,D2124)+B2124)</f>
        <v>4</v>
      </c>
      <c r="K2124" s="27" t="s">
        <v>706</v>
      </c>
      <c r="L2124" s="59" t="str">
        <f t="shared" si="216"/>
        <v>kn-12-12-jlr-loc2</v>
      </c>
      <c r="M2124" s="27">
        <v>1</v>
      </c>
      <c r="N2124" s="41">
        <v>1</v>
      </c>
    </row>
    <row r="2125" spans="1:14" ht="16.5" x14ac:dyDescent="0.2">
      <c r="A2125" s="79" t="str">
        <f t="shared" si="219"/>
        <v>kn-12</v>
      </c>
      <c r="B2125" s="79">
        <v>12</v>
      </c>
      <c r="C2125" s="40">
        <f t="shared" si="220"/>
        <v>21212</v>
      </c>
      <c r="D2125" s="81">
        <v>12</v>
      </c>
      <c r="E2125" s="27">
        <v>2</v>
      </c>
      <c r="F2125" s="28" t="s">
        <v>292</v>
      </c>
      <c r="G2125" s="28" t="s">
        <v>299</v>
      </c>
      <c r="H2125" s="27">
        <f t="shared" si="217"/>
        <v>121</v>
      </c>
      <c r="I2125" s="27">
        <f t="shared" si="218"/>
        <v>17</v>
      </c>
      <c r="J2125" s="27">
        <f t="shared" si="221"/>
        <v>4</v>
      </c>
      <c r="K2125" s="27" t="s">
        <v>782</v>
      </c>
      <c r="L2125" s="59" t="str">
        <f t="shared" si="216"/>
        <v>kn-12-12-shl-loc2</v>
      </c>
      <c r="M2125" s="27">
        <v>1</v>
      </c>
      <c r="N2125" s="41">
        <v>1</v>
      </c>
    </row>
    <row r="2126" spans="1:14" ht="16.5" x14ac:dyDescent="0.2">
      <c r="A2126" s="79" t="str">
        <f t="shared" si="219"/>
        <v>kn-12</v>
      </c>
      <c r="B2126" s="79">
        <v>12</v>
      </c>
      <c r="C2126" s="40">
        <f t="shared" si="220"/>
        <v>21212</v>
      </c>
      <c r="D2126" s="81">
        <v>12</v>
      </c>
      <c r="E2126" s="27">
        <v>3</v>
      </c>
      <c r="F2126" s="28" t="s">
        <v>291</v>
      </c>
      <c r="G2126" s="28" t="s">
        <v>571</v>
      </c>
      <c r="H2126" s="27">
        <f t="shared" si="217"/>
        <v>121</v>
      </c>
      <c r="I2126" s="27">
        <f t="shared" si="218"/>
        <v>17</v>
      </c>
      <c r="J2126" s="27">
        <f t="shared" si="221"/>
        <v>4</v>
      </c>
      <c r="K2126" s="27" t="s">
        <v>712</v>
      </c>
      <c r="L2126" s="62" t="str">
        <f t="shared" si="216"/>
        <v>kn-12-12-jlr-loc3</v>
      </c>
      <c r="M2126" s="27">
        <v>1</v>
      </c>
      <c r="N2126" s="41">
        <v>1</v>
      </c>
    </row>
    <row r="2127" spans="1:14" ht="17.25" thickBot="1" x14ac:dyDescent="0.25">
      <c r="A2127" s="79" t="str">
        <f t="shared" si="219"/>
        <v>kn-12</v>
      </c>
      <c r="B2127" s="79">
        <v>12</v>
      </c>
      <c r="C2127" s="42">
        <f t="shared" si="220"/>
        <v>21212</v>
      </c>
      <c r="D2127" s="82">
        <v>12</v>
      </c>
      <c r="E2127" s="43">
        <v>3</v>
      </c>
      <c r="F2127" s="44" t="s">
        <v>292</v>
      </c>
      <c r="G2127" s="44" t="s">
        <v>570</v>
      </c>
      <c r="H2127" s="43">
        <f t="shared" si="217"/>
        <v>121</v>
      </c>
      <c r="I2127" s="43">
        <f t="shared" si="218"/>
        <v>17</v>
      </c>
      <c r="J2127" s="43">
        <f t="shared" si="221"/>
        <v>4</v>
      </c>
      <c r="K2127" s="43" t="s">
        <v>790</v>
      </c>
      <c r="L2127" s="44" t="str">
        <f t="shared" si="216"/>
        <v>kn-12-12-shl-loc3</v>
      </c>
      <c r="M2127" s="43">
        <v>1</v>
      </c>
      <c r="N2127" s="45">
        <v>1</v>
      </c>
    </row>
    <row r="2128" spans="1:14" ht="16.5" x14ac:dyDescent="0.2">
      <c r="A2128" s="79" t="str">
        <f t="shared" si="219"/>
        <v>kn-12</v>
      </c>
      <c r="B2128" s="79">
        <v>13</v>
      </c>
      <c r="C2128" s="37">
        <f t="shared" si="220"/>
        <v>21213</v>
      </c>
      <c r="D2128" s="80">
        <v>12</v>
      </c>
      <c r="E2128" s="38">
        <v>1</v>
      </c>
      <c r="F2128" s="46" t="s">
        <v>291</v>
      </c>
      <c r="G2128" s="46" t="s">
        <v>572</v>
      </c>
      <c r="H2128" s="38">
        <f t="shared" si="217"/>
        <v>122</v>
      </c>
      <c r="I2128" s="38">
        <f t="shared" si="218"/>
        <v>17</v>
      </c>
      <c r="J2128" s="38">
        <f t="shared" si="221"/>
        <v>4</v>
      </c>
      <c r="K2128" s="38" t="s">
        <v>710</v>
      </c>
      <c r="L2128" s="38" t="str">
        <f t="shared" si="216"/>
        <v>kn-12-13-jlr-loc1</v>
      </c>
      <c r="M2128" s="38">
        <v>1</v>
      </c>
      <c r="N2128" s="39">
        <v>1</v>
      </c>
    </row>
    <row r="2129" spans="1:14" ht="16.5" x14ac:dyDescent="0.2">
      <c r="A2129" s="79" t="str">
        <f t="shared" si="219"/>
        <v>kn-12</v>
      </c>
      <c r="B2129" s="79">
        <v>13</v>
      </c>
      <c r="C2129" s="40">
        <f t="shared" si="220"/>
        <v>21213</v>
      </c>
      <c r="D2129" s="81">
        <v>12</v>
      </c>
      <c r="E2129" s="27">
        <v>1</v>
      </c>
      <c r="F2129" s="28" t="s">
        <v>292</v>
      </c>
      <c r="G2129" s="28" t="s">
        <v>573</v>
      </c>
      <c r="H2129" s="27">
        <f t="shared" si="217"/>
        <v>122</v>
      </c>
      <c r="I2129" s="27">
        <f t="shared" si="218"/>
        <v>17</v>
      </c>
      <c r="J2129" s="27">
        <f t="shared" si="221"/>
        <v>4</v>
      </c>
      <c r="K2129" s="27" t="s">
        <v>787</v>
      </c>
      <c r="L2129" s="27" t="str">
        <f t="shared" si="216"/>
        <v>kn-12-13-shl-loc1</v>
      </c>
      <c r="M2129" s="27">
        <v>1</v>
      </c>
      <c r="N2129" s="41">
        <v>1</v>
      </c>
    </row>
    <row r="2130" spans="1:14" ht="16.5" x14ac:dyDescent="0.2">
      <c r="A2130" s="79" t="str">
        <f t="shared" si="219"/>
        <v>kn-12</v>
      </c>
      <c r="B2130" s="79">
        <v>13</v>
      </c>
      <c r="C2130" s="40">
        <f t="shared" si="220"/>
        <v>21213</v>
      </c>
      <c r="D2130" s="81">
        <v>12</v>
      </c>
      <c r="E2130" s="27">
        <v>2</v>
      </c>
      <c r="F2130" s="28" t="s">
        <v>291</v>
      </c>
      <c r="G2130" s="28" t="s">
        <v>314</v>
      </c>
      <c r="H2130" s="27">
        <f t="shared" si="217"/>
        <v>122</v>
      </c>
      <c r="I2130" s="27">
        <f t="shared" si="218"/>
        <v>17</v>
      </c>
      <c r="J2130" s="27">
        <f t="shared" si="221"/>
        <v>4</v>
      </c>
      <c r="K2130" s="27" t="s">
        <v>1186</v>
      </c>
      <c r="L2130" s="59" t="str">
        <f t="shared" si="216"/>
        <v>kn-12-13-jlr-loc2</v>
      </c>
      <c r="M2130" s="27">
        <v>1</v>
      </c>
      <c r="N2130" s="41">
        <v>1</v>
      </c>
    </row>
    <row r="2131" spans="1:14" ht="16.5" x14ac:dyDescent="0.2">
      <c r="A2131" s="79" t="str">
        <f t="shared" si="219"/>
        <v>kn-12</v>
      </c>
      <c r="B2131" s="79">
        <v>13</v>
      </c>
      <c r="C2131" s="40">
        <f t="shared" si="220"/>
        <v>21213</v>
      </c>
      <c r="D2131" s="81">
        <v>12</v>
      </c>
      <c r="E2131" s="27">
        <v>2</v>
      </c>
      <c r="F2131" s="28" t="s">
        <v>292</v>
      </c>
      <c r="G2131" s="28" t="s">
        <v>299</v>
      </c>
      <c r="H2131" s="27">
        <f t="shared" si="217"/>
        <v>122</v>
      </c>
      <c r="I2131" s="27">
        <f t="shared" si="218"/>
        <v>17</v>
      </c>
      <c r="J2131" s="27">
        <f t="shared" si="221"/>
        <v>4</v>
      </c>
      <c r="K2131" s="27" t="s">
        <v>786</v>
      </c>
      <c r="L2131" s="59" t="str">
        <f t="shared" si="216"/>
        <v>kn-12-13-shl-loc2</v>
      </c>
      <c r="M2131" s="27">
        <v>1</v>
      </c>
      <c r="N2131" s="41">
        <v>1</v>
      </c>
    </row>
    <row r="2132" spans="1:14" ht="16.5" x14ac:dyDescent="0.2">
      <c r="A2132" s="79" t="str">
        <f t="shared" si="219"/>
        <v>kn-12</v>
      </c>
      <c r="B2132" s="79">
        <v>13</v>
      </c>
      <c r="C2132" s="40">
        <f t="shared" si="220"/>
        <v>21213</v>
      </c>
      <c r="D2132" s="81">
        <v>12</v>
      </c>
      <c r="E2132" s="27">
        <v>3</v>
      </c>
      <c r="F2132" s="28" t="s">
        <v>1135</v>
      </c>
      <c r="G2132" s="28" t="s">
        <v>571</v>
      </c>
      <c r="H2132" s="27">
        <f t="shared" si="217"/>
        <v>122</v>
      </c>
      <c r="I2132" s="27">
        <f t="shared" si="218"/>
        <v>17</v>
      </c>
      <c r="J2132" s="27">
        <f t="shared" si="221"/>
        <v>4</v>
      </c>
      <c r="K2132" s="27" t="s">
        <v>713</v>
      </c>
      <c r="L2132" s="62" t="str">
        <f t="shared" si="216"/>
        <v>kn-12-13-jlr-loc3</v>
      </c>
      <c r="M2132" s="27">
        <v>1</v>
      </c>
      <c r="N2132" s="41">
        <v>1</v>
      </c>
    </row>
    <row r="2133" spans="1:14" ht="17.25" thickBot="1" x14ac:dyDescent="0.25">
      <c r="A2133" s="79" t="str">
        <f t="shared" si="219"/>
        <v>kn-12</v>
      </c>
      <c r="B2133" s="79">
        <v>13</v>
      </c>
      <c r="C2133" s="42">
        <f t="shared" si="220"/>
        <v>21213</v>
      </c>
      <c r="D2133" s="82">
        <v>12</v>
      </c>
      <c r="E2133" s="43">
        <v>3</v>
      </c>
      <c r="F2133" s="44" t="s">
        <v>292</v>
      </c>
      <c r="G2133" s="44" t="s">
        <v>570</v>
      </c>
      <c r="H2133" s="43">
        <f t="shared" si="217"/>
        <v>122</v>
      </c>
      <c r="I2133" s="43">
        <f t="shared" si="218"/>
        <v>17</v>
      </c>
      <c r="J2133" s="43">
        <f t="shared" si="221"/>
        <v>4</v>
      </c>
      <c r="K2133" s="43" t="s">
        <v>791</v>
      </c>
      <c r="L2133" s="44" t="str">
        <f t="shared" si="216"/>
        <v>kn-12-13-shl-loc3</v>
      </c>
      <c r="M2133" s="43">
        <v>1</v>
      </c>
      <c r="N2133" s="45">
        <v>1</v>
      </c>
    </row>
    <row r="2134" spans="1:14" ht="16.5" x14ac:dyDescent="0.2">
      <c r="A2134" s="79" t="str">
        <f t="shared" si="219"/>
        <v>kn-12</v>
      </c>
      <c r="B2134" s="79">
        <v>14</v>
      </c>
      <c r="C2134" s="37">
        <f t="shared" si="220"/>
        <v>21214</v>
      </c>
      <c r="D2134" s="80">
        <v>12</v>
      </c>
      <c r="E2134" s="38">
        <v>1</v>
      </c>
      <c r="F2134" s="46" t="s">
        <v>291</v>
      </c>
      <c r="G2134" s="46" t="s">
        <v>572</v>
      </c>
      <c r="H2134" s="38">
        <f t="shared" si="217"/>
        <v>123</v>
      </c>
      <c r="I2134" s="38">
        <f t="shared" si="218"/>
        <v>17</v>
      </c>
      <c r="J2134" s="38">
        <f t="shared" si="221"/>
        <v>4</v>
      </c>
      <c r="K2134" s="38" t="s">
        <v>303</v>
      </c>
      <c r="L2134" s="38" t="str">
        <f t="shared" si="216"/>
        <v>kn-12-14-jlr-loc1</v>
      </c>
      <c r="M2134" s="38">
        <v>1</v>
      </c>
      <c r="N2134" s="39">
        <v>1</v>
      </c>
    </row>
    <row r="2135" spans="1:14" ht="16.5" x14ac:dyDescent="0.2">
      <c r="A2135" s="79" t="str">
        <f t="shared" si="219"/>
        <v>kn-12</v>
      </c>
      <c r="B2135" s="79">
        <v>14</v>
      </c>
      <c r="C2135" s="40">
        <f t="shared" si="220"/>
        <v>21214</v>
      </c>
      <c r="D2135" s="81">
        <v>12</v>
      </c>
      <c r="E2135" s="27">
        <v>1</v>
      </c>
      <c r="F2135" s="28" t="s">
        <v>292</v>
      </c>
      <c r="G2135" s="28" t="s">
        <v>573</v>
      </c>
      <c r="H2135" s="27">
        <f t="shared" si="217"/>
        <v>123</v>
      </c>
      <c r="I2135" s="27">
        <f t="shared" si="218"/>
        <v>17</v>
      </c>
      <c r="J2135" s="27">
        <f t="shared" si="221"/>
        <v>4</v>
      </c>
      <c r="K2135" s="27" t="s">
        <v>782</v>
      </c>
      <c r="L2135" s="27" t="str">
        <f t="shared" si="216"/>
        <v>kn-12-14-shl-loc1</v>
      </c>
      <c r="M2135" s="27">
        <v>1</v>
      </c>
      <c r="N2135" s="41">
        <v>1</v>
      </c>
    </row>
    <row r="2136" spans="1:14" ht="16.5" x14ac:dyDescent="0.2">
      <c r="A2136" s="79" t="str">
        <f t="shared" si="219"/>
        <v>kn-12</v>
      </c>
      <c r="B2136" s="79">
        <v>14</v>
      </c>
      <c r="C2136" s="40">
        <f t="shared" si="220"/>
        <v>21214</v>
      </c>
      <c r="D2136" s="81">
        <v>12</v>
      </c>
      <c r="E2136" s="27">
        <v>2</v>
      </c>
      <c r="F2136" s="28" t="s">
        <v>291</v>
      </c>
      <c r="G2136" s="28" t="s">
        <v>1001</v>
      </c>
      <c r="H2136" s="27">
        <f t="shared" si="217"/>
        <v>123</v>
      </c>
      <c r="I2136" s="27">
        <f t="shared" si="218"/>
        <v>17</v>
      </c>
      <c r="J2136" s="27">
        <f t="shared" si="221"/>
        <v>4</v>
      </c>
      <c r="K2136" s="27" t="s">
        <v>303</v>
      </c>
      <c r="L2136" s="59" t="str">
        <f t="shared" si="216"/>
        <v>kn-12-14-jlr-loc2</v>
      </c>
      <c r="M2136" s="27">
        <v>1</v>
      </c>
      <c r="N2136" s="41">
        <v>1</v>
      </c>
    </row>
    <row r="2137" spans="1:14" ht="16.5" x14ac:dyDescent="0.2">
      <c r="A2137" s="79" t="str">
        <f t="shared" si="219"/>
        <v>kn-12</v>
      </c>
      <c r="B2137" s="79">
        <v>14</v>
      </c>
      <c r="C2137" s="40">
        <f t="shared" si="220"/>
        <v>21214</v>
      </c>
      <c r="D2137" s="81">
        <v>12</v>
      </c>
      <c r="E2137" s="27">
        <v>2</v>
      </c>
      <c r="F2137" s="28" t="s">
        <v>292</v>
      </c>
      <c r="G2137" s="28" t="s">
        <v>1002</v>
      </c>
      <c r="H2137" s="27">
        <f t="shared" si="217"/>
        <v>123</v>
      </c>
      <c r="I2137" s="27">
        <f t="shared" si="218"/>
        <v>17</v>
      </c>
      <c r="J2137" s="27">
        <f t="shared" si="221"/>
        <v>4</v>
      </c>
      <c r="K2137" s="27" t="s">
        <v>776</v>
      </c>
      <c r="L2137" s="59" t="str">
        <f t="shared" si="216"/>
        <v>kn-12-14-shl-loc2</v>
      </c>
      <c r="M2137" s="27">
        <v>1</v>
      </c>
      <c r="N2137" s="41">
        <v>1</v>
      </c>
    </row>
    <row r="2138" spans="1:14" ht="16.5" x14ac:dyDescent="0.2">
      <c r="A2138" s="79" t="str">
        <f t="shared" si="219"/>
        <v>kn-12</v>
      </c>
      <c r="B2138" s="79">
        <v>14</v>
      </c>
      <c r="C2138" s="40">
        <f t="shared" si="220"/>
        <v>21214</v>
      </c>
      <c r="D2138" s="81">
        <v>12</v>
      </c>
      <c r="E2138" s="27">
        <v>3</v>
      </c>
      <c r="F2138" s="28" t="s">
        <v>291</v>
      </c>
      <c r="G2138" s="28" t="s">
        <v>314</v>
      </c>
      <c r="H2138" s="27">
        <f t="shared" si="217"/>
        <v>123</v>
      </c>
      <c r="I2138" s="27">
        <f t="shared" si="218"/>
        <v>17</v>
      </c>
      <c r="J2138" s="27">
        <f t="shared" si="221"/>
        <v>4</v>
      </c>
      <c r="K2138" s="27" t="s">
        <v>712</v>
      </c>
      <c r="L2138" s="62" t="str">
        <f t="shared" si="216"/>
        <v>kn-12-14-jlr-loc3</v>
      </c>
      <c r="M2138" s="27">
        <v>1</v>
      </c>
      <c r="N2138" s="41">
        <v>1</v>
      </c>
    </row>
    <row r="2139" spans="1:14" ht="17.25" thickBot="1" x14ac:dyDescent="0.25">
      <c r="A2139" s="79" t="str">
        <f t="shared" si="219"/>
        <v>kn-12</v>
      </c>
      <c r="B2139" s="79">
        <v>14</v>
      </c>
      <c r="C2139" s="42">
        <f t="shared" si="220"/>
        <v>21214</v>
      </c>
      <c r="D2139" s="82">
        <v>12</v>
      </c>
      <c r="E2139" s="43">
        <v>3</v>
      </c>
      <c r="F2139" s="44" t="s">
        <v>292</v>
      </c>
      <c r="G2139" s="44" t="s">
        <v>299</v>
      </c>
      <c r="H2139" s="43">
        <f t="shared" si="217"/>
        <v>123</v>
      </c>
      <c r="I2139" s="43">
        <f t="shared" si="218"/>
        <v>17</v>
      </c>
      <c r="J2139" s="43">
        <f t="shared" si="221"/>
        <v>4</v>
      </c>
      <c r="K2139" s="43" t="s">
        <v>790</v>
      </c>
      <c r="L2139" s="44" t="str">
        <f t="shared" si="216"/>
        <v>kn-12-14-shl-loc3</v>
      </c>
      <c r="M2139" s="43">
        <v>1</v>
      </c>
      <c r="N2139" s="45">
        <v>1</v>
      </c>
    </row>
    <row r="2140" spans="1:14" ht="16.5" x14ac:dyDescent="0.2">
      <c r="A2140" s="79" t="str">
        <f t="shared" si="219"/>
        <v>kn-12</v>
      </c>
      <c r="B2140" s="79">
        <v>15</v>
      </c>
      <c r="C2140" s="37">
        <f t="shared" si="220"/>
        <v>21215</v>
      </c>
      <c r="D2140" s="80">
        <v>12</v>
      </c>
      <c r="E2140" s="38">
        <v>1</v>
      </c>
      <c r="F2140" s="46" t="s">
        <v>291</v>
      </c>
      <c r="G2140" s="46" t="s">
        <v>572</v>
      </c>
      <c r="H2140" s="38">
        <f t="shared" si="217"/>
        <v>124</v>
      </c>
      <c r="I2140" s="38">
        <f t="shared" si="218"/>
        <v>17</v>
      </c>
      <c r="J2140" s="38">
        <f t="shared" si="221"/>
        <v>4</v>
      </c>
      <c r="K2140" s="38" t="s">
        <v>709</v>
      </c>
      <c r="L2140" s="38" t="str">
        <f t="shared" si="216"/>
        <v>kn-12-15-jlr-loc1</v>
      </c>
      <c r="M2140" s="38">
        <v>1</v>
      </c>
      <c r="N2140" s="39">
        <v>1</v>
      </c>
    </row>
    <row r="2141" spans="1:14" ht="16.5" x14ac:dyDescent="0.2">
      <c r="A2141" s="79" t="str">
        <f t="shared" si="219"/>
        <v>kn-12</v>
      </c>
      <c r="B2141" s="79">
        <v>15</v>
      </c>
      <c r="C2141" s="40">
        <f t="shared" si="220"/>
        <v>21215</v>
      </c>
      <c r="D2141" s="81">
        <v>12</v>
      </c>
      <c r="E2141" s="27">
        <v>1</v>
      </c>
      <c r="F2141" s="28" t="s">
        <v>292</v>
      </c>
      <c r="G2141" s="28" t="s">
        <v>573</v>
      </c>
      <c r="H2141" s="27">
        <f t="shared" si="217"/>
        <v>124</v>
      </c>
      <c r="I2141" s="27">
        <f t="shared" si="218"/>
        <v>17</v>
      </c>
      <c r="J2141" s="27">
        <f t="shared" si="221"/>
        <v>4</v>
      </c>
      <c r="K2141" s="27" t="s">
        <v>774</v>
      </c>
      <c r="L2141" s="27" t="str">
        <f t="shared" ref="L2141:L2204" si="222">A2141&amp;"-"&amp;B2141&amp;"-"&amp;F2141&amp;"-"&amp;"loc"&amp;E2141</f>
        <v>kn-12-15-shl-loc1</v>
      </c>
      <c r="M2141" s="27">
        <v>1</v>
      </c>
      <c r="N2141" s="41">
        <v>1</v>
      </c>
    </row>
    <row r="2142" spans="1:14" ht="16.5" x14ac:dyDescent="0.2">
      <c r="A2142" s="79" t="str">
        <f t="shared" si="219"/>
        <v>kn-12</v>
      </c>
      <c r="B2142" s="79">
        <v>15</v>
      </c>
      <c r="C2142" s="40">
        <f t="shared" si="220"/>
        <v>21215</v>
      </c>
      <c r="D2142" s="81">
        <v>12</v>
      </c>
      <c r="E2142" s="27">
        <v>2</v>
      </c>
      <c r="F2142" s="28" t="s">
        <v>291</v>
      </c>
      <c r="G2142" s="28" t="s">
        <v>1001</v>
      </c>
      <c r="H2142" s="27">
        <f t="shared" si="217"/>
        <v>124</v>
      </c>
      <c r="I2142" s="27">
        <f t="shared" si="218"/>
        <v>17</v>
      </c>
      <c r="J2142" s="27">
        <f t="shared" si="221"/>
        <v>4</v>
      </c>
      <c r="K2142" s="27" t="s">
        <v>708</v>
      </c>
      <c r="L2142" s="59" t="str">
        <f t="shared" si="222"/>
        <v>kn-12-15-jlr-loc2</v>
      </c>
      <c r="M2142" s="27">
        <v>1</v>
      </c>
      <c r="N2142" s="41">
        <v>1</v>
      </c>
    </row>
    <row r="2143" spans="1:14" ht="16.5" x14ac:dyDescent="0.2">
      <c r="A2143" s="79" t="str">
        <f t="shared" si="219"/>
        <v>kn-12</v>
      </c>
      <c r="B2143" s="79">
        <v>15</v>
      </c>
      <c r="C2143" s="40">
        <f t="shared" si="220"/>
        <v>21215</v>
      </c>
      <c r="D2143" s="81">
        <v>12</v>
      </c>
      <c r="E2143" s="27">
        <v>2</v>
      </c>
      <c r="F2143" s="28" t="s">
        <v>1138</v>
      </c>
      <c r="G2143" s="28" t="s">
        <v>1002</v>
      </c>
      <c r="H2143" s="27">
        <f t="shared" si="217"/>
        <v>124</v>
      </c>
      <c r="I2143" s="27">
        <f t="shared" si="218"/>
        <v>17</v>
      </c>
      <c r="J2143" s="27">
        <f t="shared" si="221"/>
        <v>4</v>
      </c>
      <c r="K2143" s="27" t="s">
        <v>779</v>
      </c>
      <c r="L2143" s="59" t="str">
        <f t="shared" si="222"/>
        <v>kn-12-15-shl-loc2</v>
      </c>
      <c r="M2143" s="27">
        <v>1</v>
      </c>
      <c r="N2143" s="41">
        <v>1</v>
      </c>
    </row>
    <row r="2144" spans="1:14" ht="16.5" x14ac:dyDescent="0.2">
      <c r="A2144" s="79" t="str">
        <f t="shared" si="219"/>
        <v>kn-12</v>
      </c>
      <c r="B2144" s="79">
        <v>15</v>
      </c>
      <c r="C2144" s="40">
        <f t="shared" si="220"/>
        <v>21215</v>
      </c>
      <c r="D2144" s="81">
        <v>12</v>
      </c>
      <c r="E2144" s="27">
        <v>3</v>
      </c>
      <c r="F2144" s="28" t="s">
        <v>291</v>
      </c>
      <c r="G2144" s="28" t="s">
        <v>999</v>
      </c>
      <c r="H2144" s="27">
        <f t="shared" si="217"/>
        <v>124</v>
      </c>
      <c r="I2144" s="27">
        <f t="shared" si="218"/>
        <v>17</v>
      </c>
      <c r="J2144" s="27">
        <f t="shared" si="221"/>
        <v>4</v>
      </c>
      <c r="K2144" s="27" t="s">
        <v>303</v>
      </c>
      <c r="L2144" s="62" t="str">
        <f t="shared" si="222"/>
        <v>kn-12-15-jlr-loc3</v>
      </c>
      <c r="M2144" s="27">
        <v>1</v>
      </c>
      <c r="N2144" s="41">
        <v>1</v>
      </c>
    </row>
    <row r="2145" spans="1:14" ht="17.25" thickBot="1" x14ac:dyDescent="0.25">
      <c r="A2145" s="79" t="str">
        <f t="shared" si="219"/>
        <v>kn-12</v>
      </c>
      <c r="B2145" s="79">
        <v>15</v>
      </c>
      <c r="C2145" s="42">
        <f t="shared" si="220"/>
        <v>21215</v>
      </c>
      <c r="D2145" s="82">
        <v>12</v>
      </c>
      <c r="E2145" s="43">
        <v>3</v>
      </c>
      <c r="F2145" s="44" t="s">
        <v>292</v>
      </c>
      <c r="G2145" s="44" t="s">
        <v>1000</v>
      </c>
      <c r="H2145" s="43">
        <f t="shared" si="217"/>
        <v>124</v>
      </c>
      <c r="I2145" s="43">
        <f t="shared" si="218"/>
        <v>17</v>
      </c>
      <c r="J2145" s="43">
        <f t="shared" si="221"/>
        <v>4</v>
      </c>
      <c r="K2145" s="43" t="s">
        <v>783</v>
      </c>
      <c r="L2145" s="44" t="str">
        <f t="shared" si="222"/>
        <v>kn-12-15-shl-loc3</v>
      </c>
      <c r="M2145" s="43">
        <v>1</v>
      </c>
      <c r="N2145" s="45">
        <v>1</v>
      </c>
    </row>
    <row r="2146" spans="1:14" ht="16.5" x14ac:dyDescent="0.2">
      <c r="A2146" s="79" t="str">
        <f t="shared" si="219"/>
        <v>kn-13</v>
      </c>
      <c r="B2146" s="79">
        <v>1</v>
      </c>
      <c r="C2146" s="37">
        <f t="shared" si="220"/>
        <v>21301</v>
      </c>
      <c r="D2146" s="80">
        <v>13</v>
      </c>
      <c r="E2146" s="38">
        <v>1</v>
      </c>
      <c r="F2146" s="46" t="s">
        <v>291</v>
      </c>
      <c r="G2146" s="46" t="s">
        <v>572</v>
      </c>
      <c r="H2146" s="38">
        <f t="shared" si="217"/>
        <v>125</v>
      </c>
      <c r="I2146" s="38">
        <f t="shared" si="218"/>
        <v>18</v>
      </c>
      <c r="J2146" s="38">
        <f t="shared" si="221"/>
        <v>5</v>
      </c>
      <c r="K2146" s="38" t="s">
        <v>713</v>
      </c>
      <c r="L2146" s="38" t="str">
        <f t="shared" si="222"/>
        <v>kn-13-1-jlr-loc1</v>
      </c>
      <c r="M2146" s="38">
        <v>1</v>
      </c>
      <c r="N2146" s="39">
        <v>1</v>
      </c>
    </row>
    <row r="2147" spans="1:14" ht="16.5" x14ac:dyDescent="0.2">
      <c r="A2147" s="79" t="str">
        <f t="shared" si="219"/>
        <v>kn-13</v>
      </c>
      <c r="B2147" s="79">
        <v>1</v>
      </c>
      <c r="C2147" s="40">
        <f t="shared" si="220"/>
        <v>21301</v>
      </c>
      <c r="D2147" s="81">
        <v>13</v>
      </c>
      <c r="E2147" s="27">
        <v>1</v>
      </c>
      <c r="F2147" s="28" t="s">
        <v>292</v>
      </c>
      <c r="G2147" s="28" t="s">
        <v>573</v>
      </c>
      <c r="H2147" s="27">
        <f t="shared" si="217"/>
        <v>125</v>
      </c>
      <c r="I2147" s="27">
        <f t="shared" si="218"/>
        <v>18</v>
      </c>
      <c r="J2147" s="27">
        <f t="shared" si="221"/>
        <v>5</v>
      </c>
      <c r="K2147" s="27" t="s">
        <v>791</v>
      </c>
      <c r="L2147" s="27" t="str">
        <f t="shared" si="222"/>
        <v>kn-13-1-shl-loc1</v>
      </c>
      <c r="M2147" s="27">
        <v>1</v>
      </c>
      <c r="N2147" s="41">
        <v>1</v>
      </c>
    </row>
    <row r="2148" spans="1:14" ht="16.5" x14ac:dyDescent="0.2">
      <c r="A2148" s="79" t="str">
        <f t="shared" si="219"/>
        <v>kn-13</v>
      </c>
      <c r="B2148" s="79">
        <v>1</v>
      </c>
      <c r="C2148" s="40">
        <f t="shared" si="220"/>
        <v>21301</v>
      </c>
      <c r="D2148" s="81">
        <v>13</v>
      </c>
      <c r="E2148" s="27">
        <v>2</v>
      </c>
      <c r="F2148" s="28" t="s">
        <v>291</v>
      </c>
      <c r="G2148" s="28" t="s">
        <v>314</v>
      </c>
      <c r="H2148" s="27">
        <f t="shared" si="217"/>
        <v>125</v>
      </c>
      <c r="I2148" s="27">
        <f t="shared" si="218"/>
        <v>18</v>
      </c>
      <c r="J2148" s="27">
        <f t="shared" si="221"/>
        <v>5</v>
      </c>
      <c r="K2148" s="27" t="s">
        <v>1186</v>
      </c>
      <c r="L2148" s="59" t="str">
        <f t="shared" si="222"/>
        <v>kn-13-1-jlr-loc2</v>
      </c>
      <c r="M2148" s="27">
        <v>1</v>
      </c>
      <c r="N2148" s="41">
        <v>1</v>
      </c>
    </row>
    <row r="2149" spans="1:14" ht="16.5" x14ac:dyDescent="0.2">
      <c r="A2149" s="79" t="str">
        <f t="shared" si="219"/>
        <v>kn-13</v>
      </c>
      <c r="B2149" s="79">
        <v>1</v>
      </c>
      <c r="C2149" s="40">
        <f t="shared" si="220"/>
        <v>21301</v>
      </c>
      <c r="D2149" s="81">
        <v>13</v>
      </c>
      <c r="E2149" s="27">
        <v>2</v>
      </c>
      <c r="F2149" s="28" t="s">
        <v>292</v>
      </c>
      <c r="G2149" s="28" t="s">
        <v>1142</v>
      </c>
      <c r="H2149" s="27">
        <f t="shared" si="217"/>
        <v>125</v>
      </c>
      <c r="I2149" s="27">
        <f t="shared" si="218"/>
        <v>18</v>
      </c>
      <c r="J2149" s="27">
        <f t="shared" si="221"/>
        <v>5</v>
      </c>
      <c r="K2149" s="27" t="s">
        <v>786</v>
      </c>
      <c r="L2149" s="59" t="str">
        <f t="shared" si="222"/>
        <v>kn-13-1-shl-loc2</v>
      </c>
      <c r="M2149" s="27">
        <v>1</v>
      </c>
      <c r="N2149" s="41">
        <v>1</v>
      </c>
    </row>
    <row r="2150" spans="1:14" ht="16.5" x14ac:dyDescent="0.2">
      <c r="A2150" s="79" t="str">
        <f t="shared" si="219"/>
        <v>kn-13</v>
      </c>
      <c r="B2150" s="79">
        <v>1</v>
      </c>
      <c r="C2150" s="40">
        <f t="shared" si="220"/>
        <v>21301</v>
      </c>
      <c r="D2150" s="81">
        <v>13</v>
      </c>
      <c r="E2150" s="27">
        <v>3</v>
      </c>
      <c r="F2150" s="28" t="s">
        <v>291</v>
      </c>
      <c r="G2150" s="28" t="s">
        <v>571</v>
      </c>
      <c r="H2150" s="27">
        <f t="shared" si="217"/>
        <v>125</v>
      </c>
      <c r="I2150" s="27">
        <f t="shared" si="218"/>
        <v>18</v>
      </c>
      <c r="J2150" s="27">
        <f t="shared" si="221"/>
        <v>5</v>
      </c>
      <c r="K2150" s="27" t="s">
        <v>714</v>
      </c>
      <c r="L2150" s="62" t="str">
        <f t="shared" si="222"/>
        <v>kn-13-1-jlr-loc3</v>
      </c>
      <c r="M2150" s="27">
        <v>1</v>
      </c>
      <c r="N2150" s="41">
        <v>1</v>
      </c>
    </row>
    <row r="2151" spans="1:14" ht="17.25" thickBot="1" x14ac:dyDescent="0.25">
      <c r="A2151" s="79" t="str">
        <f t="shared" si="219"/>
        <v>kn-13</v>
      </c>
      <c r="B2151" s="79">
        <v>1</v>
      </c>
      <c r="C2151" s="42">
        <f t="shared" si="220"/>
        <v>21301</v>
      </c>
      <c r="D2151" s="82">
        <v>13</v>
      </c>
      <c r="E2151" s="43">
        <v>3</v>
      </c>
      <c r="F2151" s="44" t="s">
        <v>292</v>
      </c>
      <c r="G2151" s="44" t="s">
        <v>570</v>
      </c>
      <c r="H2151" s="43">
        <f t="shared" si="217"/>
        <v>125</v>
      </c>
      <c r="I2151" s="43">
        <f t="shared" si="218"/>
        <v>18</v>
      </c>
      <c r="J2151" s="43">
        <f t="shared" si="221"/>
        <v>5</v>
      </c>
      <c r="K2151" s="43" t="s">
        <v>792</v>
      </c>
      <c r="L2151" s="44" t="str">
        <f t="shared" si="222"/>
        <v>kn-13-1-shl-loc3</v>
      </c>
      <c r="M2151" s="43">
        <v>1</v>
      </c>
      <c r="N2151" s="45">
        <v>1</v>
      </c>
    </row>
    <row r="2152" spans="1:14" ht="16.5" x14ac:dyDescent="0.2">
      <c r="A2152" s="79" t="str">
        <f t="shared" si="219"/>
        <v>kn-13</v>
      </c>
      <c r="B2152" s="79">
        <v>2</v>
      </c>
      <c r="C2152" s="37">
        <f t="shared" si="220"/>
        <v>21302</v>
      </c>
      <c r="D2152" s="80">
        <v>13</v>
      </c>
      <c r="E2152" s="38">
        <v>1</v>
      </c>
      <c r="F2152" s="46" t="s">
        <v>291</v>
      </c>
      <c r="G2152" s="46" t="s">
        <v>572</v>
      </c>
      <c r="H2152" s="38">
        <f t="shared" si="217"/>
        <v>126</v>
      </c>
      <c r="I2152" s="38">
        <f t="shared" si="218"/>
        <v>18</v>
      </c>
      <c r="J2152" s="38">
        <f t="shared" si="221"/>
        <v>5</v>
      </c>
      <c r="K2152" s="38" t="s">
        <v>706</v>
      </c>
      <c r="L2152" s="38" t="str">
        <f t="shared" si="222"/>
        <v>kn-13-2-jlr-loc1</v>
      </c>
      <c r="M2152" s="38">
        <v>1</v>
      </c>
      <c r="N2152" s="39">
        <v>1</v>
      </c>
    </row>
    <row r="2153" spans="1:14" ht="16.5" x14ac:dyDescent="0.2">
      <c r="A2153" s="79" t="str">
        <f t="shared" si="219"/>
        <v>kn-13</v>
      </c>
      <c r="B2153" s="79">
        <v>2</v>
      </c>
      <c r="C2153" s="40">
        <f t="shared" si="220"/>
        <v>21302</v>
      </c>
      <c r="D2153" s="81">
        <v>13</v>
      </c>
      <c r="E2153" s="27">
        <v>1</v>
      </c>
      <c r="F2153" s="28" t="s">
        <v>292</v>
      </c>
      <c r="G2153" s="28" t="s">
        <v>573</v>
      </c>
      <c r="H2153" s="27">
        <f t="shared" si="217"/>
        <v>126</v>
      </c>
      <c r="I2153" s="27">
        <f t="shared" si="218"/>
        <v>18</v>
      </c>
      <c r="J2153" s="27">
        <f t="shared" si="221"/>
        <v>5</v>
      </c>
      <c r="K2153" s="27" t="s">
        <v>775</v>
      </c>
      <c r="L2153" s="27" t="str">
        <f t="shared" si="222"/>
        <v>kn-13-2-shl-loc1</v>
      </c>
      <c r="M2153" s="27">
        <v>1</v>
      </c>
      <c r="N2153" s="41">
        <v>1</v>
      </c>
    </row>
    <row r="2154" spans="1:14" ht="16.5" x14ac:dyDescent="0.2">
      <c r="A2154" s="79" t="str">
        <f t="shared" si="219"/>
        <v>kn-13</v>
      </c>
      <c r="B2154" s="79">
        <v>2</v>
      </c>
      <c r="C2154" s="40">
        <f t="shared" si="220"/>
        <v>21302</v>
      </c>
      <c r="D2154" s="81">
        <v>13</v>
      </c>
      <c r="E2154" s="27">
        <v>2</v>
      </c>
      <c r="F2154" s="28" t="s">
        <v>291</v>
      </c>
      <c r="G2154" s="28" t="s">
        <v>314</v>
      </c>
      <c r="H2154" s="27">
        <f t="shared" si="217"/>
        <v>126</v>
      </c>
      <c r="I2154" s="27">
        <f t="shared" si="218"/>
        <v>18</v>
      </c>
      <c r="J2154" s="27">
        <f t="shared" si="221"/>
        <v>5</v>
      </c>
      <c r="K2154" s="27" t="s">
        <v>302</v>
      </c>
      <c r="L2154" s="59" t="str">
        <f t="shared" si="222"/>
        <v>kn-13-2-jlr-loc2</v>
      </c>
      <c r="M2154" s="27">
        <v>1</v>
      </c>
      <c r="N2154" s="41">
        <v>1</v>
      </c>
    </row>
    <row r="2155" spans="1:14" ht="16.5" x14ac:dyDescent="0.2">
      <c r="A2155" s="79" t="str">
        <f t="shared" si="219"/>
        <v>kn-13</v>
      </c>
      <c r="B2155" s="79">
        <v>2</v>
      </c>
      <c r="C2155" s="40">
        <f t="shared" si="220"/>
        <v>21302</v>
      </c>
      <c r="D2155" s="81">
        <v>13</v>
      </c>
      <c r="E2155" s="27">
        <v>2</v>
      </c>
      <c r="F2155" s="28" t="s">
        <v>292</v>
      </c>
      <c r="G2155" s="28" t="s">
        <v>299</v>
      </c>
      <c r="H2155" s="27">
        <f t="shared" si="217"/>
        <v>126</v>
      </c>
      <c r="I2155" s="27">
        <f t="shared" si="218"/>
        <v>18</v>
      </c>
      <c r="J2155" s="27">
        <f t="shared" si="221"/>
        <v>5</v>
      </c>
      <c r="K2155" s="27" t="s">
        <v>778</v>
      </c>
      <c r="L2155" s="59" t="str">
        <f t="shared" si="222"/>
        <v>kn-13-2-shl-loc2</v>
      </c>
      <c r="M2155" s="27">
        <v>1</v>
      </c>
      <c r="N2155" s="41">
        <v>1</v>
      </c>
    </row>
    <row r="2156" spans="1:14" ht="16.5" x14ac:dyDescent="0.2">
      <c r="A2156" s="79" t="str">
        <f t="shared" si="219"/>
        <v>kn-13</v>
      </c>
      <c r="B2156" s="79">
        <v>2</v>
      </c>
      <c r="C2156" s="40">
        <f t="shared" si="220"/>
        <v>21302</v>
      </c>
      <c r="D2156" s="81">
        <v>13</v>
      </c>
      <c r="E2156" s="27">
        <v>3</v>
      </c>
      <c r="F2156" s="28" t="s">
        <v>291</v>
      </c>
      <c r="G2156" s="28" t="s">
        <v>571</v>
      </c>
      <c r="H2156" s="27">
        <f t="shared" si="217"/>
        <v>126</v>
      </c>
      <c r="I2156" s="27">
        <f t="shared" si="218"/>
        <v>18</v>
      </c>
      <c r="J2156" s="27">
        <f t="shared" si="221"/>
        <v>5</v>
      </c>
      <c r="K2156" s="27" t="s">
        <v>715</v>
      </c>
      <c r="L2156" s="62" t="str">
        <f t="shared" si="222"/>
        <v>kn-13-2-jlr-loc3</v>
      </c>
      <c r="M2156" s="27">
        <v>1</v>
      </c>
      <c r="N2156" s="41">
        <v>1</v>
      </c>
    </row>
    <row r="2157" spans="1:14" ht="17.25" thickBot="1" x14ac:dyDescent="0.25">
      <c r="A2157" s="79" t="str">
        <f t="shared" si="219"/>
        <v>kn-13</v>
      </c>
      <c r="B2157" s="79">
        <v>2</v>
      </c>
      <c r="C2157" s="42">
        <f t="shared" si="220"/>
        <v>21302</v>
      </c>
      <c r="D2157" s="82">
        <v>13</v>
      </c>
      <c r="E2157" s="43">
        <v>3</v>
      </c>
      <c r="F2157" s="44" t="s">
        <v>292</v>
      </c>
      <c r="G2157" s="44" t="s">
        <v>570</v>
      </c>
      <c r="H2157" s="43">
        <f t="shared" si="217"/>
        <v>126</v>
      </c>
      <c r="I2157" s="43">
        <f t="shared" si="218"/>
        <v>18</v>
      </c>
      <c r="J2157" s="43">
        <f t="shared" si="221"/>
        <v>5</v>
      </c>
      <c r="K2157" s="43" t="s">
        <v>793</v>
      </c>
      <c r="L2157" s="44" t="str">
        <f t="shared" si="222"/>
        <v>kn-13-2-shl-loc3</v>
      </c>
      <c r="M2157" s="43">
        <v>1</v>
      </c>
      <c r="N2157" s="45">
        <v>1</v>
      </c>
    </row>
    <row r="2158" spans="1:14" ht="16.5" x14ac:dyDescent="0.2">
      <c r="A2158" s="79" t="str">
        <f t="shared" si="219"/>
        <v>kn-13</v>
      </c>
      <c r="B2158" s="79">
        <v>3</v>
      </c>
      <c r="C2158" s="37">
        <f t="shared" si="220"/>
        <v>21303</v>
      </c>
      <c r="D2158" s="80">
        <v>13</v>
      </c>
      <c r="E2158" s="38">
        <v>1</v>
      </c>
      <c r="F2158" s="46" t="s">
        <v>291</v>
      </c>
      <c r="G2158" s="46" t="s">
        <v>572</v>
      </c>
      <c r="H2158" s="38">
        <f t="shared" si="217"/>
        <v>126</v>
      </c>
      <c r="I2158" s="38">
        <f t="shared" si="218"/>
        <v>18</v>
      </c>
      <c r="J2158" s="38">
        <f t="shared" si="221"/>
        <v>5</v>
      </c>
      <c r="K2158" s="38" t="s">
        <v>713</v>
      </c>
      <c r="L2158" s="38" t="str">
        <f t="shared" si="222"/>
        <v>kn-13-3-jlr-loc1</v>
      </c>
      <c r="M2158" s="38">
        <v>1</v>
      </c>
      <c r="N2158" s="39">
        <v>1</v>
      </c>
    </row>
    <row r="2159" spans="1:14" ht="16.5" x14ac:dyDescent="0.2">
      <c r="A2159" s="79" t="str">
        <f t="shared" si="219"/>
        <v>kn-13</v>
      </c>
      <c r="B2159" s="79">
        <v>3</v>
      </c>
      <c r="C2159" s="40">
        <f t="shared" si="220"/>
        <v>21303</v>
      </c>
      <c r="D2159" s="81">
        <v>13</v>
      </c>
      <c r="E2159" s="27">
        <v>1</v>
      </c>
      <c r="F2159" s="28" t="s">
        <v>292</v>
      </c>
      <c r="G2159" s="28" t="s">
        <v>573</v>
      </c>
      <c r="H2159" s="27">
        <f t="shared" si="217"/>
        <v>126</v>
      </c>
      <c r="I2159" s="27">
        <f t="shared" si="218"/>
        <v>18</v>
      </c>
      <c r="J2159" s="27">
        <f t="shared" si="221"/>
        <v>5</v>
      </c>
      <c r="K2159" s="27" t="s">
        <v>791</v>
      </c>
      <c r="L2159" s="27" t="str">
        <f t="shared" si="222"/>
        <v>kn-13-3-shl-loc1</v>
      </c>
      <c r="M2159" s="27">
        <v>1</v>
      </c>
      <c r="N2159" s="41">
        <v>1</v>
      </c>
    </row>
    <row r="2160" spans="1:14" ht="16.5" x14ac:dyDescent="0.2">
      <c r="A2160" s="79" t="str">
        <f t="shared" si="219"/>
        <v>kn-13</v>
      </c>
      <c r="B2160" s="79">
        <v>3</v>
      </c>
      <c r="C2160" s="40">
        <f t="shared" si="220"/>
        <v>21303</v>
      </c>
      <c r="D2160" s="81">
        <v>13</v>
      </c>
      <c r="E2160" s="27">
        <v>2</v>
      </c>
      <c r="F2160" s="28" t="s">
        <v>291</v>
      </c>
      <c r="G2160" s="28" t="s">
        <v>314</v>
      </c>
      <c r="H2160" s="27">
        <f t="shared" si="217"/>
        <v>126</v>
      </c>
      <c r="I2160" s="27">
        <f t="shared" si="218"/>
        <v>18</v>
      </c>
      <c r="J2160" s="27">
        <f t="shared" si="221"/>
        <v>5</v>
      </c>
      <c r="K2160" s="27" t="s">
        <v>1186</v>
      </c>
      <c r="L2160" s="59" t="str">
        <f t="shared" si="222"/>
        <v>kn-13-3-jlr-loc2</v>
      </c>
      <c r="M2160" s="27">
        <v>1</v>
      </c>
      <c r="N2160" s="41">
        <v>1</v>
      </c>
    </row>
    <row r="2161" spans="1:14" ht="16.5" x14ac:dyDescent="0.2">
      <c r="A2161" s="79" t="str">
        <f t="shared" si="219"/>
        <v>kn-13</v>
      </c>
      <c r="B2161" s="79">
        <v>3</v>
      </c>
      <c r="C2161" s="40">
        <f t="shared" si="220"/>
        <v>21303</v>
      </c>
      <c r="D2161" s="81">
        <v>13</v>
      </c>
      <c r="E2161" s="27">
        <v>2</v>
      </c>
      <c r="F2161" s="28" t="s">
        <v>292</v>
      </c>
      <c r="G2161" s="28" t="s">
        <v>299</v>
      </c>
      <c r="H2161" s="27">
        <f t="shared" si="217"/>
        <v>126</v>
      </c>
      <c r="I2161" s="27">
        <f t="shared" si="218"/>
        <v>18</v>
      </c>
      <c r="J2161" s="27">
        <f t="shared" si="221"/>
        <v>5</v>
      </c>
      <c r="K2161" s="27" t="s">
        <v>786</v>
      </c>
      <c r="L2161" s="59" t="str">
        <f t="shared" si="222"/>
        <v>kn-13-3-shl-loc2</v>
      </c>
      <c r="M2161" s="27">
        <v>1</v>
      </c>
      <c r="N2161" s="41">
        <v>1</v>
      </c>
    </row>
    <row r="2162" spans="1:14" ht="16.5" x14ac:dyDescent="0.2">
      <c r="A2162" s="79" t="str">
        <f t="shared" si="219"/>
        <v>kn-13</v>
      </c>
      <c r="B2162" s="79">
        <v>3</v>
      </c>
      <c r="C2162" s="40">
        <f t="shared" si="220"/>
        <v>21303</v>
      </c>
      <c r="D2162" s="81">
        <v>13</v>
      </c>
      <c r="E2162" s="27">
        <v>3</v>
      </c>
      <c r="F2162" s="28" t="s">
        <v>291</v>
      </c>
      <c r="G2162" s="28" t="s">
        <v>571</v>
      </c>
      <c r="H2162" s="27">
        <f t="shared" si="217"/>
        <v>126</v>
      </c>
      <c r="I2162" s="27">
        <f t="shared" si="218"/>
        <v>18</v>
      </c>
      <c r="J2162" s="27">
        <f t="shared" si="221"/>
        <v>5</v>
      </c>
      <c r="K2162" s="27" t="s">
        <v>710</v>
      </c>
      <c r="L2162" s="62" t="str">
        <f t="shared" si="222"/>
        <v>kn-13-3-jlr-loc3</v>
      </c>
      <c r="M2162" s="27">
        <v>1</v>
      </c>
      <c r="N2162" s="41">
        <v>1</v>
      </c>
    </row>
    <row r="2163" spans="1:14" ht="17.25" thickBot="1" x14ac:dyDescent="0.25">
      <c r="A2163" s="79" t="str">
        <f t="shared" si="219"/>
        <v>kn-13</v>
      </c>
      <c r="B2163" s="79">
        <v>3</v>
      </c>
      <c r="C2163" s="42">
        <f t="shared" si="220"/>
        <v>21303</v>
      </c>
      <c r="D2163" s="82">
        <v>13</v>
      </c>
      <c r="E2163" s="43">
        <v>3</v>
      </c>
      <c r="F2163" s="44" t="s">
        <v>292</v>
      </c>
      <c r="G2163" s="44" t="s">
        <v>1162</v>
      </c>
      <c r="H2163" s="43">
        <f t="shared" si="217"/>
        <v>126</v>
      </c>
      <c r="I2163" s="43">
        <f t="shared" si="218"/>
        <v>18</v>
      </c>
      <c r="J2163" s="43">
        <f t="shared" si="221"/>
        <v>5</v>
      </c>
      <c r="K2163" s="43" t="s">
        <v>787</v>
      </c>
      <c r="L2163" s="44" t="str">
        <f t="shared" si="222"/>
        <v>kn-13-3-shl-loc3</v>
      </c>
      <c r="M2163" s="43">
        <v>1</v>
      </c>
      <c r="N2163" s="45">
        <v>1</v>
      </c>
    </row>
    <row r="2164" spans="1:14" ht="16.5" x14ac:dyDescent="0.2">
      <c r="A2164" s="79" t="str">
        <f t="shared" si="219"/>
        <v>kn-13</v>
      </c>
      <c r="B2164" s="79">
        <v>4</v>
      </c>
      <c r="C2164" s="37">
        <f t="shared" si="220"/>
        <v>21304</v>
      </c>
      <c r="D2164" s="80">
        <v>13</v>
      </c>
      <c r="E2164" s="38">
        <v>1</v>
      </c>
      <c r="F2164" s="46" t="s">
        <v>291</v>
      </c>
      <c r="G2164" s="46" t="s">
        <v>572</v>
      </c>
      <c r="H2164" s="38">
        <f t="shared" si="217"/>
        <v>127</v>
      </c>
      <c r="I2164" s="38">
        <f t="shared" si="218"/>
        <v>18</v>
      </c>
      <c r="J2164" s="38">
        <f t="shared" si="221"/>
        <v>5</v>
      </c>
      <c r="K2164" s="38" t="s">
        <v>716</v>
      </c>
      <c r="L2164" s="38" t="str">
        <f t="shared" si="222"/>
        <v>kn-13-4-jlr-loc1</v>
      </c>
      <c r="M2164" s="38">
        <v>1</v>
      </c>
      <c r="N2164" s="39">
        <v>1</v>
      </c>
    </row>
    <row r="2165" spans="1:14" ht="16.5" x14ac:dyDescent="0.2">
      <c r="A2165" s="79" t="str">
        <f t="shared" si="219"/>
        <v>kn-13</v>
      </c>
      <c r="B2165" s="79">
        <v>4</v>
      </c>
      <c r="C2165" s="40">
        <f t="shared" si="220"/>
        <v>21304</v>
      </c>
      <c r="D2165" s="81">
        <v>13</v>
      </c>
      <c r="E2165" s="27">
        <v>1</v>
      </c>
      <c r="F2165" s="28" t="s">
        <v>292</v>
      </c>
      <c r="G2165" s="28" t="s">
        <v>573</v>
      </c>
      <c r="H2165" s="27">
        <f t="shared" si="217"/>
        <v>127</v>
      </c>
      <c r="I2165" s="27">
        <f t="shared" si="218"/>
        <v>18</v>
      </c>
      <c r="J2165" s="27">
        <f t="shared" si="221"/>
        <v>5</v>
      </c>
      <c r="K2165" s="27" t="s">
        <v>794</v>
      </c>
      <c r="L2165" s="27" t="str">
        <f t="shared" si="222"/>
        <v>kn-13-4-shl-loc1</v>
      </c>
      <c r="M2165" s="27">
        <v>1</v>
      </c>
      <c r="N2165" s="41">
        <v>1</v>
      </c>
    </row>
    <row r="2166" spans="1:14" ht="16.5" x14ac:dyDescent="0.2">
      <c r="A2166" s="79" t="str">
        <f t="shared" si="219"/>
        <v>kn-13</v>
      </c>
      <c r="B2166" s="79">
        <v>4</v>
      </c>
      <c r="C2166" s="40">
        <f t="shared" si="220"/>
        <v>21304</v>
      </c>
      <c r="D2166" s="81">
        <v>13</v>
      </c>
      <c r="E2166" s="27">
        <v>2</v>
      </c>
      <c r="F2166" s="28" t="s">
        <v>291</v>
      </c>
      <c r="G2166" s="28" t="s">
        <v>314</v>
      </c>
      <c r="H2166" s="27">
        <f t="shared" si="217"/>
        <v>127</v>
      </c>
      <c r="I2166" s="27">
        <f t="shared" si="218"/>
        <v>18</v>
      </c>
      <c r="J2166" s="27">
        <f t="shared" si="221"/>
        <v>5</v>
      </c>
      <c r="K2166" s="27" t="s">
        <v>706</v>
      </c>
      <c r="L2166" s="59" t="str">
        <f t="shared" si="222"/>
        <v>kn-13-4-jlr-loc2</v>
      </c>
      <c r="M2166" s="27">
        <v>1</v>
      </c>
      <c r="N2166" s="41">
        <v>1</v>
      </c>
    </row>
    <row r="2167" spans="1:14" ht="16.5" x14ac:dyDescent="0.2">
      <c r="A2167" s="79" t="str">
        <f t="shared" si="219"/>
        <v>kn-13</v>
      </c>
      <c r="B2167" s="79">
        <v>4</v>
      </c>
      <c r="C2167" s="40">
        <f t="shared" si="220"/>
        <v>21304</v>
      </c>
      <c r="D2167" s="81">
        <v>13</v>
      </c>
      <c r="E2167" s="27">
        <v>2</v>
      </c>
      <c r="F2167" s="28" t="s">
        <v>1138</v>
      </c>
      <c r="G2167" s="28" t="s">
        <v>299</v>
      </c>
      <c r="H2167" s="27">
        <f t="shared" si="217"/>
        <v>127</v>
      </c>
      <c r="I2167" s="27">
        <f t="shared" si="218"/>
        <v>18</v>
      </c>
      <c r="J2167" s="27">
        <f t="shared" si="221"/>
        <v>5</v>
      </c>
      <c r="K2167" s="27" t="s">
        <v>782</v>
      </c>
      <c r="L2167" s="59" t="str">
        <f t="shared" si="222"/>
        <v>kn-13-4-shl-loc2</v>
      </c>
      <c r="M2167" s="27">
        <v>1</v>
      </c>
      <c r="N2167" s="41">
        <v>1</v>
      </c>
    </row>
    <row r="2168" spans="1:14" ht="16.5" x14ac:dyDescent="0.2">
      <c r="A2168" s="79" t="str">
        <f t="shared" si="219"/>
        <v>kn-13</v>
      </c>
      <c r="B2168" s="79">
        <v>4</v>
      </c>
      <c r="C2168" s="40">
        <f t="shared" si="220"/>
        <v>21304</v>
      </c>
      <c r="D2168" s="81">
        <v>13</v>
      </c>
      <c r="E2168" s="27">
        <v>3</v>
      </c>
      <c r="F2168" s="28" t="s">
        <v>291</v>
      </c>
      <c r="G2168" s="28" t="s">
        <v>1150</v>
      </c>
      <c r="H2168" s="27">
        <f t="shared" si="217"/>
        <v>127</v>
      </c>
      <c r="I2168" s="27">
        <f t="shared" si="218"/>
        <v>18</v>
      </c>
      <c r="J2168" s="27">
        <f t="shared" si="221"/>
        <v>5</v>
      </c>
      <c r="K2168" s="27" t="s">
        <v>712</v>
      </c>
      <c r="L2168" s="62" t="str">
        <f t="shared" si="222"/>
        <v>kn-13-4-jlr-loc3</v>
      </c>
      <c r="M2168" s="27">
        <v>1</v>
      </c>
      <c r="N2168" s="41">
        <v>1</v>
      </c>
    </row>
    <row r="2169" spans="1:14" ht="17.25" thickBot="1" x14ac:dyDescent="0.25">
      <c r="A2169" s="79" t="str">
        <f t="shared" si="219"/>
        <v>kn-13</v>
      </c>
      <c r="B2169" s="79">
        <v>4</v>
      </c>
      <c r="C2169" s="42">
        <f t="shared" si="220"/>
        <v>21304</v>
      </c>
      <c r="D2169" s="82">
        <v>13</v>
      </c>
      <c r="E2169" s="43">
        <v>3</v>
      </c>
      <c r="F2169" s="44" t="s">
        <v>292</v>
      </c>
      <c r="G2169" s="44" t="s">
        <v>570</v>
      </c>
      <c r="H2169" s="43">
        <f t="shared" si="217"/>
        <v>127</v>
      </c>
      <c r="I2169" s="43">
        <f t="shared" si="218"/>
        <v>18</v>
      </c>
      <c r="J2169" s="43">
        <f t="shared" si="221"/>
        <v>5</v>
      </c>
      <c r="K2169" s="43" t="s">
        <v>790</v>
      </c>
      <c r="L2169" s="44" t="str">
        <f t="shared" si="222"/>
        <v>kn-13-4-shl-loc3</v>
      </c>
      <c r="M2169" s="43">
        <v>1</v>
      </c>
      <c r="N2169" s="45">
        <v>1</v>
      </c>
    </row>
    <row r="2170" spans="1:14" ht="16.5" x14ac:dyDescent="0.2">
      <c r="A2170" s="79" t="str">
        <f t="shared" si="219"/>
        <v>kn-13</v>
      </c>
      <c r="B2170" s="79">
        <v>5</v>
      </c>
      <c r="C2170" s="37">
        <f t="shared" si="220"/>
        <v>21305</v>
      </c>
      <c r="D2170" s="80">
        <v>13</v>
      </c>
      <c r="E2170" s="38">
        <v>1</v>
      </c>
      <c r="F2170" s="46" t="s">
        <v>291</v>
      </c>
      <c r="G2170" s="46" t="s">
        <v>572</v>
      </c>
      <c r="H2170" s="38">
        <f t="shared" ref="H2170:H2233" si="223">INDEX($AK$4:$AK$204,INDEX($AQ$4:$AQ$19,D2170)+B2170)</f>
        <v>127</v>
      </c>
      <c r="I2170" s="38">
        <f t="shared" ref="I2170:I2233" si="224">INDEX($AL$4:$AL$204,INDEX($AQ$4:$AQ$19,D2170)+B2170)</f>
        <v>18</v>
      </c>
      <c r="J2170" s="38">
        <f t="shared" si="221"/>
        <v>5</v>
      </c>
      <c r="K2170" s="38" t="s">
        <v>1198</v>
      </c>
      <c r="L2170" s="38" t="str">
        <f t="shared" si="222"/>
        <v>kn-13-5-jlr-loc1</v>
      </c>
      <c r="M2170" s="38">
        <v>1</v>
      </c>
      <c r="N2170" s="39">
        <v>1</v>
      </c>
    </row>
    <row r="2171" spans="1:14" ht="16.5" x14ac:dyDescent="0.2">
      <c r="A2171" s="79" t="str">
        <f t="shared" ref="A2171:A2234" si="225">"kn-"&amp;D2171</f>
        <v>kn-13</v>
      </c>
      <c r="B2171" s="79">
        <v>5</v>
      </c>
      <c r="C2171" s="40">
        <f t="shared" ref="C2171:C2234" si="226">(200+D2171)*100+B2171</f>
        <v>21305</v>
      </c>
      <c r="D2171" s="81">
        <v>13</v>
      </c>
      <c r="E2171" s="27">
        <v>1</v>
      </c>
      <c r="F2171" s="28" t="s">
        <v>292</v>
      </c>
      <c r="G2171" s="28" t="s">
        <v>573</v>
      </c>
      <c r="H2171" s="27">
        <f t="shared" si="223"/>
        <v>127</v>
      </c>
      <c r="I2171" s="27">
        <f t="shared" si="224"/>
        <v>18</v>
      </c>
      <c r="J2171" s="27">
        <f t="shared" si="221"/>
        <v>5</v>
      </c>
      <c r="K2171" s="27" t="s">
        <v>780</v>
      </c>
      <c r="L2171" s="27" t="str">
        <f t="shared" si="222"/>
        <v>kn-13-5-shl-loc1</v>
      </c>
      <c r="M2171" s="27">
        <v>1</v>
      </c>
      <c r="N2171" s="41">
        <v>1</v>
      </c>
    </row>
    <row r="2172" spans="1:14" ht="16.5" x14ac:dyDescent="0.2">
      <c r="A2172" s="79" t="str">
        <f t="shared" si="225"/>
        <v>kn-13</v>
      </c>
      <c r="B2172" s="79">
        <v>5</v>
      </c>
      <c r="C2172" s="40">
        <f t="shared" si="226"/>
        <v>21305</v>
      </c>
      <c r="D2172" s="81">
        <v>13</v>
      </c>
      <c r="E2172" s="27">
        <v>2</v>
      </c>
      <c r="F2172" s="28" t="s">
        <v>1135</v>
      </c>
      <c r="G2172" s="28" t="s">
        <v>314</v>
      </c>
      <c r="H2172" s="27">
        <f t="shared" si="223"/>
        <v>127</v>
      </c>
      <c r="I2172" s="27">
        <f t="shared" si="224"/>
        <v>18</v>
      </c>
      <c r="J2172" s="27">
        <f t="shared" si="221"/>
        <v>5</v>
      </c>
      <c r="K2172" s="27" t="s">
        <v>302</v>
      </c>
      <c r="L2172" s="59" t="str">
        <f t="shared" si="222"/>
        <v>kn-13-5-jlr-loc2</v>
      </c>
      <c r="M2172" s="27">
        <v>1</v>
      </c>
      <c r="N2172" s="41">
        <v>1</v>
      </c>
    </row>
    <row r="2173" spans="1:14" ht="16.5" x14ac:dyDescent="0.2">
      <c r="A2173" s="79" t="str">
        <f t="shared" si="225"/>
        <v>kn-13</v>
      </c>
      <c r="B2173" s="79">
        <v>5</v>
      </c>
      <c r="C2173" s="40">
        <f t="shared" si="226"/>
        <v>21305</v>
      </c>
      <c r="D2173" s="81">
        <v>13</v>
      </c>
      <c r="E2173" s="27">
        <v>2</v>
      </c>
      <c r="F2173" s="28" t="s">
        <v>292</v>
      </c>
      <c r="G2173" s="28" t="s">
        <v>299</v>
      </c>
      <c r="H2173" s="27">
        <f t="shared" si="223"/>
        <v>127</v>
      </c>
      <c r="I2173" s="27">
        <f t="shared" si="224"/>
        <v>18</v>
      </c>
      <c r="J2173" s="27">
        <f t="shared" si="221"/>
        <v>5</v>
      </c>
      <c r="K2173" s="27" t="s">
        <v>778</v>
      </c>
      <c r="L2173" s="59" t="str">
        <f t="shared" si="222"/>
        <v>kn-13-5-shl-loc2</v>
      </c>
      <c r="M2173" s="27">
        <v>1</v>
      </c>
      <c r="N2173" s="41">
        <v>1</v>
      </c>
    </row>
    <row r="2174" spans="1:14" ht="16.5" x14ac:dyDescent="0.2">
      <c r="A2174" s="79" t="str">
        <f t="shared" si="225"/>
        <v>kn-13</v>
      </c>
      <c r="B2174" s="79">
        <v>5</v>
      </c>
      <c r="C2174" s="40">
        <f t="shared" si="226"/>
        <v>21305</v>
      </c>
      <c r="D2174" s="81">
        <v>13</v>
      </c>
      <c r="E2174" s="27">
        <v>3</v>
      </c>
      <c r="F2174" s="28" t="s">
        <v>291</v>
      </c>
      <c r="G2174" s="28" t="s">
        <v>571</v>
      </c>
      <c r="H2174" s="27">
        <f t="shared" si="223"/>
        <v>127</v>
      </c>
      <c r="I2174" s="27">
        <f t="shared" si="224"/>
        <v>18</v>
      </c>
      <c r="J2174" s="27">
        <f t="shared" si="221"/>
        <v>5</v>
      </c>
      <c r="K2174" s="27" t="s">
        <v>713</v>
      </c>
      <c r="L2174" s="62" t="str">
        <f t="shared" si="222"/>
        <v>kn-13-5-jlr-loc3</v>
      </c>
      <c r="M2174" s="27">
        <v>1</v>
      </c>
      <c r="N2174" s="41">
        <v>1</v>
      </c>
    </row>
    <row r="2175" spans="1:14" ht="17.25" thickBot="1" x14ac:dyDescent="0.25">
      <c r="A2175" s="79" t="str">
        <f t="shared" si="225"/>
        <v>kn-13</v>
      </c>
      <c r="B2175" s="79">
        <v>5</v>
      </c>
      <c r="C2175" s="42">
        <f t="shared" si="226"/>
        <v>21305</v>
      </c>
      <c r="D2175" s="82">
        <v>13</v>
      </c>
      <c r="E2175" s="43">
        <v>3</v>
      </c>
      <c r="F2175" s="44" t="s">
        <v>292</v>
      </c>
      <c r="G2175" s="44" t="s">
        <v>570</v>
      </c>
      <c r="H2175" s="43">
        <f t="shared" si="223"/>
        <v>127</v>
      </c>
      <c r="I2175" s="43">
        <f t="shared" si="224"/>
        <v>18</v>
      </c>
      <c r="J2175" s="43">
        <f t="shared" si="221"/>
        <v>5</v>
      </c>
      <c r="K2175" s="43" t="s">
        <v>791</v>
      </c>
      <c r="L2175" s="44" t="str">
        <f t="shared" si="222"/>
        <v>kn-13-5-shl-loc3</v>
      </c>
      <c r="M2175" s="43">
        <v>1</v>
      </c>
      <c r="N2175" s="45">
        <v>1</v>
      </c>
    </row>
    <row r="2176" spans="1:14" ht="16.5" x14ac:dyDescent="0.2">
      <c r="A2176" s="79" t="str">
        <f t="shared" si="225"/>
        <v>kn-13</v>
      </c>
      <c r="B2176" s="79">
        <v>6</v>
      </c>
      <c r="C2176" s="37">
        <f t="shared" si="226"/>
        <v>21306</v>
      </c>
      <c r="D2176" s="80">
        <v>13</v>
      </c>
      <c r="E2176" s="38">
        <v>1</v>
      </c>
      <c r="F2176" s="46" t="s">
        <v>291</v>
      </c>
      <c r="G2176" s="46" t="s">
        <v>572</v>
      </c>
      <c r="H2176" s="38">
        <f t="shared" si="223"/>
        <v>128</v>
      </c>
      <c r="I2176" s="38">
        <f t="shared" si="224"/>
        <v>18</v>
      </c>
      <c r="J2176" s="38">
        <f t="shared" si="221"/>
        <v>5</v>
      </c>
      <c r="K2176" s="38" t="s">
        <v>710</v>
      </c>
      <c r="L2176" s="38" t="str">
        <f t="shared" si="222"/>
        <v>kn-13-6-jlr-loc1</v>
      </c>
      <c r="M2176" s="38">
        <v>1</v>
      </c>
      <c r="N2176" s="39">
        <v>1</v>
      </c>
    </row>
    <row r="2177" spans="1:14" ht="16.5" x14ac:dyDescent="0.2">
      <c r="A2177" s="79" t="str">
        <f t="shared" si="225"/>
        <v>kn-13</v>
      </c>
      <c r="B2177" s="79">
        <v>6</v>
      </c>
      <c r="C2177" s="40">
        <f t="shared" si="226"/>
        <v>21306</v>
      </c>
      <c r="D2177" s="81">
        <v>13</v>
      </c>
      <c r="E2177" s="27">
        <v>1</v>
      </c>
      <c r="F2177" s="28" t="s">
        <v>292</v>
      </c>
      <c r="G2177" s="28" t="s">
        <v>573</v>
      </c>
      <c r="H2177" s="27">
        <f t="shared" si="223"/>
        <v>128</v>
      </c>
      <c r="I2177" s="27">
        <f t="shared" si="224"/>
        <v>18</v>
      </c>
      <c r="J2177" s="27">
        <f t="shared" si="221"/>
        <v>5</v>
      </c>
      <c r="K2177" s="27" t="s">
        <v>787</v>
      </c>
      <c r="L2177" s="27" t="str">
        <f t="shared" si="222"/>
        <v>kn-13-6-shl-loc1</v>
      </c>
      <c r="M2177" s="27">
        <v>1</v>
      </c>
      <c r="N2177" s="41">
        <v>1</v>
      </c>
    </row>
    <row r="2178" spans="1:14" ht="16.5" x14ac:dyDescent="0.2">
      <c r="A2178" s="79" t="str">
        <f t="shared" si="225"/>
        <v>kn-13</v>
      </c>
      <c r="B2178" s="79">
        <v>6</v>
      </c>
      <c r="C2178" s="40">
        <f t="shared" si="226"/>
        <v>21306</v>
      </c>
      <c r="D2178" s="81">
        <v>13</v>
      </c>
      <c r="E2178" s="27">
        <v>2</v>
      </c>
      <c r="F2178" s="28" t="s">
        <v>291</v>
      </c>
      <c r="G2178" s="28" t="s">
        <v>314</v>
      </c>
      <c r="H2178" s="27">
        <f t="shared" si="223"/>
        <v>128</v>
      </c>
      <c r="I2178" s="27">
        <f t="shared" si="224"/>
        <v>18</v>
      </c>
      <c r="J2178" s="27">
        <f t="shared" si="221"/>
        <v>5</v>
      </c>
      <c r="K2178" s="27" t="s">
        <v>1186</v>
      </c>
      <c r="L2178" s="59" t="str">
        <f t="shared" si="222"/>
        <v>kn-13-6-jlr-loc2</v>
      </c>
      <c r="M2178" s="27">
        <v>1</v>
      </c>
      <c r="N2178" s="41">
        <v>1</v>
      </c>
    </row>
    <row r="2179" spans="1:14" ht="16.5" x14ac:dyDescent="0.2">
      <c r="A2179" s="79" t="str">
        <f t="shared" si="225"/>
        <v>kn-13</v>
      </c>
      <c r="B2179" s="79">
        <v>6</v>
      </c>
      <c r="C2179" s="40">
        <f t="shared" si="226"/>
        <v>21306</v>
      </c>
      <c r="D2179" s="81">
        <v>13</v>
      </c>
      <c r="E2179" s="27">
        <v>2</v>
      </c>
      <c r="F2179" s="28" t="s">
        <v>292</v>
      </c>
      <c r="G2179" s="28" t="s">
        <v>299</v>
      </c>
      <c r="H2179" s="27">
        <f t="shared" si="223"/>
        <v>128</v>
      </c>
      <c r="I2179" s="27">
        <f t="shared" si="224"/>
        <v>18</v>
      </c>
      <c r="J2179" s="27">
        <f t="shared" si="221"/>
        <v>5</v>
      </c>
      <c r="K2179" s="27" t="s">
        <v>786</v>
      </c>
      <c r="L2179" s="59" t="str">
        <f t="shared" si="222"/>
        <v>kn-13-6-shl-loc2</v>
      </c>
      <c r="M2179" s="27">
        <v>1</v>
      </c>
      <c r="N2179" s="41">
        <v>1</v>
      </c>
    </row>
    <row r="2180" spans="1:14" ht="16.5" x14ac:dyDescent="0.2">
      <c r="A2180" s="79" t="str">
        <f t="shared" si="225"/>
        <v>kn-13</v>
      </c>
      <c r="B2180" s="79">
        <v>6</v>
      </c>
      <c r="C2180" s="40">
        <f t="shared" si="226"/>
        <v>21306</v>
      </c>
      <c r="D2180" s="81">
        <v>13</v>
      </c>
      <c r="E2180" s="27">
        <v>3</v>
      </c>
      <c r="F2180" s="28" t="s">
        <v>291</v>
      </c>
      <c r="G2180" s="28" t="s">
        <v>571</v>
      </c>
      <c r="H2180" s="27">
        <f t="shared" si="223"/>
        <v>128</v>
      </c>
      <c r="I2180" s="27">
        <f t="shared" si="224"/>
        <v>18</v>
      </c>
      <c r="J2180" s="27">
        <f t="shared" si="221"/>
        <v>5</v>
      </c>
      <c r="K2180" s="27" t="s">
        <v>713</v>
      </c>
      <c r="L2180" s="62" t="str">
        <f t="shared" si="222"/>
        <v>kn-13-6-jlr-loc3</v>
      </c>
      <c r="M2180" s="27">
        <v>1</v>
      </c>
      <c r="N2180" s="41">
        <v>1</v>
      </c>
    </row>
    <row r="2181" spans="1:14" ht="17.25" thickBot="1" x14ac:dyDescent="0.25">
      <c r="A2181" s="79" t="str">
        <f t="shared" si="225"/>
        <v>kn-13</v>
      </c>
      <c r="B2181" s="79">
        <v>6</v>
      </c>
      <c r="C2181" s="42">
        <f t="shared" si="226"/>
        <v>21306</v>
      </c>
      <c r="D2181" s="82">
        <v>13</v>
      </c>
      <c r="E2181" s="43">
        <v>3</v>
      </c>
      <c r="F2181" s="44" t="s">
        <v>1138</v>
      </c>
      <c r="G2181" s="44" t="s">
        <v>570</v>
      </c>
      <c r="H2181" s="43">
        <f t="shared" si="223"/>
        <v>128</v>
      </c>
      <c r="I2181" s="43">
        <f t="shared" si="224"/>
        <v>18</v>
      </c>
      <c r="J2181" s="43">
        <f t="shared" si="221"/>
        <v>5</v>
      </c>
      <c r="K2181" s="43" t="s">
        <v>791</v>
      </c>
      <c r="L2181" s="44" t="str">
        <f t="shared" si="222"/>
        <v>kn-13-6-shl-loc3</v>
      </c>
      <c r="M2181" s="43">
        <v>1</v>
      </c>
      <c r="N2181" s="45">
        <v>1</v>
      </c>
    </row>
    <row r="2182" spans="1:14" ht="16.5" x14ac:dyDescent="0.2">
      <c r="A2182" s="79" t="str">
        <f t="shared" si="225"/>
        <v>kn-13</v>
      </c>
      <c r="B2182" s="79">
        <v>7</v>
      </c>
      <c r="C2182" s="37">
        <f t="shared" si="226"/>
        <v>21307</v>
      </c>
      <c r="D2182" s="80">
        <v>13</v>
      </c>
      <c r="E2182" s="38">
        <v>1</v>
      </c>
      <c r="F2182" s="46" t="s">
        <v>291</v>
      </c>
      <c r="G2182" s="46" t="s">
        <v>572</v>
      </c>
      <c r="H2182" s="38">
        <f t="shared" si="223"/>
        <v>128</v>
      </c>
      <c r="I2182" s="38">
        <f t="shared" si="224"/>
        <v>18</v>
      </c>
      <c r="J2182" s="38">
        <f t="shared" si="221"/>
        <v>5</v>
      </c>
      <c r="K2182" s="38" t="s">
        <v>303</v>
      </c>
      <c r="L2182" s="38" t="str">
        <f t="shared" si="222"/>
        <v>kn-13-7-jlr-loc1</v>
      </c>
      <c r="M2182" s="38">
        <v>1</v>
      </c>
      <c r="N2182" s="39">
        <v>1</v>
      </c>
    </row>
    <row r="2183" spans="1:14" ht="16.5" x14ac:dyDescent="0.2">
      <c r="A2183" s="79" t="str">
        <f t="shared" si="225"/>
        <v>kn-13</v>
      </c>
      <c r="B2183" s="79">
        <v>7</v>
      </c>
      <c r="C2183" s="40">
        <f t="shared" si="226"/>
        <v>21307</v>
      </c>
      <c r="D2183" s="81">
        <v>13</v>
      </c>
      <c r="E2183" s="27">
        <v>1</v>
      </c>
      <c r="F2183" s="28" t="s">
        <v>292</v>
      </c>
      <c r="G2183" s="28" t="s">
        <v>573</v>
      </c>
      <c r="H2183" s="27">
        <f t="shared" si="223"/>
        <v>128</v>
      </c>
      <c r="I2183" s="27">
        <f t="shared" si="224"/>
        <v>18</v>
      </c>
      <c r="J2183" s="27">
        <f t="shared" si="221"/>
        <v>5</v>
      </c>
      <c r="K2183" s="27" t="s">
        <v>782</v>
      </c>
      <c r="L2183" s="27" t="str">
        <f t="shared" si="222"/>
        <v>kn-13-7-shl-loc1</v>
      </c>
      <c r="M2183" s="27">
        <v>1</v>
      </c>
      <c r="N2183" s="41">
        <v>1</v>
      </c>
    </row>
    <row r="2184" spans="1:14" ht="16.5" x14ac:dyDescent="0.2">
      <c r="A2184" s="79" t="str">
        <f t="shared" si="225"/>
        <v>kn-13</v>
      </c>
      <c r="B2184" s="79">
        <v>7</v>
      </c>
      <c r="C2184" s="40">
        <f t="shared" si="226"/>
        <v>21307</v>
      </c>
      <c r="D2184" s="81">
        <v>13</v>
      </c>
      <c r="E2184" s="27">
        <v>2</v>
      </c>
      <c r="F2184" s="28" t="s">
        <v>291</v>
      </c>
      <c r="G2184" s="28" t="s">
        <v>314</v>
      </c>
      <c r="H2184" s="27">
        <f t="shared" si="223"/>
        <v>128</v>
      </c>
      <c r="I2184" s="27">
        <f t="shared" si="224"/>
        <v>18</v>
      </c>
      <c r="J2184" s="27">
        <f t="shared" si="221"/>
        <v>5</v>
      </c>
      <c r="K2184" s="27" t="s">
        <v>303</v>
      </c>
      <c r="L2184" s="59" t="str">
        <f t="shared" si="222"/>
        <v>kn-13-7-jlr-loc2</v>
      </c>
      <c r="M2184" s="27">
        <v>1</v>
      </c>
      <c r="N2184" s="41">
        <v>1</v>
      </c>
    </row>
    <row r="2185" spans="1:14" ht="16.5" x14ac:dyDescent="0.2">
      <c r="A2185" s="79" t="str">
        <f t="shared" si="225"/>
        <v>kn-13</v>
      </c>
      <c r="B2185" s="79">
        <v>7</v>
      </c>
      <c r="C2185" s="40">
        <f t="shared" si="226"/>
        <v>21307</v>
      </c>
      <c r="D2185" s="81">
        <v>13</v>
      </c>
      <c r="E2185" s="27">
        <v>2</v>
      </c>
      <c r="F2185" s="28" t="s">
        <v>292</v>
      </c>
      <c r="G2185" s="28" t="s">
        <v>299</v>
      </c>
      <c r="H2185" s="27">
        <f t="shared" si="223"/>
        <v>128</v>
      </c>
      <c r="I2185" s="27">
        <f t="shared" si="224"/>
        <v>18</v>
      </c>
      <c r="J2185" s="27">
        <f t="shared" si="221"/>
        <v>5</v>
      </c>
      <c r="K2185" s="27" t="s">
        <v>776</v>
      </c>
      <c r="L2185" s="59" t="str">
        <f t="shared" si="222"/>
        <v>kn-13-7-shl-loc2</v>
      </c>
      <c r="M2185" s="27">
        <v>1</v>
      </c>
      <c r="N2185" s="41">
        <v>1</v>
      </c>
    </row>
    <row r="2186" spans="1:14" ht="16.5" x14ac:dyDescent="0.2">
      <c r="A2186" s="79" t="str">
        <f t="shared" si="225"/>
        <v>kn-13</v>
      </c>
      <c r="B2186" s="79">
        <v>7</v>
      </c>
      <c r="C2186" s="40">
        <f t="shared" si="226"/>
        <v>21307</v>
      </c>
      <c r="D2186" s="81">
        <v>13</v>
      </c>
      <c r="E2186" s="27">
        <v>3</v>
      </c>
      <c r="F2186" s="28" t="s">
        <v>291</v>
      </c>
      <c r="G2186" s="28" t="s">
        <v>571</v>
      </c>
      <c r="H2186" s="27">
        <f t="shared" si="223"/>
        <v>128</v>
      </c>
      <c r="I2186" s="27">
        <f t="shared" si="224"/>
        <v>18</v>
      </c>
      <c r="J2186" s="27">
        <f t="shared" si="221"/>
        <v>5</v>
      </c>
      <c r="K2186" s="27" t="s">
        <v>712</v>
      </c>
      <c r="L2186" s="62" t="str">
        <f t="shared" si="222"/>
        <v>kn-13-7-jlr-loc3</v>
      </c>
      <c r="M2186" s="27">
        <v>1</v>
      </c>
      <c r="N2186" s="41">
        <v>1</v>
      </c>
    </row>
    <row r="2187" spans="1:14" ht="17.25" thickBot="1" x14ac:dyDescent="0.25">
      <c r="A2187" s="79" t="str">
        <f t="shared" si="225"/>
        <v>kn-13</v>
      </c>
      <c r="B2187" s="79">
        <v>7</v>
      </c>
      <c r="C2187" s="42">
        <f t="shared" si="226"/>
        <v>21307</v>
      </c>
      <c r="D2187" s="82">
        <v>13</v>
      </c>
      <c r="E2187" s="43">
        <v>3</v>
      </c>
      <c r="F2187" s="44" t="s">
        <v>292</v>
      </c>
      <c r="G2187" s="44" t="s">
        <v>570</v>
      </c>
      <c r="H2187" s="43">
        <f t="shared" si="223"/>
        <v>128</v>
      </c>
      <c r="I2187" s="43">
        <f t="shared" si="224"/>
        <v>18</v>
      </c>
      <c r="J2187" s="43">
        <f t="shared" si="221"/>
        <v>5</v>
      </c>
      <c r="K2187" s="43" t="s">
        <v>790</v>
      </c>
      <c r="L2187" s="44" t="str">
        <f t="shared" si="222"/>
        <v>kn-13-7-shl-loc3</v>
      </c>
      <c r="M2187" s="43">
        <v>1</v>
      </c>
      <c r="N2187" s="45">
        <v>1</v>
      </c>
    </row>
    <row r="2188" spans="1:14" ht="16.5" x14ac:dyDescent="0.2">
      <c r="A2188" s="79" t="str">
        <f t="shared" si="225"/>
        <v>kn-13</v>
      </c>
      <c r="B2188" s="79">
        <v>8</v>
      </c>
      <c r="C2188" s="37">
        <f t="shared" si="226"/>
        <v>21308</v>
      </c>
      <c r="D2188" s="80">
        <v>13</v>
      </c>
      <c r="E2188" s="38">
        <v>1</v>
      </c>
      <c r="F2188" s="46" t="s">
        <v>291</v>
      </c>
      <c r="G2188" s="46" t="s">
        <v>572</v>
      </c>
      <c r="H2188" s="38">
        <f t="shared" si="223"/>
        <v>129</v>
      </c>
      <c r="I2188" s="38">
        <f t="shared" si="224"/>
        <v>18</v>
      </c>
      <c r="J2188" s="38">
        <f t="shared" ref="J2188:J2251" si="227">INDEX($AM$4:$AM$204,INDEX($AQ$4:$AQ$19,D2188)+B2188)</f>
        <v>5</v>
      </c>
      <c r="K2188" s="38" t="s">
        <v>303</v>
      </c>
      <c r="L2188" s="38" t="str">
        <f t="shared" si="222"/>
        <v>kn-13-8-jlr-loc1</v>
      </c>
      <c r="M2188" s="38">
        <v>1</v>
      </c>
      <c r="N2188" s="39">
        <v>1</v>
      </c>
    </row>
    <row r="2189" spans="1:14" ht="16.5" x14ac:dyDescent="0.2">
      <c r="A2189" s="79" t="str">
        <f t="shared" si="225"/>
        <v>kn-13</v>
      </c>
      <c r="B2189" s="79">
        <v>8</v>
      </c>
      <c r="C2189" s="40">
        <f t="shared" si="226"/>
        <v>21308</v>
      </c>
      <c r="D2189" s="81">
        <v>13</v>
      </c>
      <c r="E2189" s="27">
        <v>1</v>
      </c>
      <c r="F2189" s="28" t="s">
        <v>292</v>
      </c>
      <c r="G2189" s="28" t="s">
        <v>573</v>
      </c>
      <c r="H2189" s="27">
        <f t="shared" si="223"/>
        <v>129</v>
      </c>
      <c r="I2189" s="27">
        <f t="shared" si="224"/>
        <v>18</v>
      </c>
      <c r="J2189" s="27">
        <f t="shared" si="227"/>
        <v>5</v>
      </c>
      <c r="K2189" s="27" t="s">
        <v>785</v>
      </c>
      <c r="L2189" s="27" t="str">
        <f t="shared" si="222"/>
        <v>kn-13-8-shl-loc1</v>
      </c>
      <c r="M2189" s="27">
        <v>1</v>
      </c>
      <c r="N2189" s="41">
        <v>1</v>
      </c>
    </row>
    <row r="2190" spans="1:14" ht="16.5" x14ac:dyDescent="0.2">
      <c r="A2190" s="79" t="str">
        <f t="shared" si="225"/>
        <v>kn-13</v>
      </c>
      <c r="B2190" s="79">
        <v>8</v>
      </c>
      <c r="C2190" s="40">
        <f t="shared" si="226"/>
        <v>21308</v>
      </c>
      <c r="D2190" s="81">
        <v>13</v>
      </c>
      <c r="E2190" s="27">
        <v>2</v>
      </c>
      <c r="F2190" s="28" t="s">
        <v>291</v>
      </c>
      <c r="G2190" s="28" t="s">
        <v>314</v>
      </c>
      <c r="H2190" s="27">
        <f t="shared" si="223"/>
        <v>129</v>
      </c>
      <c r="I2190" s="27">
        <f t="shared" si="224"/>
        <v>18</v>
      </c>
      <c r="J2190" s="27">
        <f t="shared" si="227"/>
        <v>5</v>
      </c>
      <c r="K2190" s="27" t="s">
        <v>709</v>
      </c>
      <c r="L2190" s="59" t="str">
        <f t="shared" si="222"/>
        <v>kn-13-8-jlr-loc2</v>
      </c>
      <c r="M2190" s="27">
        <v>1</v>
      </c>
      <c r="N2190" s="41">
        <v>1</v>
      </c>
    </row>
    <row r="2191" spans="1:14" ht="16.5" x14ac:dyDescent="0.2">
      <c r="A2191" s="79" t="str">
        <f t="shared" si="225"/>
        <v>kn-13</v>
      </c>
      <c r="B2191" s="79">
        <v>8</v>
      </c>
      <c r="C2191" s="40">
        <f t="shared" si="226"/>
        <v>21308</v>
      </c>
      <c r="D2191" s="81">
        <v>13</v>
      </c>
      <c r="E2191" s="27">
        <v>2</v>
      </c>
      <c r="F2191" s="28" t="s">
        <v>292</v>
      </c>
      <c r="G2191" s="28" t="s">
        <v>299</v>
      </c>
      <c r="H2191" s="27">
        <f t="shared" si="223"/>
        <v>129</v>
      </c>
      <c r="I2191" s="27">
        <f t="shared" si="224"/>
        <v>18</v>
      </c>
      <c r="J2191" s="27">
        <f t="shared" si="227"/>
        <v>5</v>
      </c>
      <c r="K2191" s="27" t="s">
        <v>784</v>
      </c>
      <c r="L2191" s="59" t="str">
        <f t="shared" si="222"/>
        <v>kn-13-8-shl-loc2</v>
      </c>
      <c r="M2191" s="27">
        <v>1</v>
      </c>
      <c r="N2191" s="41">
        <v>1</v>
      </c>
    </row>
    <row r="2192" spans="1:14" ht="16.5" x14ac:dyDescent="0.2">
      <c r="A2192" s="79" t="str">
        <f t="shared" si="225"/>
        <v>kn-13</v>
      </c>
      <c r="B2192" s="79">
        <v>8</v>
      </c>
      <c r="C2192" s="40">
        <f t="shared" si="226"/>
        <v>21308</v>
      </c>
      <c r="D2192" s="81">
        <v>13</v>
      </c>
      <c r="E2192" s="27">
        <v>3</v>
      </c>
      <c r="F2192" s="28" t="s">
        <v>291</v>
      </c>
      <c r="G2192" s="28" t="s">
        <v>571</v>
      </c>
      <c r="H2192" s="27">
        <f t="shared" si="223"/>
        <v>129</v>
      </c>
      <c r="I2192" s="27">
        <f t="shared" si="224"/>
        <v>18</v>
      </c>
      <c r="J2192" s="27">
        <f t="shared" si="227"/>
        <v>5</v>
      </c>
      <c r="K2192" s="27" t="s">
        <v>711</v>
      </c>
      <c r="L2192" s="62" t="str">
        <f t="shared" si="222"/>
        <v>kn-13-8-jlr-loc3</v>
      </c>
      <c r="M2192" s="27">
        <v>1</v>
      </c>
      <c r="N2192" s="41">
        <v>1</v>
      </c>
    </row>
    <row r="2193" spans="1:14" ht="17.25" thickBot="1" x14ac:dyDescent="0.25">
      <c r="A2193" s="79" t="str">
        <f t="shared" si="225"/>
        <v>kn-13</v>
      </c>
      <c r="B2193" s="79">
        <v>8</v>
      </c>
      <c r="C2193" s="42">
        <f t="shared" si="226"/>
        <v>21308</v>
      </c>
      <c r="D2193" s="82">
        <v>13</v>
      </c>
      <c r="E2193" s="43">
        <v>3</v>
      </c>
      <c r="F2193" s="44" t="s">
        <v>292</v>
      </c>
      <c r="G2193" s="44" t="s">
        <v>570</v>
      </c>
      <c r="H2193" s="43">
        <f t="shared" si="223"/>
        <v>129</v>
      </c>
      <c r="I2193" s="43">
        <f t="shared" si="224"/>
        <v>18</v>
      </c>
      <c r="J2193" s="43">
        <f t="shared" si="227"/>
        <v>5</v>
      </c>
      <c r="K2193" s="43" t="s">
        <v>789</v>
      </c>
      <c r="L2193" s="44" t="str">
        <f t="shared" si="222"/>
        <v>kn-13-8-shl-loc3</v>
      </c>
      <c r="M2193" s="43">
        <v>1</v>
      </c>
      <c r="N2193" s="45">
        <v>1</v>
      </c>
    </row>
    <row r="2194" spans="1:14" ht="16.5" x14ac:dyDescent="0.2">
      <c r="A2194" s="79" t="str">
        <f t="shared" si="225"/>
        <v>kn-13</v>
      </c>
      <c r="B2194" s="79">
        <v>9</v>
      </c>
      <c r="C2194" s="37">
        <f t="shared" si="226"/>
        <v>21309</v>
      </c>
      <c r="D2194" s="80">
        <v>13</v>
      </c>
      <c r="E2194" s="38">
        <v>1</v>
      </c>
      <c r="F2194" s="46" t="s">
        <v>291</v>
      </c>
      <c r="G2194" s="46" t="s">
        <v>572</v>
      </c>
      <c r="H2194" s="38">
        <f t="shared" si="223"/>
        <v>130</v>
      </c>
      <c r="I2194" s="38">
        <f t="shared" si="224"/>
        <v>19</v>
      </c>
      <c r="J2194" s="38">
        <f t="shared" si="227"/>
        <v>5</v>
      </c>
      <c r="K2194" s="38" t="s">
        <v>713</v>
      </c>
      <c r="L2194" s="38" t="str">
        <f t="shared" si="222"/>
        <v>kn-13-9-jlr-loc1</v>
      </c>
      <c r="M2194" s="38">
        <v>1</v>
      </c>
      <c r="N2194" s="39">
        <v>1</v>
      </c>
    </row>
    <row r="2195" spans="1:14" ht="16.5" x14ac:dyDescent="0.2">
      <c r="A2195" s="79" t="str">
        <f t="shared" si="225"/>
        <v>kn-13</v>
      </c>
      <c r="B2195" s="79">
        <v>9</v>
      </c>
      <c r="C2195" s="40">
        <f t="shared" si="226"/>
        <v>21309</v>
      </c>
      <c r="D2195" s="81">
        <v>13</v>
      </c>
      <c r="E2195" s="27">
        <v>1</v>
      </c>
      <c r="F2195" s="28" t="s">
        <v>292</v>
      </c>
      <c r="G2195" s="28" t="s">
        <v>573</v>
      </c>
      <c r="H2195" s="27">
        <f t="shared" si="223"/>
        <v>130</v>
      </c>
      <c r="I2195" s="27">
        <f t="shared" si="224"/>
        <v>19</v>
      </c>
      <c r="J2195" s="27">
        <f t="shared" si="227"/>
        <v>5</v>
      </c>
      <c r="K2195" s="27" t="s">
        <v>791</v>
      </c>
      <c r="L2195" s="27" t="str">
        <f t="shared" si="222"/>
        <v>kn-13-9-shl-loc1</v>
      </c>
      <c r="M2195" s="27">
        <v>1</v>
      </c>
      <c r="N2195" s="41">
        <v>1</v>
      </c>
    </row>
    <row r="2196" spans="1:14" ht="16.5" x14ac:dyDescent="0.2">
      <c r="A2196" s="79" t="str">
        <f t="shared" si="225"/>
        <v>kn-13</v>
      </c>
      <c r="B2196" s="79">
        <v>9</v>
      </c>
      <c r="C2196" s="40">
        <f t="shared" si="226"/>
        <v>21309</v>
      </c>
      <c r="D2196" s="81">
        <v>13</v>
      </c>
      <c r="E2196" s="27">
        <v>2</v>
      </c>
      <c r="F2196" s="28" t="s">
        <v>291</v>
      </c>
      <c r="G2196" s="28" t="s">
        <v>314</v>
      </c>
      <c r="H2196" s="27">
        <f t="shared" si="223"/>
        <v>130</v>
      </c>
      <c r="I2196" s="27">
        <f t="shared" si="224"/>
        <v>19</v>
      </c>
      <c r="J2196" s="27">
        <f t="shared" si="227"/>
        <v>5</v>
      </c>
      <c r="K2196" s="27" t="s">
        <v>1186</v>
      </c>
      <c r="L2196" s="59" t="str">
        <f t="shared" si="222"/>
        <v>kn-13-9-jlr-loc2</v>
      </c>
      <c r="M2196" s="27">
        <v>1</v>
      </c>
      <c r="N2196" s="41">
        <v>1</v>
      </c>
    </row>
    <row r="2197" spans="1:14" ht="16.5" x14ac:dyDescent="0.2">
      <c r="A2197" s="79" t="str">
        <f t="shared" si="225"/>
        <v>kn-13</v>
      </c>
      <c r="B2197" s="79">
        <v>9</v>
      </c>
      <c r="C2197" s="40">
        <f t="shared" si="226"/>
        <v>21309</v>
      </c>
      <c r="D2197" s="81">
        <v>13</v>
      </c>
      <c r="E2197" s="27">
        <v>2</v>
      </c>
      <c r="F2197" s="28" t="s">
        <v>292</v>
      </c>
      <c r="G2197" s="28" t="s">
        <v>299</v>
      </c>
      <c r="H2197" s="27">
        <f t="shared" si="223"/>
        <v>130</v>
      </c>
      <c r="I2197" s="27">
        <f t="shared" si="224"/>
        <v>19</v>
      </c>
      <c r="J2197" s="27">
        <f t="shared" si="227"/>
        <v>5</v>
      </c>
      <c r="K2197" s="27" t="s">
        <v>786</v>
      </c>
      <c r="L2197" s="59" t="str">
        <f t="shared" si="222"/>
        <v>kn-13-9-shl-loc2</v>
      </c>
      <c r="M2197" s="27">
        <v>1</v>
      </c>
      <c r="N2197" s="41">
        <v>1</v>
      </c>
    </row>
    <row r="2198" spans="1:14" ht="16.5" x14ac:dyDescent="0.2">
      <c r="A2198" s="79" t="str">
        <f t="shared" si="225"/>
        <v>kn-13</v>
      </c>
      <c r="B2198" s="79">
        <v>9</v>
      </c>
      <c r="C2198" s="40">
        <f t="shared" si="226"/>
        <v>21309</v>
      </c>
      <c r="D2198" s="81">
        <v>13</v>
      </c>
      <c r="E2198" s="27">
        <v>3</v>
      </c>
      <c r="F2198" s="28" t="s">
        <v>291</v>
      </c>
      <c r="G2198" s="28" t="s">
        <v>571</v>
      </c>
      <c r="H2198" s="27">
        <f t="shared" si="223"/>
        <v>130</v>
      </c>
      <c r="I2198" s="27">
        <f t="shared" si="224"/>
        <v>19</v>
      </c>
      <c r="J2198" s="27">
        <f t="shared" si="227"/>
        <v>5</v>
      </c>
      <c r="K2198" s="27" t="s">
        <v>710</v>
      </c>
      <c r="L2198" s="62" t="str">
        <f t="shared" si="222"/>
        <v>kn-13-9-jlr-loc3</v>
      </c>
      <c r="M2198" s="27">
        <v>1</v>
      </c>
      <c r="N2198" s="41">
        <v>1</v>
      </c>
    </row>
    <row r="2199" spans="1:14" ht="17.25" thickBot="1" x14ac:dyDescent="0.25">
      <c r="A2199" s="79" t="str">
        <f t="shared" si="225"/>
        <v>kn-13</v>
      </c>
      <c r="B2199" s="79">
        <v>9</v>
      </c>
      <c r="C2199" s="42">
        <f t="shared" si="226"/>
        <v>21309</v>
      </c>
      <c r="D2199" s="82">
        <v>13</v>
      </c>
      <c r="E2199" s="43">
        <v>3</v>
      </c>
      <c r="F2199" s="44" t="s">
        <v>292</v>
      </c>
      <c r="G2199" s="44" t="s">
        <v>1162</v>
      </c>
      <c r="H2199" s="43">
        <f t="shared" si="223"/>
        <v>130</v>
      </c>
      <c r="I2199" s="43">
        <f t="shared" si="224"/>
        <v>19</v>
      </c>
      <c r="J2199" s="43">
        <f t="shared" si="227"/>
        <v>5</v>
      </c>
      <c r="K2199" s="43" t="s">
        <v>787</v>
      </c>
      <c r="L2199" s="44" t="str">
        <f t="shared" si="222"/>
        <v>kn-13-9-shl-loc3</v>
      </c>
      <c r="M2199" s="43">
        <v>1</v>
      </c>
      <c r="N2199" s="45">
        <v>1</v>
      </c>
    </row>
    <row r="2200" spans="1:14" ht="16.5" x14ac:dyDescent="0.2">
      <c r="A2200" s="79" t="str">
        <f t="shared" si="225"/>
        <v>kn-13</v>
      </c>
      <c r="B2200" s="79">
        <v>10</v>
      </c>
      <c r="C2200" s="37">
        <f t="shared" si="226"/>
        <v>21310</v>
      </c>
      <c r="D2200" s="80">
        <v>13</v>
      </c>
      <c r="E2200" s="38">
        <v>1</v>
      </c>
      <c r="F2200" s="46" t="s">
        <v>291</v>
      </c>
      <c r="G2200" s="46" t="s">
        <v>572</v>
      </c>
      <c r="H2200" s="38">
        <f t="shared" si="223"/>
        <v>130</v>
      </c>
      <c r="I2200" s="38">
        <f t="shared" si="224"/>
        <v>19</v>
      </c>
      <c r="J2200" s="38">
        <f t="shared" si="227"/>
        <v>5</v>
      </c>
      <c r="K2200" s="38" t="s">
        <v>706</v>
      </c>
      <c r="L2200" s="38" t="str">
        <f t="shared" si="222"/>
        <v>kn-13-10-jlr-loc1</v>
      </c>
      <c r="M2200" s="38">
        <v>1</v>
      </c>
      <c r="N2200" s="39">
        <v>1</v>
      </c>
    </row>
    <row r="2201" spans="1:14" ht="16.5" x14ac:dyDescent="0.2">
      <c r="A2201" s="79" t="str">
        <f t="shared" si="225"/>
        <v>kn-13</v>
      </c>
      <c r="B2201" s="79">
        <v>10</v>
      </c>
      <c r="C2201" s="40">
        <f t="shared" si="226"/>
        <v>21310</v>
      </c>
      <c r="D2201" s="81">
        <v>13</v>
      </c>
      <c r="E2201" s="27">
        <v>1</v>
      </c>
      <c r="F2201" s="28" t="s">
        <v>292</v>
      </c>
      <c r="G2201" s="28" t="s">
        <v>573</v>
      </c>
      <c r="H2201" s="27">
        <f t="shared" si="223"/>
        <v>130</v>
      </c>
      <c r="I2201" s="27">
        <f t="shared" si="224"/>
        <v>19</v>
      </c>
      <c r="J2201" s="27">
        <f t="shared" si="227"/>
        <v>5</v>
      </c>
      <c r="K2201" s="27" t="s">
        <v>775</v>
      </c>
      <c r="L2201" s="27" t="str">
        <f t="shared" si="222"/>
        <v>kn-13-10-shl-loc1</v>
      </c>
      <c r="M2201" s="27">
        <v>1</v>
      </c>
      <c r="N2201" s="41">
        <v>1</v>
      </c>
    </row>
    <row r="2202" spans="1:14" ht="16.5" x14ac:dyDescent="0.2">
      <c r="A2202" s="79" t="str">
        <f t="shared" si="225"/>
        <v>kn-13</v>
      </c>
      <c r="B2202" s="79">
        <v>10</v>
      </c>
      <c r="C2202" s="40">
        <f t="shared" si="226"/>
        <v>21310</v>
      </c>
      <c r="D2202" s="81">
        <v>13</v>
      </c>
      <c r="E2202" s="27">
        <v>2</v>
      </c>
      <c r="F2202" s="28" t="s">
        <v>291</v>
      </c>
      <c r="G2202" s="28" t="s">
        <v>314</v>
      </c>
      <c r="H2202" s="27">
        <f t="shared" si="223"/>
        <v>130</v>
      </c>
      <c r="I2202" s="27">
        <f t="shared" si="224"/>
        <v>19</v>
      </c>
      <c r="J2202" s="27">
        <f t="shared" si="227"/>
        <v>5</v>
      </c>
      <c r="K2202" s="27" t="s">
        <v>302</v>
      </c>
      <c r="L2202" s="59" t="str">
        <f t="shared" si="222"/>
        <v>kn-13-10-jlr-loc2</v>
      </c>
      <c r="M2202" s="27">
        <v>1</v>
      </c>
      <c r="N2202" s="41">
        <v>1</v>
      </c>
    </row>
    <row r="2203" spans="1:14" ht="16.5" x14ac:dyDescent="0.2">
      <c r="A2203" s="79" t="str">
        <f t="shared" si="225"/>
        <v>kn-13</v>
      </c>
      <c r="B2203" s="79">
        <v>10</v>
      </c>
      <c r="C2203" s="40">
        <f t="shared" si="226"/>
        <v>21310</v>
      </c>
      <c r="D2203" s="81">
        <v>13</v>
      </c>
      <c r="E2203" s="27">
        <v>2</v>
      </c>
      <c r="F2203" s="28" t="s">
        <v>292</v>
      </c>
      <c r="G2203" s="28" t="s">
        <v>299</v>
      </c>
      <c r="H2203" s="27">
        <f t="shared" si="223"/>
        <v>130</v>
      </c>
      <c r="I2203" s="27">
        <f t="shared" si="224"/>
        <v>19</v>
      </c>
      <c r="J2203" s="27">
        <f t="shared" si="227"/>
        <v>5</v>
      </c>
      <c r="K2203" s="27" t="s">
        <v>778</v>
      </c>
      <c r="L2203" s="59" t="str">
        <f t="shared" si="222"/>
        <v>kn-13-10-shl-loc2</v>
      </c>
      <c r="M2203" s="27">
        <v>1</v>
      </c>
      <c r="N2203" s="41">
        <v>1</v>
      </c>
    </row>
    <row r="2204" spans="1:14" ht="16.5" x14ac:dyDescent="0.2">
      <c r="A2204" s="79" t="str">
        <f t="shared" si="225"/>
        <v>kn-13</v>
      </c>
      <c r="B2204" s="79">
        <v>10</v>
      </c>
      <c r="C2204" s="40">
        <f t="shared" si="226"/>
        <v>21310</v>
      </c>
      <c r="D2204" s="81">
        <v>13</v>
      </c>
      <c r="E2204" s="27">
        <v>3</v>
      </c>
      <c r="F2204" s="28" t="s">
        <v>291</v>
      </c>
      <c r="G2204" s="28" t="s">
        <v>571</v>
      </c>
      <c r="H2204" s="27">
        <f t="shared" si="223"/>
        <v>130</v>
      </c>
      <c r="I2204" s="27">
        <f t="shared" si="224"/>
        <v>19</v>
      </c>
      <c r="J2204" s="27">
        <f t="shared" si="227"/>
        <v>5</v>
      </c>
      <c r="K2204" s="27" t="s">
        <v>715</v>
      </c>
      <c r="L2204" s="62" t="str">
        <f t="shared" si="222"/>
        <v>kn-13-10-jlr-loc3</v>
      </c>
      <c r="M2204" s="27">
        <v>1</v>
      </c>
      <c r="N2204" s="41">
        <v>1</v>
      </c>
    </row>
    <row r="2205" spans="1:14" ht="17.25" thickBot="1" x14ac:dyDescent="0.25">
      <c r="A2205" s="79" t="str">
        <f t="shared" si="225"/>
        <v>kn-13</v>
      </c>
      <c r="B2205" s="79">
        <v>10</v>
      </c>
      <c r="C2205" s="42">
        <f t="shared" si="226"/>
        <v>21310</v>
      </c>
      <c r="D2205" s="82">
        <v>13</v>
      </c>
      <c r="E2205" s="43">
        <v>3</v>
      </c>
      <c r="F2205" s="44" t="s">
        <v>292</v>
      </c>
      <c r="G2205" s="44" t="s">
        <v>570</v>
      </c>
      <c r="H2205" s="43">
        <f t="shared" si="223"/>
        <v>130</v>
      </c>
      <c r="I2205" s="43">
        <f t="shared" si="224"/>
        <v>19</v>
      </c>
      <c r="J2205" s="43">
        <f t="shared" si="227"/>
        <v>5</v>
      </c>
      <c r="K2205" s="43" t="s">
        <v>793</v>
      </c>
      <c r="L2205" s="44" t="str">
        <f t="shared" ref="L2205:L2268" si="228">A2205&amp;"-"&amp;B2205&amp;"-"&amp;F2205&amp;"-"&amp;"loc"&amp;E2205</f>
        <v>kn-13-10-shl-loc3</v>
      </c>
      <c r="M2205" s="43">
        <v>1</v>
      </c>
      <c r="N2205" s="45">
        <v>1</v>
      </c>
    </row>
    <row r="2206" spans="1:14" ht="16.5" x14ac:dyDescent="0.2">
      <c r="A2206" s="79" t="str">
        <f t="shared" si="225"/>
        <v>kn-13</v>
      </c>
      <c r="B2206" s="79">
        <v>11</v>
      </c>
      <c r="C2206" s="37">
        <f t="shared" si="226"/>
        <v>21311</v>
      </c>
      <c r="D2206" s="80">
        <v>13</v>
      </c>
      <c r="E2206" s="38">
        <v>1</v>
      </c>
      <c r="F2206" s="46" t="s">
        <v>291</v>
      </c>
      <c r="G2206" s="46" t="s">
        <v>572</v>
      </c>
      <c r="H2206" s="38">
        <f t="shared" si="223"/>
        <v>130</v>
      </c>
      <c r="I2206" s="38">
        <f t="shared" si="224"/>
        <v>19</v>
      </c>
      <c r="J2206" s="38">
        <f t="shared" si="227"/>
        <v>5</v>
      </c>
      <c r="K2206" s="38" t="s">
        <v>713</v>
      </c>
      <c r="L2206" s="38" t="str">
        <f t="shared" si="228"/>
        <v>kn-13-11-jlr-loc1</v>
      </c>
      <c r="M2206" s="38">
        <v>1</v>
      </c>
      <c r="N2206" s="39">
        <v>1</v>
      </c>
    </row>
    <row r="2207" spans="1:14" ht="16.5" x14ac:dyDescent="0.2">
      <c r="A2207" s="79" t="str">
        <f t="shared" si="225"/>
        <v>kn-13</v>
      </c>
      <c r="B2207" s="79">
        <v>11</v>
      </c>
      <c r="C2207" s="40">
        <f t="shared" si="226"/>
        <v>21311</v>
      </c>
      <c r="D2207" s="81">
        <v>13</v>
      </c>
      <c r="E2207" s="27">
        <v>1</v>
      </c>
      <c r="F2207" s="28" t="s">
        <v>292</v>
      </c>
      <c r="G2207" s="28" t="s">
        <v>573</v>
      </c>
      <c r="H2207" s="27">
        <f t="shared" si="223"/>
        <v>130</v>
      </c>
      <c r="I2207" s="27">
        <f t="shared" si="224"/>
        <v>19</v>
      </c>
      <c r="J2207" s="27">
        <f t="shared" si="227"/>
        <v>5</v>
      </c>
      <c r="K2207" s="27" t="s">
        <v>791</v>
      </c>
      <c r="L2207" s="27" t="str">
        <f t="shared" si="228"/>
        <v>kn-13-11-shl-loc1</v>
      </c>
      <c r="M2207" s="27">
        <v>1</v>
      </c>
      <c r="N2207" s="41">
        <v>1</v>
      </c>
    </row>
    <row r="2208" spans="1:14" ht="16.5" x14ac:dyDescent="0.2">
      <c r="A2208" s="79" t="str">
        <f t="shared" si="225"/>
        <v>kn-13</v>
      </c>
      <c r="B2208" s="79">
        <v>11</v>
      </c>
      <c r="C2208" s="40">
        <f t="shared" si="226"/>
        <v>21311</v>
      </c>
      <c r="D2208" s="81">
        <v>13</v>
      </c>
      <c r="E2208" s="27">
        <v>2</v>
      </c>
      <c r="F2208" s="28" t="s">
        <v>291</v>
      </c>
      <c r="G2208" s="28" t="s">
        <v>314</v>
      </c>
      <c r="H2208" s="27">
        <f t="shared" si="223"/>
        <v>130</v>
      </c>
      <c r="I2208" s="27">
        <f t="shared" si="224"/>
        <v>19</v>
      </c>
      <c r="J2208" s="27">
        <f t="shared" si="227"/>
        <v>5</v>
      </c>
      <c r="K2208" s="27" t="s">
        <v>1186</v>
      </c>
      <c r="L2208" s="59" t="str">
        <f t="shared" si="228"/>
        <v>kn-13-11-jlr-loc2</v>
      </c>
      <c r="M2208" s="27">
        <v>1</v>
      </c>
      <c r="N2208" s="41">
        <v>1</v>
      </c>
    </row>
    <row r="2209" spans="1:14" ht="16.5" x14ac:dyDescent="0.2">
      <c r="A2209" s="79" t="str">
        <f t="shared" si="225"/>
        <v>kn-13</v>
      </c>
      <c r="B2209" s="79">
        <v>11</v>
      </c>
      <c r="C2209" s="40">
        <f t="shared" si="226"/>
        <v>21311</v>
      </c>
      <c r="D2209" s="81">
        <v>13</v>
      </c>
      <c r="E2209" s="27">
        <v>2</v>
      </c>
      <c r="F2209" s="28" t="s">
        <v>292</v>
      </c>
      <c r="G2209" s="28" t="s">
        <v>299</v>
      </c>
      <c r="H2209" s="27">
        <f t="shared" si="223"/>
        <v>130</v>
      </c>
      <c r="I2209" s="27">
        <f t="shared" si="224"/>
        <v>19</v>
      </c>
      <c r="J2209" s="27">
        <f t="shared" si="227"/>
        <v>5</v>
      </c>
      <c r="K2209" s="27" t="s">
        <v>786</v>
      </c>
      <c r="L2209" s="59" t="str">
        <f t="shared" si="228"/>
        <v>kn-13-11-shl-loc2</v>
      </c>
      <c r="M2209" s="27">
        <v>1</v>
      </c>
      <c r="N2209" s="41">
        <v>1</v>
      </c>
    </row>
    <row r="2210" spans="1:14" ht="16.5" x14ac:dyDescent="0.2">
      <c r="A2210" s="79" t="str">
        <f t="shared" si="225"/>
        <v>kn-13</v>
      </c>
      <c r="B2210" s="79">
        <v>11</v>
      </c>
      <c r="C2210" s="40">
        <f t="shared" si="226"/>
        <v>21311</v>
      </c>
      <c r="D2210" s="81">
        <v>13</v>
      </c>
      <c r="E2210" s="27">
        <v>3</v>
      </c>
      <c r="F2210" s="28" t="s">
        <v>291</v>
      </c>
      <c r="G2210" s="28" t="s">
        <v>571</v>
      </c>
      <c r="H2210" s="27">
        <f t="shared" si="223"/>
        <v>130</v>
      </c>
      <c r="I2210" s="27">
        <f t="shared" si="224"/>
        <v>19</v>
      </c>
      <c r="J2210" s="27">
        <f t="shared" si="227"/>
        <v>5</v>
      </c>
      <c r="K2210" s="27" t="s">
        <v>710</v>
      </c>
      <c r="L2210" s="62" t="str">
        <f t="shared" si="228"/>
        <v>kn-13-11-jlr-loc3</v>
      </c>
      <c r="M2210" s="27">
        <v>1</v>
      </c>
      <c r="N2210" s="41">
        <v>1</v>
      </c>
    </row>
    <row r="2211" spans="1:14" ht="17.25" thickBot="1" x14ac:dyDescent="0.25">
      <c r="A2211" s="79" t="str">
        <f t="shared" si="225"/>
        <v>kn-13</v>
      </c>
      <c r="B2211" s="79">
        <v>11</v>
      </c>
      <c r="C2211" s="42">
        <f t="shared" si="226"/>
        <v>21311</v>
      </c>
      <c r="D2211" s="82">
        <v>13</v>
      </c>
      <c r="E2211" s="43">
        <v>3</v>
      </c>
      <c r="F2211" s="44" t="s">
        <v>292</v>
      </c>
      <c r="G2211" s="44" t="s">
        <v>570</v>
      </c>
      <c r="H2211" s="43">
        <f t="shared" si="223"/>
        <v>130</v>
      </c>
      <c r="I2211" s="43">
        <f t="shared" si="224"/>
        <v>19</v>
      </c>
      <c r="J2211" s="43">
        <f t="shared" si="227"/>
        <v>5</v>
      </c>
      <c r="K2211" s="43" t="s">
        <v>787</v>
      </c>
      <c r="L2211" s="44" t="str">
        <f t="shared" si="228"/>
        <v>kn-13-11-shl-loc3</v>
      </c>
      <c r="M2211" s="43">
        <v>1</v>
      </c>
      <c r="N2211" s="45">
        <v>1</v>
      </c>
    </row>
    <row r="2212" spans="1:14" ht="16.5" x14ac:dyDescent="0.2">
      <c r="A2212" s="79" t="str">
        <f t="shared" si="225"/>
        <v>kn-13</v>
      </c>
      <c r="B2212" s="79">
        <v>12</v>
      </c>
      <c r="C2212" s="37">
        <f t="shared" si="226"/>
        <v>21312</v>
      </c>
      <c r="D2212" s="80">
        <v>13</v>
      </c>
      <c r="E2212" s="38">
        <v>1</v>
      </c>
      <c r="F2212" s="46" t="s">
        <v>291</v>
      </c>
      <c r="G2212" s="46" t="s">
        <v>572</v>
      </c>
      <c r="H2212" s="38">
        <f t="shared" si="223"/>
        <v>131</v>
      </c>
      <c r="I2212" s="38">
        <f t="shared" si="224"/>
        <v>19</v>
      </c>
      <c r="J2212" s="38">
        <f t="shared" si="227"/>
        <v>5</v>
      </c>
      <c r="K2212" s="38" t="s">
        <v>716</v>
      </c>
      <c r="L2212" s="38" t="str">
        <f t="shared" si="228"/>
        <v>kn-13-12-jlr-loc1</v>
      </c>
      <c r="M2212" s="38">
        <v>1</v>
      </c>
      <c r="N2212" s="39">
        <v>1</v>
      </c>
    </row>
    <row r="2213" spans="1:14" ht="16.5" x14ac:dyDescent="0.2">
      <c r="A2213" s="79" t="str">
        <f t="shared" si="225"/>
        <v>kn-13</v>
      </c>
      <c r="B2213" s="79">
        <v>12</v>
      </c>
      <c r="C2213" s="40">
        <f t="shared" si="226"/>
        <v>21312</v>
      </c>
      <c r="D2213" s="81">
        <v>13</v>
      </c>
      <c r="E2213" s="27">
        <v>1</v>
      </c>
      <c r="F2213" s="28" t="s">
        <v>292</v>
      </c>
      <c r="G2213" s="28" t="s">
        <v>573</v>
      </c>
      <c r="H2213" s="27">
        <f t="shared" si="223"/>
        <v>131</v>
      </c>
      <c r="I2213" s="27">
        <f t="shared" si="224"/>
        <v>19</v>
      </c>
      <c r="J2213" s="27">
        <f t="shared" si="227"/>
        <v>5</v>
      </c>
      <c r="K2213" s="27" t="s">
        <v>794</v>
      </c>
      <c r="L2213" s="27" t="str">
        <f t="shared" si="228"/>
        <v>kn-13-12-shl-loc1</v>
      </c>
      <c r="M2213" s="27">
        <v>1</v>
      </c>
      <c r="N2213" s="41">
        <v>1</v>
      </c>
    </row>
    <row r="2214" spans="1:14" ht="16.5" x14ac:dyDescent="0.2">
      <c r="A2214" s="79" t="str">
        <f t="shared" si="225"/>
        <v>kn-13</v>
      </c>
      <c r="B2214" s="79">
        <v>12</v>
      </c>
      <c r="C2214" s="40">
        <f t="shared" si="226"/>
        <v>21312</v>
      </c>
      <c r="D2214" s="81">
        <v>13</v>
      </c>
      <c r="E2214" s="27">
        <v>2</v>
      </c>
      <c r="F2214" s="28" t="s">
        <v>291</v>
      </c>
      <c r="G2214" s="28" t="s">
        <v>314</v>
      </c>
      <c r="H2214" s="27">
        <f t="shared" si="223"/>
        <v>131</v>
      </c>
      <c r="I2214" s="27">
        <f t="shared" si="224"/>
        <v>19</v>
      </c>
      <c r="J2214" s="27">
        <f t="shared" si="227"/>
        <v>5</v>
      </c>
      <c r="K2214" s="27" t="s">
        <v>706</v>
      </c>
      <c r="L2214" s="59" t="str">
        <f t="shared" si="228"/>
        <v>kn-13-12-jlr-loc2</v>
      </c>
      <c r="M2214" s="27">
        <v>1</v>
      </c>
      <c r="N2214" s="41">
        <v>1</v>
      </c>
    </row>
    <row r="2215" spans="1:14" ht="16.5" x14ac:dyDescent="0.2">
      <c r="A2215" s="79" t="str">
        <f t="shared" si="225"/>
        <v>kn-13</v>
      </c>
      <c r="B2215" s="79">
        <v>12</v>
      </c>
      <c r="C2215" s="40">
        <f t="shared" si="226"/>
        <v>21312</v>
      </c>
      <c r="D2215" s="81">
        <v>13</v>
      </c>
      <c r="E2215" s="27">
        <v>2</v>
      </c>
      <c r="F2215" s="28" t="s">
        <v>292</v>
      </c>
      <c r="G2215" s="28" t="s">
        <v>299</v>
      </c>
      <c r="H2215" s="27">
        <f t="shared" si="223"/>
        <v>131</v>
      </c>
      <c r="I2215" s="27">
        <f t="shared" si="224"/>
        <v>19</v>
      </c>
      <c r="J2215" s="27">
        <f t="shared" si="227"/>
        <v>5</v>
      </c>
      <c r="K2215" s="27" t="s">
        <v>782</v>
      </c>
      <c r="L2215" s="59" t="str">
        <f t="shared" si="228"/>
        <v>kn-13-12-shl-loc2</v>
      </c>
      <c r="M2215" s="27">
        <v>1</v>
      </c>
      <c r="N2215" s="41">
        <v>1</v>
      </c>
    </row>
    <row r="2216" spans="1:14" ht="16.5" x14ac:dyDescent="0.2">
      <c r="A2216" s="79" t="str">
        <f t="shared" si="225"/>
        <v>kn-13</v>
      </c>
      <c r="B2216" s="79">
        <v>12</v>
      </c>
      <c r="C2216" s="40">
        <f t="shared" si="226"/>
        <v>21312</v>
      </c>
      <c r="D2216" s="81">
        <v>13</v>
      </c>
      <c r="E2216" s="27">
        <v>3</v>
      </c>
      <c r="F2216" s="28" t="s">
        <v>291</v>
      </c>
      <c r="G2216" s="28" t="s">
        <v>571</v>
      </c>
      <c r="H2216" s="27">
        <f t="shared" si="223"/>
        <v>131</v>
      </c>
      <c r="I2216" s="27">
        <f t="shared" si="224"/>
        <v>19</v>
      </c>
      <c r="J2216" s="27">
        <f t="shared" si="227"/>
        <v>5</v>
      </c>
      <c r="K2216" s="27" t="s">
        <v>712</v>
      </c>
      <c r="L2216" s="62" t="str">
        <f t="shared" si="228"/>
        <v>kn-13-12-jlr-loc3</v>
      </c>
      <c r="M2216" s="27">
        <v>1</v>
      </c>
      <c r="N2216" s="41">
        <v>1</v>
      </c>
    </row>
    <row r="2217" spans="1:14" ht="17.25" thickBot="1" x14ac:dyDescent="0.25">
      <c r="A2217" s="79" t="str">
        <f t="shared" si="225"/>
        <v>kn-13</v>
      </c>
      <c r="B2217" s="79">
        <v>12</v>
      </c>
      <c r="C2217" s="42">
        <f t="shared" si="226"/>
        <v>21312</v>
      </c>
      <c r="D2217" s="82">
        <v>13</v>
      </c>
      <c r="E2217" s="43">
        <v>3</v>
      </c>
      <c r="F2217" s="44" t="s">
        <v>292</v>
      </c>
      <c r="G2217" s="44" t="s">
        <v>570</v>
      </c>
      <c r="H2217" s="43">
        <f t="shared" si="223"/>
        <v>131</v>
      </c>
      <c r="I2217" s="43">
        <f t="shared" si="224"/>
        <v>19</v>
      </c>
      <c r="J2217" s="43">
        <f t="shared" si="227"/>
        <v>5</v>
      </c>
      <c r="K2217" s="43" t="s">
        <v>790</v>
      </c>
      <c r="L2217" s="44" t="str">
        <f t="shared" si="228"/>
        <v>kn-13-12-shl-loc3</v>
      </c>
      <c r="M2217" s="43">
        <v>1</v>
      </c>
      <c r="N2217" s="45">
        <v>1</v>
      </c>
    </row>
    <row r="2218" spans="1:14" ht="16.5" x14ac:dyDescent="0.2">
      <c r="A2218" s="79" t="str">
        <f t="shared" si="225"/>
        <v>kn-13</v>
      </c>
      <c r="B2218" s="79">
        <v>13</v>
      </c>
      <c r="C2218" s="37">
        <f t="shared" si="226"/>
        <v>21313</v>
      </c>
      <c r="D2218" s="80">
        <v>13</v>
      </c>
      <c r="E2218" s="38">
        <v>1</v>
      </c>
      <c r="F2218" s="46" t="s">
        <v>291</v>
      </c>
      <c r="G2218" s="46" t="s">
        <v>572</v>
      </c>
      <c r="H2218" s="38">
        <f t="shared" si="223"/>
        <v>132</v>
      </c>
      <c r="I2218" s="38">
        <f t="shared" si="224"/>
        <v>19</v>
      </c>
      <c r="J2218" s="38">
        <f t="shared" si="227"/>
        <v>5</v>
      </c>
      <c r="K2218" s="38" t="s">
        <v>710</v>
      </c>
      <c r="L2218" s="38" t="str">
        <f t="shared" si="228"/>
        <v>kn-13-13-jlr-loc1</v>
      </c>
      <c r="M2218" s="38">
        <v>1</v>
      </c>
      <c r="N2218" s="39">
        <v>1</v>
      </c>
    </row>
    <row r="2219" spans="1:14" ht="16.5" x14ac:dyDescent="0.2">
      <c r="A2219" s="79" t="str">
        <f t="shared" si="225"/>
        <v>kn-13</v>
      </c>
      <c r="B2219" s="79">
        <v>13</v>
      </c>
      <c r="C2219" s="40">
        <f t="shared" si="226"/>
        <v>21313</v>
      </c>
      <c r="D2219" s="81">
        <v>13</v>
      </c>
      <c r="E2219" s="27">
        <v>1</v>
      </c>
      <c r="F2219" s="28" t="s">
        <v>292</v>
      </c>
      <c r="G2219" s="28" t="s">
        <v>573</v>
      </c>
      <c r="H2219" s="27">
        <f t="shared" si="223"/>
        <v>132</v>
      </c>
      <c r="I2219" s="27">
        <f t="shared" si="224"/>
        <v>19</v>
      </c>
      <c r="J2219" s="27">
        <f t="shared" si="227"/>
        <v>5</v>
      </c>
      <c r="K2219" s="27" t="s">
        <v>787</v>
      </c>
      <c r="L2219" s="27" t="str">
        <f t="shared" si="228"/>
        <v>kn-13-13-shl-loc1</v>
      </c>
      <c r="M2219" s="27">
        <v>1</v>
      </c>
      <c r="N2219" s="41">
        <v>1</v>
      </c>
    </row>
    <row r="2220" spans="1:14" ht="16.5" x14ac:dyDescent="0.2">
      <c r="A2220" s="79" t="str">
        <f t="shared" si="225"/>
        <v>kn-13</v>
      </c>
      <c r="B2220" s="79">
        <v>13</v>
      </c>
      <c r="C2220" s="40">
        <f t="shared" si="226"/>
        <v>21313</v>
      </c>
      <c r="D2220" s="81">
        <v>13</v>
      </c>
      <c r="E2220" s="27">
        <v>2</v>
      </c>
      <c r="F2220" s="28" t="s">
        <v>291</v>
      </c>
      <c r="G2220" s="28" t="s">
        <v>314</v>
      </c>
      <c r="H2220" s="27">
        <f t="shared" si="223"/>
        <v>132</v>
      </c>
      <c r="I2220" s="27">
        <f t="shared" si="224"/>
        <v>19</v>
      </c>
      <c r="J2220" s="27">
        <f t="shared" si="227"/>
        <v>5</v>
      </c>
      <c r="K2220" s="27" t="s">
        <v>1186</v>
      </c>
      <c r="L2220" s="59" t="str">
        <f t="shared" si="228"/>
        <v>kn-13-13-jlr-loc2</v>
      </c>
      <c r="M2220" s="27">
        <v>1</v>
      </c>
      <c r="N2220" s="41">
        <v>1</v>
      </c>
    </row>
    <row r="2221" spans="1:14" ht="16.5" x14ac:dyDescent="0.2">
      <c r="A2221" s="79" t="str">
        <f t="shared" si="225"/>
        <v>kn-13</v>
      </c>
      <c r="B2221" s="79">
        <v>13</v>
      </c>
      <c r="C2221" s="40">
        <f t="shared" si="226"/>
        <v>21313</v>
      </c>
      <c r="D2221" s="81">
        <v>13</v>
      </c>
      <c r="E2221" s="27">
        <v>2</v>
      </c>
      <c r="F2221" s="28" t="s">
        <v>292</v>
      </c>
      <c r="G2221" s="28" t="s">
        <v>299</v>
      </c>
      <c r="H2221" s="27">
        <f t="shared" si="223"/>
        <v>132</v>
      </c>
      <c r="I2221" s="27">
        <f t="shared" si="224"/>
        <v>19</v>
      </c>
      <c r="J2221" s="27">
        <f t="shared" si="227"/>
        <v>5</v>
      </c>
      <c r="K2221" s="27" t="s">
        <v>786</v>
      </c>
      <c r="L2221" s="59" t="str">
        <f t="shared" si="228"/>
        <v>kn-13-13-shl-loc2</v>
      </c>
      <c r="M2221" s="27">
        <v>1</v>
      </c>
      <c r="N2221" s="41">
        <v>1</v>
      </c>
    </row>
    <row r="2222" spans="1:14" ht="16.5" x14ac:dyDescent="0.2">
      <c r="A2222" s="79" t="str">
        <f t="shared" si="225"/>
        <v>kn-13</v>
      </c>
      <c r="B2222" s="79">
        <v>13</v>
      </c>
      <c r="C2222" s="40">
        <f t="shared" si="226"/>
        <v>21313</v>
      </c>
      <c r="D2222" s="81">
        <v>13</v>
      </c>
      <c r="E2222" s="27">
        <v>3</v>
      </c>
      <c r="F2222" s="28" t="s">
        <v>1135</v>
      </c>
      <c r="G2222" s="28" t="s">
        <v>571</v>
      </c>
      <c r="H2222" s="27">
        <f t="shared" si="223"/>
        <v>132</v>
      </c>
      <c r="I2222" s="27">
        <f t="shared" si="224"/>
        <v>19</v>
      </c>
      <c r="J2222" s="27">
        <f t="shared" si="227"/>
        <v>5</v>
      </c>
      <c r="K2222" s="27" t="s">
        <v>713</v>
      </c>
      <c r="L2222" s="62" t="str">
        <f t="shared" si="228"/>
        <v>kn-13-13-jlr-loc3</v>
      </c>
      <c r="M2222" s="27">
        <v>1</v>
      </c>
      <c r="N2222" s="41">
        <v>1</v>
      </c>
    </row>
    <row r="2223" spans="1:14" ht="17.25" thickBot="1" x14ac:dyDescent="0.25">
      <c r="A2223" s="79" t="str">
        <f t="shared" si="225"/>
        <v>kn-13</v>
      </c>
      <c r="B2223" s="79">
        <v>13</v>
      </c>
      <c r="C2223" s="42">
        <f t="shared" si="226"/>
        <v>21313</v>
      </c>
      <c r="D2223" s="82">
        <v>13</v>
      </c>
      <c r="E2223" s="43">
        <v>3</v>
      </c>
      <c r="F2223" s="44" t="s">
        <v>292</v>
      </c>
      <c r="G2223" s="44" t="s">
        <v>570</v>
      </c>
      <c r="H2223" s="43">
        <f t="shared" si="223"/>
        <v>132</v>
      </c>
      <c r="I2223" s="43">
        <f t="shared" si="224"/>
        <v>19</v>
      </c>
      <c r="J2223" s="43">
        <f t="shared" si="227"/>
        <v>5</v>
      </c>
      <c r="K2223" s="43" t="s">
        <v>791</v>
      </c>
      <c r="L2223" s="44" t="str">
        <f t="shared" si="228"/>
        <v>kn-13-13-shl-loc3</v>
      </c>
      <c r="M2223" s="43">
        <v>1</v>
      </c>
      <c r="N2223" s="45">
        <v>1</v>
      </c>
    </row>
    <row r="2224" spans="1:14" ht="16.5" x14ac:dyDescent="0.2">
      <c r="A2224" s="79" t="str">
        <f t="shared" si="225"/>
        <v>kn-13</v>
      </c>
      <c r="B2224" s="79">
        <v>14</v>
      </c>
      <c r="C2224" s="37">
        <f t="shared" si="226"/>
        <v>21314</v>
      </c>
      <c r="D2224" s="80">
        <v>13</v>
      </c>
      <c r="E2224" s="38">
        <v>1</v>
      </c>
      <c r="F2224" s="46" t="s">
        <v>291</v>
      </c>
      <c r="G2224" s="46" t="s">
        <v>572</v>
      </c>
      <c r="H2224" s="38">
        <f t="shared" si="223"/>
        <v>133</v>
      </c>
      <c r="I2224" s="38">
        <f t="shared" si="224"/>
        <v>19</v>
      </c>
      <c r="J2224" s="38">
        <f t="shared" si="227"/>
        <v>5</v>
      </c>
      <c r="K2224" s="38" t="s">
        <v>303</v>
      </c>
      <c r="L2224" s="38" t="str">
        <f t="shared" si="228"/>
        <v>kn-13-14-jlr-loc1</v>
      </c>
      <c r="M2224" s="38">
        <v>1</v>
      </c>
      <c r="N2224" s="39">
        <v>1</v>
      </c>
    </row>
    <row r="2225" spans="1:14" ht="16.5" x14ac:dyDescent="0.2">
      <c r="A2225" s="79" t="str">
        <f t="shared" si="225"/>
        <v>kn-13</v>
      </c>
      <c r="B2225" s="79">
        <v>14</v>
      </c>
      <c r="C2225" s="40">
        <f t="shared" si="226"/>
        <v>21314</v>
      </c>
      <c r="D2225" s="81">
        <v>13</v>
      </c>
      <c r="E2225" s="27">
        <v>1</v>
      </c>
      <c r="F2225" s="28" t="s">
        <v>292</v>
      </c>
      <c r="G2225" s="28" t="s">
        <v>573</v>
      </c>
      <c r="H2225" s="27">
        <f t="shared" si="223"/>
        <v>133</v>
      </c>
      <c r="I2225" s="27">
        <f t="shared" si="224"/>
        <v>19</v>
      </c>
      <c r="J2225" s="27">
        <f t="shared" si="227"/>
        <v>5</v>
      </c>
      <c r="K2225" s="27" t="s">
        <v>782</v>
      </c>
      <c r="L2225" s="27" t="str">
        <f t="shared" si="228"/>
        <v>kn-13-14-shl-loc1</v>
      </c>
      <c r="M2225" s="27">
        <v>1</v>
      </c>
      <c r="N2225" s="41">
        <v>1</v>
      </c>
    </row>
    <row r="2226" spans="1:14" ht="16.5" x14ac:dyDescent="0.2">
      <c r="A2226" s="79" t="str">
        <f t="shared" si="225"/>
        <v>kn-13</v>
      </c>
      <c r="B2226" s="79">
        <v>14</v>
      </c>
      <c r="C2226" s="40">
        <f t="shared" si="226"/>
        <v>21314</v>
      </c>
      <c r="D2226" s="81">
        <v>13</v>
      </c>
      <c r="E2226" s="27">
        <v>2</v>
      </c>
      <c r="F2226" s="28" t="s">
        <v>291</v>
      </c>
      <c r="G2226" s="28" t="s">
        <v>1001</v>
      </c>
      <c r="H2226" s="27">
        <f t="shared" si="223"/>
        <v>133</v>
      </c>
      <c r="I2226" s="27">
        <f t="shared" si="224"/>
        <v>19</v>
      </c>
      <c r="J2226" s="27">
        <f t="shared" si="227"/>
        <v>5</v>
      </c>
      <c r="K2226" s="27" t="s">
        <v>303</v>
      </c>
      <c r="L2226" s="59" t="str">
        <f t="shared" si="228"/>
        <v>kn-13-14-jlr-loc2</v>
      </c>
      <c r="M2226" s="27">
        <v>1</v>
      </c>
      <c r="N2226" s="41">
        <v>1</v>
      </c>
    </row>
    <row r="2227" spans="1:14" ht="16.5" x14ac:dyDescent="0.2">
      <c r="A2227" s="79" t="str">
        <f t="shared" si="225"/>
        <v>kn-13</v>
      </c>
      <c r="B2227" s="79">
        <v>14</v>
      </c>
      <c r="C2227" s="40">
        <f t="shared" si="226"/>
        <v>21314</v>
      </c>
      <c r="D2227" s="81">
        <v>13</v>
      </c>
      <c r="E2227" s="27">
        <v>2</v>
      </c>
      <c r="F2227" s="28" t="s">
        <v>292</v>
      </c>
      <c r="G2227" s="28" t="s">
        <v>1002</v>
      </c>
      <c r="H2227" s="27">
        <f t="shared" si="223"/>
        <v>133</v>
      </c>
      <c r="I2227" s="27">
        <f t="shared" si="224"/>
        <v>19</v>
      </c>
      <c r="J2227" s="27">
        <f t="shared" si="227"/>
        <v>5</v>
      </c>
      <c r="K2227" s="27" t="s">
        <v>776</v>
      </c>
      <c r="L2227" s="59" t="str">
        <f t="shared" si="228"/>
        <v>kn-13-14-shl-loc2</v>
      </c>
      <c r="M2227" s="27">
        <v>1</v>
      </c>
      <c r="N2227" s="41">
        <v>1</v>
      </c>
    </row>
    <row r="2228" spans="1:14" ht="16.5" x14ac:dyDescent="0.2">
      <c r="A2228" s="79" t="str">
        <f t="shared" si="225"/>
        <v>kn-13</v>
      </c>
      <c r="B2228" s="79">
        <v>14</v>
      </c>
      <c r="C2228" s="40">
        <f t="shared" si="226"/>
        <v>21314</v>
      </c>
      <c r="D2228" s="81">
        <v>13</v>
      </c>
      <c r="E2228" s="27">
        <v>3</v>
      </c>
      <c r="F2228" s="28" t="s">
        <v>291</v>
      </c>
      <c r="G2228" s="28" t="s">
        <v>314</v>
      </c>
      <c r="H2228" s="27">
        <f t="shared" si="223"/>
        <v>133</v>
      </c>
      <c r="I2228" s="27">
        <f t="shared" si="224"/>
        <v>19</v>
      </c>
      <c r="J2228" s="27">
        <f t="shared" si="227"/>
        <v>5</v>
      </c>
      <c r="K2228" s="27" t="s">
        <v>712</v>
      </c>
      <c r="L2228" s="62" t="str">
        <f t="shared" si="228"/>
        <v>kn-13-14-jlr-loc3</v>
      </c>
      <c r="M2228" s="27">
        <v>1</v>
      </c>
      <c r="N2228" s="41">
        <v>1</v>
      </c>
    </row>
    <row r="2229" spans="1:14" ht="17.25" thickBot="1" x14ac:dyDescent="0.25">
      <c r="A2229" s="79" t="str">
        <f t="shared" si="225"/>
        <v>kn-13</v>
      </c>
      <c r="B2229" s="79">
        <v>14</v>
      </c>
      <c r="C2229" s="42">
        <f t="shared" si="226"/>
        <v>21314</v>
      </c>
      <c r="D2229" s="82">
        <v>13</v>
      </c>
      <c r="E2229" s="43">
        <v>3</v>
      </c>
      <c r="F2229" s="44" t="s">
        <v>292</v>
      </c>
      <c r="G2229" s="44" t="s">
        <v>299</v>
      </c>
      <c r="H2229" s="43">
        <f t="shared" si="223"/>
        <v>133</v>
      </c>
      <c r="I2229" s="43">
        <f t="shared" si="224"/>
        <v>19</v>
      </c>
      <c r="J2229" s="43">
        <f t="shared" si="227"/>
        <v>5</v>
      </c>
      <c r="K2229" s="43" t="s">
        <v>790</v>
      </c>
      <c r="L2229" s="44" t="str">
        <f t="shared" si="228"/>
        <v>kn-13-14-shl-loc3</v>
      </c>
      <c r="M2229" s="43">
        <v>1</v>
      </c>
      <c r="N2229" s="45">
        <v>1</v>
      </c>
    </row>
    <row r="2230" spans="1:14" ht="16.5" x14ac:dyDescent="0.2">
      <c r="A2230" s="79" t="str">
        <f t="shared" si="225"/>
        <v>kn-13</v>
      </c>
      <c r="B2230" s="79">
        <v>15</v>
      </c>
      <c r="C2230" s="37">
        <f t="shared" si="226"/>
        <v>21315</v>
      </c>
      <c r="D2230" s="80">
        <v>13</v>
      </c>
      <c r="E2230" s="38">
        <v>1</v>
      </c>
      <c r="F2230" s="46" t="s">
        <v>291</v>
      </c>
      <c r="G2230" s="46" t="s">
        <v>572</v>
      </c>
      <c r="H2230" s="38">
        <f t="shared" si="223"/>
        <v>134</v>
      </c>
      <c r="I2230" s="38">
        <f t="shared" si="224"/>
        <v>19</v>
      </c>
      <c r="J2230" s="38">
        <f t="shared" si="227"/>
        <v>5</v>
      </c>
      <c r="K2230" s="38" t="s">
        <v>709</v>
      </c>
      <c r="L2230" s="38" t="str">
        <f t="shared" si="228"/>
        <v>kn-13-15-jlr-loc1</v>
      </c>
      <c r="M2230" s="38">
        <v>1</v>
      </c>
      <c r="N2230" s="39">
        <v>1</v>
      </c>
    </row>
    <row r="2231" spans="1:14" ht="16.5" x14ac:dyDescent="0.2">
      <c r="A2231" s="79" t="str">
        <f t="shared" si="225"/>
        <v>kn-13</v>
      </c>
      <c r="B2231" s="79">
        <v>15</v>
      </c>
      <c r="C2231" s="40">
        <f t="shared" si="226"/>
        <v>21315</v>
      </c>
      <c r="D2231" s="81">
        <v>13</v>
      </c>
      <c r="E2231" s="27">
        <v>1</v>
      </c>
      <c r="F2231" s="28" t="s">
        <v>292</v>
      </c>
      <c r="G2231" s="28" t="s">
        <v>573</v>
      </c>
      <c r="H2231" s="27">
        <f t="shared" si="223"/>
        <v>134</v>
      </c>
      <c r="I2231" s="27">
        <f t="shared" si="224"/>
        <v>19</v>
      </c>
      <c r="J2231" s="27">
        <f t="shared" si="227"/>
        <v>5</v>
      </c>
      <c r="K2231" s="27" t="s">
        <v>774</v>
      </c>
      <c r="L2231" s="27" t="str">
        <f t="shared" si="228"/>
        <v>kn-13-15-shl-loc1</v>
      </c>
      <c r="M2231" s="27">
        <v>1</v>
      </c>
      <c r="N2231" s="41">
        <v>1</v>
      </c>
    </row>
    <row r="2232" spans="1:14" ht="16.5" x14ac:dyDescent="0.2">
      <c r="A2232" s="79" t="str">
        <f t="shared" si="225"/>
        <v>kn-13</v>
      </c>
      <c r="B2232" s="79">
        <v>15</v>
      </c>
      <c r="C2232" s="40">
        <f t="shared" si="226"/>
        <v>21315</v>
      </c>
      <c r="D2232" s="81">
        <v>13</v>
      </c>
      <c r="E2232" s="27">
        <v>2</v>
      </c>
      <c r="F2232" s="28" t="s">
        <v>291</v>
      </c>
      <c r="G2232" s="28" t="s">
        <v>1001</v>
      </c>
      <c r="H2232" s="27">
        <f t="shared" si="223"/>
        <v>134</v>
      </c>
      <c r="I2232" s="27">
        <f t="shared" si="224"/>
        <v>19</v>
      </c>
      <c r="J2232" s="27">
        <f t="shared" si="227"/>
        <v>5</v>
      </c>
      <c r="K2232" s="27" t="s">
        <v>708</v>
      </c>
      <c r="L2232" s="59" t="str">
        <f t="shared" si="228"/>
        <v>kn-13-15-jlr-loc2</v>
      </c>
      <c r="M2232" s="27">
        <v>1</v>
      </c>
      <c r="N2232" s="41">
        <v>1</v>
      </c>
    </row>
    <row r="2233" spans="1:14" ht="16.5" x14ac:dyDescent="0.2">
      <c r="A2233" s="79" t="str">
        <f t="shared" si="225"/>
        <v>kn-13</v>
      </c>
      <c r="B2233" s="79">
        <v>15</v>
      </c>
      <c r="C2233" s="40">
        <f t="shared" si="226"/>
        <v>21315</v>
      </c>
      <c r="D2233" s="81">
        <v>13</v>
      </c>
      <c r="E2233" s="27">
        <v>2</v>
      </c>
      <c r="F2233" s="28" t="s">
        <v>1138</v>
      </c>
      <c r="G2233" s="28" t="s">
        <v>1002</v>
      </c>
      <c r="H2233" s="27">
        <f t="shared" si="223"/>
        <v>134</v>
      </c>
      <c r="I2233" s="27">
        <f t="shared" si="224"/>
        <v>19</v>
      </c>
      <c r="J2233" s="27">
        <f t="shared" si="227"/>
        <v>5</v>
      </c>
      <c r="K2233" s="27" t="s">
        <v>779</v>
      </c>
      <c r="L2233" s="59" t="str">
        <f t="shared" si="228"/>
        <v>kn-13-15-shl-loc2</v>
      </c>
      <c r="M2233" s="27">
        <v>1</v>
      </c>
      <c r="N2233" s="41">
        <v>1</v>
      </c>
    </row>
    <row r="2234" spans="1:14" ht="16.5" x14ac:dyDescent="0.2">
      <c r="A2234" s="79" t="str">
        <f t="shared" si="225"/>
        <v>kn-13</v>
      </c>
      <c r="B2234" s="79">
        <v>15</v>
      </c>
      <c r="C2234" s="40">
        <f t="shared" si="226"/>
        <v>21315</v>
      </c>
      <c r="D2234" s="81">
        <v>13</v>
      </c>
      <c r="E2234" s="27">
        <v>3</v>
      </c>
      <c r="F2234" s="28" t="s">
        <v>291</v>
      </c>
      <c r="G2234" s="28" t="s">
        <v>999</v>
      </c>
      <c r="H2234" s="27">
        <f t="shared" ref="H2234:H2297" si="229">INDEX($AK$4:$AK$204,INDEX($AQ$4:$AQ$19,D2234)+B2234)</f>
        <v>134</v>
      </c>
      <c r="I2234" s="27">
        <f t="shared" ref="I2234:I2297" si="230">INDEX($AL$4:$AL$204,INDEX($AQ$4:$AQ$19,D2234)+B2234)</f>
        <v>19</v>
      </c>
      <c r="J2234" s="27">
        <f t="shared" si="227"/>
        <v>5</v>
      </c>
      <c r="K2234" s="27" t="s">
        <v>303</v>
      </c>
      <c r="L2234" s="62" t="str">
        <f t="shared" si="228"/>
        <v>kn-13-15-jlr-loc3</v>
      </c>
      <c r="M2234" s="27">
        <v>1</v>
      </c>
      <c r="N2234" s="41">
        <v>1</v>
      </c>
    </row>
    <row r="2235" spans="1:14" ht="17.25" thickBot="1" x14ac:dyDescent="0.25">
      <c r="A2235" s="79" t="str">
        <f t="shared" ref="A2235:A2298" si="231">"kn-"&amp;D2235</f>
        <v>kn-13</v>
      </c>
      <c r="B2235" s="79">
        <v>15</v>
      </c>
      <c r="C2235" s="42">
        <f t="shared" ref="C2235:C2298" si="232">(200+D2235)*100+B2235</f>
        <v>21315</v>
      </c>
      <c r="D2235" s="82">
        <v>13</v>
      </c>
      <c r="E2235" s="43">
        <v>3</v>
      </c>
      <c r="F2235" s="44" t="s">
        <v>292</v>
      </c>
      <c r="G2235" s="44" t="s">
        <v>1000</v>
      </c>
      <c r="H2235" s="43">
        <f t="shared" si="229"/>
        <v>134</v>
      </c>
      <c r="I2235" s="43">
        <f t="shared" si="230"/>
        <v>19</v>
      </c>
      <c r="J2235" s="43">
        <f t="shared" si="227"/>
        <v>5</v>
      </c>
      <c r="K2235" s="43" t="s">
        <v>783</v>
      </c>
      <c r="L2235" s="44" t="str">
        <f t="shared" si="228"/>
        <v>kn-13-15-shl-loc3</v>
      </c>
      <c r="M2235" s="43">
        <v>1</v>
      </c>
      <c r="N2235" s="45">
        <v>1</v>
      </c>
    </row>
    <row r="2236" spans="1:14" ht="16.5" x14ac:dyDescent="0.2">
      <c r="A2236" s="79" t="str">
        <f t="shared" si="231"/>
        <v>kn-14</v>
      </c>
      <c r="B2236" s="79">
        <v>1</v>
      </c>
      <c r="C2236" s="37">
        <f t="shared" si="232"/>
        <v>21401</v>
      </c>
      <c r="D2236" s="80">
        <v>14</v>
      </c>
      <c r="E2236" s="38">
        <v>1</v>
      </c>
      <c r="F2236" s="46" t="s">
        <v>291</v>
      </c>
      <c r="G2236" s="46" t="s">
        <v>572</v>
      </c>
      <c r="H2236" s="38">
        <f t="shared" si="229"/>
        <v>135</v>
      </c>
      <c r="I2236" s="38">
        <f t="shared" si="230"/>
        <v>20</v>
      </c>
      <c r="J2236" s="38">
        <f t="shared" si="227"/>
        <v>5</v>
      </c>
      <c r="K2236" s="38" t="s">
        <v>713</v>
      </c>
      <c r="L2236" s="38" t="str">
        <f t="shared" si="228"/>
        <v>kn-14-1-jlr-loc1</v>
      </c>
      <c r="M2236" s="38">
        <v>1</v>
      </c>
      <c r="N2236" s="39">
        <v>1</v>
      </c>
    </row>
    <row r="2237" spans="1:14" ht="16.5" x14ac:dyDescent="0.2">
      <c r="A2237" s="79" t="str">
        <f t="shared" si="231"/>
        <v>kn-14</v>
      </c>
      <c r="B2237" s="79">
        <v>1</v>
      </c>
      <c r="C2237" s="40">
        <f t="shared" si="232"/>
        <v>21401</v>
      </c>
      <c r="D2237" s="81">
        <v>14</v>
      </c>
      <c r="E2237" s="27">
        <v>1</v>
      </c>
      <c r="F2237" s="28" t="s">
        <v>292</v>
      </c>
      <c r="G2237" s="28" t="s">
        <v>573</v>
      </c>
      <c r="H2237" s="27">
        <f t="shared" si="229"/>
        <v>135</v>
      </c>
      <c r="I2237" s="27">
        <f t="shared" si="230"/>
        <v>20</v>
      </c>
      <c r="J2237" s="27">
        <f t="shared" si="227"/>
        <v>5</v>
      </c>
      <c r="K2237" s="27" t="s">
        <v>791</v>
      </c>
      <c r="L2237" s="27" t="str">
        <f t="shared" si="228"/>
        <v>kn-14-1-shl-loc1</v>
      </c>
      <c r="M2237" s="27">
        <v>1</v>
      </c>
      <c r="N2237" s="41">
        <v>1</v>
      </c>
    </row>
    <row r="2238" spans="1:14" ht="16.5" x14ac:dyDescent="0.2">
      <c r="A2238" s="79" t="str">
        <f t="shared" si="231"/>
        <v>kn-14</v>
      </c>
      <c r="B2238" s="79">
        <v>1</v>
      </c>
      <c r="C2238" s="40">
        <f t="shared" si="232"/>
        <v>21401</v>
      </c>
      <c r="D2238" s="81">
        <v>14</v>
      </c>
      <c r="E2238" s="27">
        <v>2</v>
      </c>
      <c r="F2238" s="28" t="s">
        <v>291</v>
      </c>
      <c r="G2238" s="28" t="s">
        <v>314</v>
      </c>
      <c r="H2238" s="27">
        <f t="shared" si="229"/>
        <v>135</v>
      </c>
      <c r="I2238" s="27">
        <f t="shared" si="230"/>
        <v>20</v>
      </c>
      <c r="J2238" s="27">
        <f t="shared" si="227"/>
        <v>5</v>
      </c>
      <c r="K2238" s="27" t="s">
        <v>1186</v>
      </c>
      <c r="L2238" s="59" t="str">
        <f t="shared" si="228"/>
        <v>kn-14-1-jlr-loc2</v>
      </c>
      <c r="M2238" s="27">
        <v>1</v>
      </c>
      <c r="N2238" s="41">
        <v>1</v>
      </c>
    </row>
    <row r="2239" spans="1:14" ht="16.5" x14ac:dyDescent="0.2">
      <c r="A2239" s="79" t="str">
        <f t="shared" si="231"/>
        <v>kn-14</v>
      </c>
      <c r="B2239" s="79">
        <v>1</v>
      </c>
      <c r="C2239" s="40">
        <f t="shared" si="232"/>
        <v>21401</v>
      </c>
      <c r="D2239" s="81">
        <v>14</v>
      </c>
      <c r="E2239" s="27">
        <v>2</v>
      </c>
      <c r="F2239" s="28" t="s">
        <v>292</v>
      </c>
      <c r="G2239" s="28" t="s">
        <v>1142</v>
      </c>
      <c r="H2239" s="27">
        <f t="shared" si="229"/>
        <v>135</v>
      </c>
      <c r="I2239" s="27">
        <f t="shared" si="230"/>
        <v>20</v>
      </c>
      <c r="J2239" s="27">
        <f t="shared" si="227"/>
        <v>5</v>
      </c>
      <c r="K2239" s="27" t="s">
        <v>786</v>
      </c>
      <c r="L2239" s="59" t="str">
        <f t="shared" si="228"/>
        <v>kn-14-1-shl-loc2</v>
      </c>
      <c r="M2239" s="27">
        <v>1</v>
      </c>
      <c r="N2239" s="41">
        <v>1</v>
      </c>
    </row>
    <row r="2240" spans="1:14" ht="16.5" x14ac:dyDescent="0.2">
      <c r="A2240" s="79" t="str">
        <f t="shared" si="231"/>
        <v>kn-14</v>
      </c>
      <c r="B2240" s="79">
        <v>1</v>
      </c>
      <c r="C2240" s="40">
        <f t="shared" si="232"/>
        <v>21401</v>
      </c>
      <c r="D2240" s="81">
        <v>14</v>
      </c>
      <c r="E2240" s="27">
        <v>3</v>
      </c>
      <c r="F2240" s="28" t="s">
        <v>291</v>
      </c>
      <c r="G2240" s="28" t="s">
        <v>571</v>
      </c>
      <c r="H2240" s="27">
        <f t="shared" si="229"/>
        <v>135</v>
      </c>
      <c r="I2240" s="27">
        <f t="shared" si="230"/>
        <v>20</v>
      </c>
      <c r="J2240" s="27">
        <f t="shared" si="227"/>
        <v>5</v>
      </c>
      <c r="K2240" s="27" t="s">
        <v>714</v>
      </c>
      <c r="L2240" s="62" t="str">
        <f t="shared" si="228"/>
        <v>kn-14-1-jlr-loc3</v>
      </c>
      <c r="M2240" s="27">
        <v>1</v>
      </c>
      <c r="N2240" s="41">
        <v>1</v>
      </c>
    </row>
    <row r="2241" spans="1:14" ht="17.25" thickBot="1" x14ac:dyDescent="0.25">
      <c r="A2241" s="79" t="str">
        <f t="shared" si="231"/>
        <v>kn-14</v>
      </c>
      <c r="B2241" s="79">
        <v>1</v>
      </c>
      <c r="C2241" s="42">
        <f t="shared" si="232"/>
        <v>21401</v>
      </c>
      <c r="D2241" s="82">
        <v>14</v>
      </c>
      <c r="E2241" s="43">
        <v>3</v>
      </c>
      <c r="F2241" s="44" t="s">
        <v>292</v>
      </c>
      <c r="G2241" s="44" t="s">
        <v>570</v>
      </c>
      <c r="H2241" s="43">
        <f t="shared" si="229"/>
        <v>135</v>
      </c>
      <c r="I2241" s="43">
        <f t="shared" si="230"/>
        <v>20</v>
      </c>
      <c r="J2241" s="43">
        <f t="shared" si="227"/>
        <v>5</v>
      </c>
      <c r="K2241" s="43" t="s">
        <v>792</v>
      </c>
      <c r="L2241" s="44" t="str">
        <f t="shared" si="228"/>
        <v>kn-14-1-shl-loc3</v>
      </c>
      <c r="M2241" s="43">
        <v>1</v>
      </c>
      <c r="N2241" s="45">
        <v>1</v>
      </c>
    </row>
    <row r="2242" spans="1:14" ht="16.5" x14ac:dyDescent="0.2">
      <c r="A2242" s="79" t="str">
        <f t="shared" si="231"/>
        <v>kn-14</v>
      </c>
      <c r="B2242" s="79">
        <v>2</v>
      </c>
      <c r="C2242" s="37">
        <f t="shared" si="232"/>
        <v>21402</v>
      </c>
      <c r="D2242" s="80">
        <v>14</v>
      </c>
      <c r="E2242" s="38">
        <v>1</v>
      </c>
      <c r="F2242" s="46" t="s">
        <v>291</v>
      </c>
      <c r="G2242" s="46" t="s">
        <v>572</v>
      </c>
      <c r="H2242" s="38">
        <f t="shared" si="229"/>
        <v>136</v>
      </c>
      <c r="I2242" s="38">
        <f t="shared" si="230"/>
        <v>20</v>
      </c>
      <c r="J2242" s="38">
        <f t="shared" si="227"/>
        <v>5</v>
      </c>
      <c r="K2242" s="38" t="s">
        <v>706</v>
      </c>
      <c r="L2242" s="38" t="str">
        <f t="shared" si="228"/>
        <v>kn-14-2-jlr-loc1</v>
      </c>
      <c r="M2242" s="38">
        <v>1</v>
      </c>
      <c r="N2242" s="39">
        <v>1</v>
      </c>
    </row>
    <row r="2243" spans="1:14" ht="16.5" x14ac:dyDescent="0.2">
      <c r="A2243" s="79" t="str">
        <f t="shared" si="231"/>
        <v>kn-14</v>
      </c>
      <c r="B2243" s="79">
        <v>2</v>
      </c>
      <c r="C2243" s="40">
        <f t="shared" si="232"/>
        <v>21402</v>
      </c>
      <c r="D2243" s="81">
        <v>14</v>
      </c>
      <c r="E2243" s="27">
        <v>1</v>
      </c>
      <c r="F2243" s="28" t="s">
        <v>292</v>
      </c>
      <c r="G2243" s="28" t="s">
        <v>573</v>
      </c>
      <c r="H2243" s="27">
        <f t="shared" si="229"/>
        <v>136</v>
      </c>
      <c r="I2243" s="27">
        <f t="shared" si="230"/>
        <v>20</v>
      </c>
      <c r="J2243" s="27">
        <f t="shared" si="227"/>
        <v>5</v>
      </c>
      <c r="K2243" s="27" t="s">
        <v>775</v>
      </c>
      <c r="L2243" s="27" t="str">
        <f t="shared" si="228"/>
        <v>kn-14-2-shl-loc1</v>
      </c>
      <c r="M2243" s="27">
        <v>1</v>
      </c>
      <c r="N2243" s="41">
        <v>1</v>
      </c>
    </row>
    <row r="2244" spans="1:14" ht="16.5" x14ac:dyDescent="0.2">
      <c r="A2244" s="79" t="str">
        <f t="shared" si="231"/>
        <v>kn-14</v>
      </c>
      <c r="B2244" s="79">
        <v>2</v>
      </c>
      <c r="C2244" s="40">
        <f t="shared" si="232"/>
        <v>21402</v>
      </c>
      <c r="D2244" s="81">
        <v>14</v>
      </c>
      <c r="E2244" s="27">
        <v>2</v>
      </c>
      <c r="F2244" s="28" t="s">
        <v>291</v>
      </c>
      <c r="G2244" s="28" t="s">
        <v>314</v>
      </c>
      <c r="H2244" s="27">
        <f t="shared" si="229"/>
        <v>136</v>
      </c>
      <c r="I2244" s="27">
        <f t="shared" si="230"/>
        <v>20</v>
      </c>
      <c r="J2244" s="27">
        <f t="shared" si="227"/>
        <v>5</v>
      </c>
      <c r="K2244" s="27" t="s">
        <v>302</v>
      </c>
      <c r="L2244" s="59" t="str">
        <f t="shared" si="228"/>
        <v>kn-14-2-jlr-loc2</v>
      </c>
      <c r="M2244" s="27">
        <v>1</v>
      </c>
      <c r="N2244" s="41">
        <v>1</v>
      </c>
    </row>
    <row r="2245" spans="1:14" ht="16.5" x14ac:dyDescent="0.2">
      <c r="A2245" s="79" t="str">
        <f t="shared" si="231"/>
        <v>kn-14</v>
      </c>
      <c r="B2245" s="79">
        <v>2</v>
      </c>
      <c r="C2245" s="40">
        <f t="shared" si="232"/>
        <v>21402</v>
      </c>
      <c r="D2245" s="81">
        <v>14</v>
      </c>
      <c r="E2245" s="27">
        <v>2</v>
      </c>
      <c r="F2245" s="28" t="s">
        <v>292</v>
      </c>
      <c r="G2245" s="28" t="s">
        <v>299</v>
      </c>
      <c r="H2245" s="27">
        <f t="shared" si="229"/>
        <v>136</v>
      </c>
      <c r="I2245" s="27">
        <f t="shared" si="230"/>
        <v>20</v>
      </c>
      <c r="J2245" s="27">
        <f t="shared" si="227"/>
        <v>5</v>
      </c>
      <c r="K2245" s="27" t="s">
        <v>778</v>
      </c>
      <c r="L2245" s="59" t="str">
        <f t="shared" si="228"/>
        <v>kn-14-2-shl-loc2</v>
      </c>
      <c r="M2245" s="27">
        <v>1</v>
      </c>
      <c r="N2245" s="41">
        <v>1</v>
      </c>
    </row>
    <row r="2246" spans="1:14" ht="16.5" x14ac:dyDescent="0.2">
      <c r="A2246" s="79" t="str">
        <f t="shared" si="231"/>
        <v>kn-14</v>
      </c>
      <c r="B2246" s="79">
        <v>2</v>
      </c>
      <c r="C2246" s="40">
        <f t="shared" si="232"/>
        <v>21402</v>
      </c>
      <c r="D2246" s="81">
        <v>14</v>
      </c>
      <c r="E2246" s="27">
        <v>3</v>
      </c>
      <c r="F2246" s="28" t="s">
        <v>291</v>
      </c>
      <c r="G2246" s="28" t="s">
        <v>571</v>
      </c>
      <c r="H2246" s="27">
        <f t="shared" si="229"/>
        <v>136</v>
      </c>
      <c r="I2246" s="27">
        <f t="shared" si="230"/>
        <v>20</v>
      </c>
      <c r="J2246" s="27">
        <f t="shared" si="227"/>
        <v>5</v>
      </c>
      <c r="K2246" s="27" t="s">
        <v>715</v>
      </c>
      <c r="L2246" s="62" t="str">
        <f t="shared" si="228"/>
        <v>kn-14-2-jlr-loc3</v>
      </c>
      <c r="M2246" s="27">
        <v>1</v>
      </c>
      <c r="N2246" s="41">
        <v>1</v>
      </c>
    </row>
    <row r="2247" spans="1:14" ht="17.25" thickBot="1" x14ac:dyDescent="0.25">
      <c r="A2247" s="79" t="str">
        <f t="shared" si="231"/>
        <v>kn-14</v>
      </c>
      <c r="B2247" s="79">
        <v>2</v>
      </c>
      <c r="C2247" s="42">
        <f t="shared" si="232"/>
        <v>21402</v>
      </c>
      <c r="D2247" s="82">
        <v>14</v>
      </c>
      <c r="E2247" s="43">
        <v>3</v>
      </c>
      <c r="F2247" s="44" t="s">
        <v>292</v>
      </c>
      <c r="G2247" s="44" t="s">
        <v>570</v>
      </c>
      <c r="H2247" s="43">
        <f t="shared" si="229"/>
        <v>136</v>
      </c>
      <c r="I2247" s="43">
        <f t="shared" si="230"/>
        <v>20</v>
      </c>
      <c r="J2247" s="43">
        <f t="shared" si="227"/>
        <v>5</v>
      </c>
      <c r="K2247" s="43" t="s">
        <v>793</v>
      </c>
      <c r="L2247" s="44" t="str">
        <f t="shared" si="228"/>
        <v>kn-14-2-shl-loc3</v>
      </c>
      <c r="M2247" s="43">
        <v>1</v>
      </c>
      <c r="N2247" s="45">
        <v>1</v>
      </c>
    </row>
    <row r="2248" spans="1:14" ht="16.5" x14ac:dyDescent="0.2">
      <c r="A2248" s="79" t="str">
        <f t="shared" si="231"/>
        <v>kn-14</v>
      </c>
      <c r="B2248" s="79">
        <v>3</v>
      </c>
      <c r="C2248" s="37">
        <f t="shared" si="232"/>
        <v>21403</v>
      </c>
      <c r="D2248" s="80">
        <v>14</v>
      </c>
      <c r="E2248" s="38">
        <v>1</v>
      </c>
      <c r="F2248" s="46" t="s">
        <v>291</v>
      </c>
      <c r="G2248" s="46" t="s">
        <v>572</v>
      </c>
      <c r="H2248" s="38">
        <f t="shared" si="229"/>
        <v>136</v>
      </c>
      <c r="I2248" s="38">
        <f t="shared" si="230"/>
        <v>20</v>
      </c>
      <c r="J2248" s="38">
        <f t="shared" si="227"/>
        <v>5</v>
      </c>
      <c r="K2248" s="38" t="s">
        <v>713</v>
      </c>
      <c r="L2248" s="38" t="str">
        <f t="shared" si="228"/>
        <v>kn-14-3-jlr-loc1</v>
      </c>
      <c r="M2248" s="38">
        <v>1</v>
      </c>
      <c r="N2248" s="39">
        <v>1</v>
      </c>
    </row>
    <row r="2249" spans="1:14" ht="16.5" x14ac:dyDescent="0.2">
      <c r="A2249" s="79" t="str">
        <f t="shared" si="231"/>
        <v>kn-14</v>
      </c>
      <c r="B2249" s="79">
        <v>3</v>
      </c>
      <c r="C2249" s="40">
        <f t="shared" si="232"/>
        <v>21403</v>
      </c>
      <c r="D2249" s="81">
        <v>14</v>
      </c>
      <c r="E2249" s="27">
        <v>1</v>
      </c>
      <c r="F2249" s="28" t="s">
        <v>292</v>
      </c>
      <c r="G2249" s="28" t="s">
        <v>573</v>
      </c>
      <c r="H2249" s="27">
        <f t="shared" si="229"/>
        <v>136</v>
      </c>
      <c r="I2249" s="27">
        <f t="shared" si="230"/>
        <v>20</v>
      </c>
      <c r="J2249" s="27">
        <f t="shared" si="227"/>
        <v>5</v>
      </c>
      <c r="K2249" s="27" t="s">
        <v>791</v>
      </c>
      <c r="L2249" s="27" t="str">
        <f t="shared" si="228"/>
        <v>kn-14-3-shl-loc1</v>
      </c>
      <c r="M2249" s="27">
        <v>1</v>
      </c>
      <c r="N2249" s="41">
        <v>1</v>
      </c>
    </row>
    <row r="2250" spans="1:14" ht="16.5" x14ac:dyDescent="0.2">
      <c r="A2250" s="79" t="str">
        <f t="shared" si="231"/>
        <v>kn-14</v>
      </c>
      <c r="B2250" s="79">
        <v>3</v>
      </c>
      <c r="C2250" s="40">
        <f t="shared" si="232"/>
        <v>21403</v>
      </c>
      <c r="D2250" s="81">
        <v>14</v>
      </c>
      <c r="E2250" s="27">
        <v>2</v>
      </c>
      <c r="F2250" s="28" t="s">
        <v>291</v>
      </c>
      <c r="G2250" s="28" t="s">
        <v>314</v>
      </c>
      <c r="H2250" s="27">
        <f t="shared" si="229"/>
        <v>136</v>
      </c>
      <c r="I2250" s="27">
        <f t="shared" si="230"/>
        <v>20</v>
      </c>
      <c r="J2250" s="27">
        <f t="shared" si="227"/>
        <v>5</v>
      </c>
      <c r="K2250" s="27" t="s">
        <v>1186</v>
      </c>
      <c r="L2250" s="59" t="str">
        <f t="shared" si="228"/>
        <v>kn-14-3-jlr-loc2</v>
      </c>
      <c r="M2250" s="27">
        <v>1</v>
      </c>
      <c r="N2250" s="41">
        <v>1</v>
      </c>
    </row>
    <row r="2251" spans="1:14" ht="16.5" x14ac:dyDescent="0.2">
      <c r="A2251" s="79" t="str">
        <f t="shared" si="231"/>
        <v>kn-14</v>
      </c>
      <c r="B2251" s="79">
        <v>3</v>
      </c>
      <c r="C2251" s="40">
        <f t="shared" si="232"/>
        <v>21403</v>
      </c>
      <c r="D2251" s="81">
        <v>14</v>
      </c>
      <c r="E2251" s="27">
        <v>2</v>
      </c>
      <c r="F2251" s="28" t="s">
        <v>292</v>
      </c>
      <c r="G2251" s="28" t="s">
        <v>299</v>
      </c>
      <c r="H2251" s="27">
        <f t="shared" si="229"/>
        <v>136</v>
      </c>
      <c r="I2251" s="27">
        <f t="shared" si="230"/>
        <v>20</v>
      </c>
      <c r="J2251" s="27">
        <f t="shared" si="227"/>
        <v>5</v>
      </c>
      <c r="K2251" s="27" t="s">
        <v>786</v>
      </c>
      <c r="L2251" s="59" t="str">
        <f t="shared" si="228"/>
        <v>kn-14-3-shl-loc2</v>
      </c>
      <c r="M2251" s="27">
        <v>1</v>
      </c>
      <c r="N2251" s="41">
        <v>1</v>
      </c>
    </row>
    <row r="2252" spans="1:14" ht="16.5" x14ac:dyDescent="0.2">
      <c r="A2252" s="79" t="str">
        <f t="shared" si="231"/>
        <v>kn-14</v>
      </c>
      <c r="B2252" s="79">
        <v>3</v>
      </c>
      <c r="C2252" s="40">
        <f t="shared" si="232"/>
        <v>21403</v>
      </c>
      <c r="D2252" s="81">
        <v>14</v>
      </c>
      <c r="E2252" s="27">
        <v>3</v>
      </c>
      <c r="F2252" s="28" t="s">
        <v>291</v>
      </c>
      <c r="G2252" s="28" t="s">
        <v>571</v>
      </c>
      <c r="H2252" s="27">
        <f t="shared" si="229"/>
        <v>136</v>
      </c>
      <c r="I2252" s="27">
        <f t="shared" si="230"/>
        <v>20</v>
      </c>
      <c r="J2252" s="27">
        <f t="shared" ref="J2252:J2315" si="233">INDEX($AM$4:$AM$204,INDEX($AQ$4:$AQ$19,D2252)+B2252)</f>
        <v>5</v>
      </c>
      <c r="K2252" s="27" t="s">
        <v>710</v>
      </c>
      <c r="L2252" s="62" t="str">
        <f t="shared" si="228"/>
        <v>kn-14-3-jlr-loc3</v>
      </c>
      <c r="M2252" s="27">
        <v>1</v>
      </c>
      <c r="N2252" s="41">
        <v>1</v>
      </c>
    </row>
    <row r="2253" spans="1:14" ht="17.25" thickBot="1" x14ac:dyDescent="0.25">
      <c r="A2253" s="79" t="str">
        <f t="shared" si="231"/>
        <v>kn-14</v>
      </c>
      <c r="B2253" s="79">
        <v>3</v>
      </c>
      <c r="C2253" s="42">
        <f t="shared" si="232"/>
        <v>21403</v>
      </c>
      <c r="D2253" s="82">
        <v>14</v>
      </c>
      <c r="E2253" s="43">
        <v>3</v>
      </c>
      <c r="F2253" s="44" t="s">
        <v>292</v>
      </c>
      <c r="G2253" s="44" t="s">
        <v>1162</v>
      </c>
      <c r="H2253" s="43">
        <f t="shared" si="229"/>
        <v>136</v>
      </c>
      <c r="I2253" s="43">
        <f t="shared" si="230"/>
        <v>20</v>
      </c>
      <c r="J2253" s="43">
        <f t="shared" si="233"/>
        <v>5</v>
      </c>
      <c r="K2253" s="43" t="s">
        <v>787</v>
      </c>
      <c r="L2253" s="44" t="str">
        <f t="shared" si="228"/>
        <v>kn-14-3-shl-loc3</v>
      </c>
      <c r="M2253" s="43">
        <v>1</v>
      </c>
      <c r="N2253" s="45">
        <v>1</v>
      </c>
    </row>
    <row r="2254" spans="1:14" ht="16.5" x14ac:dyDescent="0.2">
      <c r="A2254" s="79" t="str">
        <f t="shared" si="231"/>
        <v>kn-14</v>
      </c>
      <c r="B2254" s="79">
        <v>4</v>
      </c>
      <c r="C2254" s="37">
        <f t="shared" si="232"/>
        <v>21404</v>
      </c>
      <c r="D2254" s="80">
        <v>14</v>
      </c>
      <c r="E2254" s="38">
        <v>1</v>
      </c>
      <c r="F2254" s="46" t="s">
        <v>291</v>
      </c>
      <c r="G2254" s="46" t="s">
        <v>572</v>
      </c>
      <c r="H2254" s="38">
        <f t="shared" si="229"/>
        <v>137</v>
      </c>
      <c r="I2254" s="38">
        <f t="shared" si="230"/>
        <v>20</v>
      </c>
      <c r="J2254" s="38">
        <f t="shared" si="233"/>
        <v>5</v>
      </c>
      <c r="K2254" s="38" t="s">
        <v>716</v>
      </c>
      <c r="L2254" s="38" t="str">
        <f t="shared" si="228"/>
        <v>kn-14-4-jlr-loc1</v>
      </c>
      <c r="M2254" s="38">
        <v>1</v>
      </c>
      <c r="N2254" s="39">
        <v>1</v>
      </c>
    </row>
    <row r="2255" spans="1:14" ht="16.5" x14ac:dyDescent="0.2">
      <c r="A2255" s="79" t="str">
        <f t="shared" si="231"/>
        <v>kn-14</v>
      </c>
      <c r="B2255" s="79">
        <v>4</v>
      </c>
      <c r="C2255" s="40">
        <f t="shared" si="232"/>
        <v>21404</v>
      </c>
      <c r="D2255" s="81">
        <v>14</v>
      </c>
      <c r="E2255" s="27">
        <v>1</v>
      </c>
      <c r="F2255" s="28" t="s">
        <v>292</v>
      </c>
      <c r="G2255" s="28" t="s">
        <v>573</v>
      </c>
      <c r="H2255" s="27">
        <f t="shared" si="229"/>
        <v>137</v>
      </c>
      <c r="I2255" s="27">
        <f t="shared" si="230"/>
        <v>20</v>
      </c>
      <c r="J2255" s="27">
        <f t="shared" si="233"/>
        <v>5</v>
      </c>
      <c r="K2255" s="27" t="s">
        <v>794</v>
      </c>
      <c r="L2255" s="27" t="str">
        <f t="shared" si="228"/>
        <v>kn-14-4-shl-loc1</v>
      </c>
      <c r="M2255" s="27">
        <v>1</v>
      </c>
      <c r="N2255" s="41">
        <v>1</v>
      </c>
    </row>
    <row r="2256" spans="1:14" ht="16.5" x14ac:dyDescent="0.2">
      <c r="A2256" s="79" t="str">
        <f t="shared" si="231"/>
        <v>kn-14</v>
      </c>
      <c r="B2256" s="79">
        <v>4</v>
      </c>
      <c r="C2256" s="40">
        <f t="shared" si="232"/>
        <v>21404</v>
      </c>
      <c r="D2256" s="81">
        <v>14</v>
      </c>
      <c r="E2256" s="27">
        <v>2</v>
      </c>
      <c r="F2256" s="28" t="s">
        <v>291</v>
      </c>
      <c r="G2256" s="28" t="s">
        <v>314</v>
      </c>
      <c r="H2256" s="27">
        <f t="shared" si="229"/>
        <v>137</v>
      </c>
      <c r="I2256" s="27">
        <f t="shared" si="230"/>
        <v>20</v>
      </c>
      <c r="J2256" s="27">
        <f t="shared" si="233"/>
        <v>5</v>
      </c>
      <c r="K2256" s="27" t="s">
        <v>706</v>
      </c>
      <c r="L2256" s="59" t="str">
        <f t="shared" si="228"/>
        <v>kn-14-4-jlr-loc2</v>
      </c>
      <c r="M2256" s="27">
        <v>1</v>
      </c>
      <c r="N2256" s="41">
        <v>1</v>
      </c>
    </row>
    <row r="2257" spans="1:14" ht="16.5" x14ac:dyDescent="0.2">
      <c r="A2257" s="79" t="str">
        <f t="shared" si="231"/>
        <v>kn-14</v>
      </c>
      <c r="B2257" s="79">
        <v>4</v>
      </c>
      <c r="C2257" s="40">
        <f t="shared" si="232"/>
        <v>21404</v>
      </c>
      <c r="D2257" s="81">
        <v>14</v>
      </c>
      <c r="E2257" s="27">
        <v>2</v>
      </c>
      <c r="F2257" s="28" t="s">
        <v>1138</v>
      </c>
      <c r="G2257" s="28" t="s">
        <v>299</v>
      </c>
      <c r="H2257" s="27">
        <f t="shared" si="229"/>
        <v>137</v>
      </c>
      <c r="I2257" s="27">
        <f t="shared" si="230"/>
        <v>20</v>
      </c>
      <c r="J2257" s="27">
        <f t="shared" si="233"/>
        <v>5</v>
      </c>
      <c r="K2257" s="27" t="s">
        <v>782</v>
      </c>
      <c r="L2257" s="59" t="str">
        <f t="shared" si="228"/>
        <v>kn-14-4-shl-loc2</v>
      </c>
      <c r="M2257" s="27">
        <v>1</v>
      </c>
      <c r="N2257" s="41">
        <v>1</v>
      </c>
    </row>
    <row r="2258" spans="1:14" ht="16.5" x14ac:dyDescent="0.2">
      <c r="A2258" s="79" t="str">
        <f t="shared" si="231"/>
        <v>kn-14</v>
      </c>
      <c r="B2258" s="79">
        <v>4</v>
      </c>
      <c r="C2258" s="40">
        <f t="shared" si="232"/>
        <v>21404</v>
      </c>
      <c r="D2258" s="81">
        <v>14</v>
      </c>
      <c r="E2258" s="27">
        <v>3</v>
      </c>
      <c r="F2258" s="28" t="s">
        <v>291</v>
      </c>
      <c r="G2258" s="28" t="s">
        <v>1150</v>
      </c>
      <c r="H2258" s="27">
        <f t="shared" si="229"/>
        <v>137</v>
      </c>
      <c r="I2258" s="27">
        <f t="shared" si="230"/>
        <v>20</v>
      </c>
      <c r="J2258" s="27">
        <f t="shared" si="233"/>
        <v>5</v>
      </c>
      <c r="K2258" s="27" t="s">
        <v>712</v>
      </c>
      <c r="L2258" s="62" t="str">
        <f t="shared" si="228"/>
        <v>kn-14-4-jlr-loc3</v>
      </c>
      <c r="M2258" s="27">
        <v>1</v>
      </c>
      <c r="N2258" s="41">
        <v>1</v>
      </c>
    </row>
    <row r="2259" spans="1:14" ht="17.25" thickBot="1" x14ac:dyDescent="0.25">
      <c r="A2259" s="79" t="str">
        <f t="shared" si="231"/>
        <v>kn-14</v>
      </c>
      <c r="B2259" s="79">
        <v>4</v>
      </c>
      <c r="C2259" s="42">
        <f t="shared" si="232"/>
        <v>21404</v>
      </c>
      <c r="D2259" s="82">
        <v>14</v>
      </c>
      <c r="E2259" s="43">
        <v>3</v>
      </c>
      <c r="F2259" s="44" t="s">
        <v>292</v>
      </c>
      <c r="G2259" s="44" t="s">
        <v>570</v>
      </c>
      <c r="H2259" s="43">
        <f t="shared" si="229"/>
        <v>137</v>
      </c>
      <c r="I2259" s="43">
        <f t="shared" si="230"/>
        <v>20</v>
      </c>
      <c r="J2259" s="43">
        <f t="shared" si="233"/>
        <v>5</v>
      </c>
      <c r="K2259" s="43" t="s">
        <v>790</v>
      </c>
      <c r="L2259" s="44" t="str">
        <f t="shared" si="228"/>
        <v>kn-14-4-shl-loc3</v>
      </c>
      <c r="M2259" s="43">
        <v>1</v>
      </c>
      <c r="N2259" s="45">
        <v>1</v>
      </c>
    </row>
    <row r="2260" spans="1:14" ht="16.5" x14ac:dyDescent="0.2">
      <c r="A2260" s="79" t="str">
        <f t="shared" si="231"/>
        <v>kn-14</v>
      </c>
      <c r="B2260" s="79">
        <v>5</v>
      </c>
      <c r="C2260" s="37">
        <f t="shared" si="232"/>
        <v>21405</v>
      </c>
      <c r="D2260" s="80">
        <v>14</v>
      </c>
      <c r="E2260" s="38">
        <v>1</v>
      </c>
      <c r="F2260" s="46" t="s">
        <v>291</v>
      </c>
      <c r="G2260" s="46" t="s">
        <v>572</v>
      </c>
      <c r="H2260" s="38">
        <f t="shared" si="229"/>
        <v>137</v>
      </c>
      <c r="I2260" s="38">
        <f t="shared" si="230"/>
        <v>20</v>
      </c>
      <c r="J2260" s="38">
        <f t="shared" si="233"/>
        <v>5</v>
      </c>
      <c r="K2260" s="38" t="s">
        <v>1198</v>
      </c>
      <c r="L2260" s="38" t="str">
        <f t="shared" si="228"/>
        <v>kn-14-5-jlr-loc1</v>
      </c>
      <c r="M2260" s="38">
        <v>1</v>
      </c>
      <c r="N2260" s="39">
        <v>1</v>
      </c>
    </row>
    <row r="2261" spans="1:14" ht="16.5" x14ac:dyDescent="0.2">
      <c r="A2261" s="79" t="str">
        <f t="shared" si="231"/>
        <v>kn-14</v>
      </c>
      <c r="B2261" s="79">
        <v>5</v>
      </c>
      <c r="C2261" s="40">
        <f t="shared" si="232"/>
        <v>21405</v>
      </c>
      <c r="D2261" s="81">
        <v>14</v>
      </c>
      <c r="E2261" s="27">
        <v>1</v>
      </c>
      <c r="F2261" s="28" t="s">
        <v>292</v>
      </c>
      <c r="G2261" s="28" t="s">
        <v>573</v>
      </c>
      <c r="H2261" s="27">
        <f t="shared" si="229"/>
        <v>137</v>
      </c>
      <c r="I2261" s="27">
        <f t="shared" si="230"/>
        <v>20</v>
      </c>
      <c r="J2261" s="27">
        <f t="shared" si="233"/>
        <v>5</v>
      </c>
      <c r="K2261" s="27" t="s">
        <v>780</v>
      </c>
      <c r="L2261" s="27" t="str">
        <f t="shared" si="228"/>
        <v>kn-14-5-shl-loc1</v>
      </c>
      <c r="M2261" s="27">
        <v>1</v>
      </c>
      <c r="N2261" s="41">
        <v>1</v>
      </c>
    </row>
    <row r="2262" spans="1:14" ht="16.5" x14ac:dyDescent="0.2">
      <c r="A2262" s="79" t="str">
        <f t="shared" si="231"/>
        <v>kn-14</v>
      </c>
      <c r="B2262" s="79">
        <v>5</v>
      </c>
      <c r="C2262" s="40">
        <f t="shared" si="232"/>
        <v>21405</v>
      </c>
      <c r="D2262" s="81">
        <v>14</v>
      </c>
      <c r="E2262" s="27">
        <v>2</v>
      </c>
      <c r="F2262" s="28" t="s">
        <v>1135</v>
      </c>
      <c r="G2262" s="28" t="s">
        <v>314</v>
      </c>
      <c r="H2262" s="27">
        <f t="shared" si="229"/>
        <v>137</v>
      </c>
      <c r="I2262" s="27">
        <f t="shared" si="230"/>
        <v>20</v>
      </c>
      <c r="J2262" s="27">
        <f t="shared" si="233"/>
        <v>5</v>
      </c>
      <c r="K2262" s="27" t="s">
        <v>302</v>
      </c>
      <c r="L2262" s="59" t="str">
        <f t="shared" si="228"/>
        <v>kn-14-5-jlr-loc2</v>
      </c>
      <c r="M2262" s="27">
        <v>1</v>
      </c>
      <c r="N2262" s="41">
        <v>1</v>
      </c>
    </row>
    <row r="2263" spans="1:14" ht="16.5" x14ac:dyDescent="0.2">
      <c r="A2263" s="79" t="str">
        <f t="shared" si="231"/>
        <v>kn-14</v>
      </c>
      <c r="B2263" s="79">
        <v>5</v>
      </c>
      <c r="C2263" s="40">
        <f t="shared" si="232"/>
        <v>21405</v>
      </c>
      <c r="D2263" s="81">
        <v>14</v>
      </c>
      <c r="E2263" s="27">
        <v>2</v>
      </c>
      <c r="F2263" s="28" t="s">
        <v>292</v>
      </c>
      <c r="G2263" s="28" t="s">
        <v>299</v>
      </c>
      <c r="H2263" s="27">
        <f t="shared" si="229"/>
        <v>137</v>
      </c>
      <c r="I2263" s="27">
        <f t="shared" si="230"/>
        <v>20</v>
      </c>
      <c r="J2263" s="27">
        <f t="shared" si="233"/>
        <v>5</v>
      </c>
      <c r="K2263" s="27" t="s">
        <v>778</v>
      </c>
      <c r="L2263" s="59" t="str">
        <f t="shared" si="228"/>
        <v>kn-14-5-shl-loc2</v>
      </c>
      <c r="M2263" s="27">
        <v>1</v>
      </c>
      <c r="N2263" s="41">
        <v>1</v>
      </c>
    </row>
    <row r="2264" spans="1:14" ht="16.5" x14ac:dyDescent="0.2">
      <c r="A2264" s="79" t="str">
        <f t="shared" si="231"/>
        <v>kn-14</v>
      </c>
      <c r="B2264" s="79">
        <v>5</v>
      </c>
      <c r="C2264" s="40">
        <f t="shared" si="232"/>
        <v>21405</v>
      </c>
      <c r="D2264" s="81">
        <v>14</v>
      </c>
      <c r="E2264" s="27">
        <v>3</v>
      </c>
      <c r="F2264" s="28" t="s">
        <v>291</v>
      </c>
      <c r="G2264" s="28" t="s">
        <v>571</v>
      </c>
      <c r="H2264" s="27">
        <f t="shared" si="229"/>
        <v>137</v>
      </c>
      <c r="I2264" s="27">
        <f t="shared" si="230"/>
        <v>20</v>
      </c>
      <c r="J2264" s="27">
        <f t="shared" si="233"/>
        <v>5</v>
      </c>
      <c r="K2264" s="27" t="s">
        <v>713</v>
      </c>
      <c r="L2264" s="62" t="str">
        <f t="shared" si="228"/>
        <v>kn-14-5-jlr-loc3</v>
      </c>
      <c r="M2264" s="27">
        <v>1</v>
      </c>
      <c r="N2264" s="41">
        <v>1</v>
      </c>
    </row>
    <row r="2265" spans="1:14" ht="17.25" thickBot="1" x14ac:dyDescent="0.25">
      <c r="A2265" s="79" t="str">
        <f t="shared" si="231"/>
        <v>kn-14</v>
      </c>
      <c r="B2265" s="79">
        <v>5</v>
      </c>
      <c r="C2265" s="42">
        <f t="shared" si="232"/>
        <v>21405</v>
      </c>
      <c r="D2265" s="82">
        <v>14</v>
      </c>
      <c r="E2265" s="43">
        <v>3</v>
      </c>
      <c r="F2265" s="44" t="s">
        <v>292</v>
      </c>
      <c r="G2265" s="44" t="s">
        <v>570</v>
      </c>
      <c r="H2265" s="43">
        <f t="shared" si="229"/>
        <v>137</v>
      </c>
      <c r="I2265" s="43">
        <f t="shared" si="230"/>
        <v>20</v>
      </c>
      <c r="J2265" s="43">
        <f t="shared" si="233"/>
        <v>5</v>
      </c>
      <c r="K2265" s="43" t="s">
        <v>791</v>
      </c>
      <c r="L2265" s="44" t="str">
        <f t="shared" si="228"/>
        <v>kn-14-5-shl-loc3</v>
      </c>
      <c r="M2265" s="43">
        <v>1</v>
      </c>
      <c r="N2265" s="45">
        <v>1</v>
      </c>
    </row>
    <row r="2266" spans="1:14" ht="16.5" x14ac:dyDescent="0.2">
      <c r="A2266" s="79" t="str">
        <f t="shared" si="231"/>
        <v>kn-14</v>
      </c>
      <c r="B2266" s="79">
        <v>6</v>
      </c>
      <c r="C2266" s="37">
        <f t="shared" si="232"/>
        <v>21406</v>
      </c>
      <c r="D2266" s="80">
        <v>14</v>
      </c>
      <c r="E2266" s="38">
        <v>1</v>
      </c>
      <c r="F2266" s="46" t="s">
        <v>291</v>
      </c>
      <c r="G2266" s="46" t="s">
        <v>572</v>
      </c>
      <c r="H2266" s="38">
        <f t="shared" si="229"/>
        <v>138</v>
      </c>
      <c r="I2266" s="38">
        <f t="shared" si="230"/>
        <v>20</v>
      </c>
      <c r="J2266" s="38">
        <f t="shared" si="233"/>
        <v>5</v>
      </c>
      <c r="K2266" s="38" t="s">
        <v>710</v>
      </c>
      <c r="L2266" s="38" t="str">
        <f t="shared" si="228"/>
        <v>kn-14-6-jlr-loc1</v>
      </c>
      <c r="M2266" s="38">
        <v>1</v>
      </c>
      <c r="N2266" s="39">
        <v>1</v>
      </c>
    </row>
    <row r="2267" spans="1:14" ht="16.5" x14ac:dyDescent="0.2">
      <c r="A2267" s="79" t="str">
        <f t="shared" si="231"/>
        <v>kn-14</v>
      </c>
      <c r="B2267" s="79">
        <v>6</v>
      </c>
      <c r="C2267" s="40">
        <f t="shared" si="232"/>
        <v>21406</v>
      </c>
      <c r="D2267" s="81">
        <v>14</v>
      </c>
      <c r="E2267" s="27">
        <v>1</v>
      </c>
      <c r="F2267" s="28" t="s">
        <v>292</v>
      </c>
      <c r="G2267" s="28" t="s">
        <v>573</v>
      </c>
      <c r="H2267" s="27">
        <f t="shared" si="229"/>
        <v>138</v>
      </c>
      <c r="I2267" s="27">
        <f t="shared" si="230"/>
        <v>20</v>
      </c>
      <c r="J2267" s="27">
        <f t="shared" si="233"/>
        <v>5</v>
      </c>
      <c r="K2267" s="27" t="s">
        <v>787</v>
      </c>
      <c r="L2267" s="27" t="str">
        <f t="shared" si="228"/>
        <v>kn-14-6-shl-loc1</v>
      </c>
      <c r="M2267" s="27">
        <v>1</v>
      </c>
      <c r="N2267" s="41">
        <v>1</v>
      </c>
    </row>
    <row r="2268" spans="1:14" ht="16.5" x14ac:dyDescent="0.2">
      <c r="A2268" s="79" t="str">
        <f t="shared" si="231"/>
        <v>kn-14</v>
      </c>
      <c r="B2268" s="79">
        <v>6</v>
      </c>
      <c r="C2268" s="40">
        <f t="shared" si="232"/>
        <v>21406</v>
      </c>
      <c r="D2268" s="81">
        <v>14</v>
      </c>
      <c r="E2268" s="27">
        <v>2</v>
      </c>
      <c r="F2268" s="28" t="s">
        <v>291</v>
      </c>
      <c r="G2268" s="28" t="s">
        <v>314</v>
      </c>
      <c r="H2268" s="27">
        <f t="shared" si="229"/>
        <v>138</v>
      </c>
      <c r="I2268" s="27">
        <f t="shared" si="230"/>
        <v>20</v>
      </c>
      <c r="J2268" s="27">
        <f t="shared" si="233"/>
        <v>5</v>
      </c>
      <c r="K2268" s="27" t="s">
        <v>1186</v>
      </c>
      <c r="L2268" s="59" t="str">
        <f t="shared" si="228"/>
        <v>kn-14-6-jlr-loc2</v>
      </c>
      <c r="M2268" s="27">
        <v>1</v>
      </c>
      <c r="N2268" s="41">
        <v>1</v>
      </c>
    </row>
    <row r="2269" spans="1:14" ht="16.5" x14ac:dyDescent="0.2">
      <c r="A2269" s="79" t="str">
        <f t="shared" si="231"/>
        <v>kn-14</v>
      </c>
      <c r="B2269" s="79">
        <v>6</v>
      </c>
      <c r="C2269" s="40">
        <f t="shared" si="232"/>
        <v>21406</v>
      </c>
      <c r="D2269" s="81">
        <v>14</v>
      </c>
      <c r="E2269" s="27">
        <v>2</v>
      </c>
      <c r="F2269" s="28" t="s">
        <v>292</v>
      </c>
      <c r="G2269" s="28" t="s">
        <v>299</v>
      </c>
      <c r="H2269" s="27">
        <f t="shared" si="229"/>
        <v>138</v>
      </c>
      <c r="I2269" s="27">
        <f t="shared" si="230"/>
        <v>20</v>
      </c>
      <c r="J2269" s="27">
        <f t="shared" si="233"/>
        <v>5</v>
      </c>
      <c r="K2269" s="27" t="s">
        <v>786</v>
      </c>
      <c r="L2269" s="59" t="str">
        <f t="shared" ref="L2269:L2332" si="234">A2269&amp;"-"&amp;B2269&amp;"-"&amp;F2269&amp;"-"&amp;"loc"&amp;E2269</f>
        <v>kn-14-6-shl-loc2</v>
      </c>
      <c r="M2269" s="27">
        <v>1</v>
      </c>
      <c r="N2269" s="41">
        <v>1</v>
      </c>
    </row>
    <row r="2270" spans="1:14" ht="16.5" x14ac:dyDescent="0.2">
      <c r="A2270" s="79" t="str">
        <f t="shared" si="231"/>
        <v>kn-14</v>
      </c>
      <c r="B2270" s="79">
        <v>6</v>
      </c>
      <c r="C2270" s="40">
        <f t="shared" si="232"/>
        <v>21406</v>
      </c>
      <c r="D2270" s="81">
        <v>14</v>
      </c>
      <c r="E2270" s="27">
        <v>3</v>
      </c>
      <c r="F2270" s="28" t="s">
        <v>291</v>
      </c>
      <c r="G2270" s="28" t="s">
        <v>571</v>
      </c>
      <c r="H2270" s="27">
        <f t="shared" si="229"/>
        <v>138</v>
      </c>
      <c r="I2270" s="27">
        <f t="shared" si="230"/>
        <v>20</v>
      </c>
      <c r="J2270" s="27">
        <f t="shared" si="233"/>
        <v>5</v>
      </c>
      <c r="K2270" s="27" t="s">
        <v>713</v>
      </c>
      <c r="L2270" s="62" t="str">
        <f t="shared" si="234"/>
        <v>kn-14-6-jlr-loc3</v>
      </c>
      <c r="M2270" s="27">
        <v>1</v>
      </c>
      <c r="N2270" s="41">
        <v>1</v>
      </c>
    </row>
    <row r="2271" spans="1:14" ht="17.25" thickBot="1" x14ac:dyDescent="0.25">
      <c r="A2271" s="79" t="str">
        <f t="shared" si="231"/>
        <v>kn-14</v>
      </c>
      <c r="B2271" s="79">
        <v>6</v>
      </c>
      <c r="C2271" s="42">
        <f t="shared" si="232"/>
        <v>21406</v>
      </c>
      <c r="D2271" s="82">
        <v>14</v>
      </c>
      <c r="E2271" s="43">
        <v>3</v>
      </c>
      <c r="F2271" s="44" t="s">
        <v>1138</v>
      </c>
      <c r="G2271" s="44" t="s">
        <v>570</v>
      </c>
      <c r="H2271" s="43">
        <f t="shared" si="229"/>
        <v>138</v>
      </c>
      <c r="I2271" s="43">
        <f t="shared" si="230"/>
        <v>20</v>
      </c>
      <c r="J2271" s="43">
        <f t="shared" si="233"/>
        <v>5</v>
      </c>
      <c r="K2271" s="43" t="s">
        <v>791</v>
      </c>
      <c r="L2271" s="44" t="str">
        <f t="shared" si="234"/>
        <v>kn-14-6-shl-loc3</v>
      </c>
      <c r="M2271" s="43">
        <v>1</v>
      </c>
      <c r="N2271" s="45">
        <v>1</v>
      </c>
    </row>
    <row r="2272" spans="1:14" ht="16.5" x14ac:dyDescent="0.2">
      <c r="A2272" s="79" t="str">
        <f t="shared" si="231"/>
        <v>kn-14</v>
      </c>
      <c r="B2272" s="79">
        <v>7</v>
      </c>
      <c r="C2272" s="37">
        <f t="shared" si="232"/>
        <v>21407</v>
      </c>
      <c r="D2272" s="80">
        <v>14</v>
      </c>
      <c r="E2272" s="38">
        <v>1</v>
      </c>
      <c r="F2272" s="46" t="s">
        <v>291</v>
      </c>
      <c r="G2272" s="46" t="s">
        <v>572</v>
      </c>
      <c r="H2272" s="38">
        <f t="shared" si="229"/>
        <v>138</v>
      </c>
      <c r="I2272" s="38">
        <f t="shared" si="230"/>
        <v>20</v>
      </c>
      <c r="J2272" s="38">
        <f t="shared" si="233"/>
        <v>5</v>
      </c>
      <c r="K2272" s="38" t="s">
        <v>303</v>
      </c>
      <c r="L2272" s="38" t="str">
        <f t="shared" si="234"/>
        <v>kn-14-7-jlr-loc1</v>
      </c>
      <c r="M2272" s="38">
        <v>1</v>
      </c>
      <c r="N2272" s="39">
        <v>1</v>
      </c>
    </row>
    <row r="2273" spans="1:14" ht="16.5" x14ac:dyDescent="0.2">
      <c r="A2273" s="79" t="str">
        <f t="shared" si="231"/>
        <v>kn-14</v>
      </c>
      <c r="B2273" s="79">
        <v>7</v>
      </c>
      <c r="C2273" s="40">
        <f t="shared" si="232"/>
        <v>21407</v>
      </c>
      <c r="D2273" s="81">
        <v>14</v>
      </c>
      <c r="E2273" s="27">
        <v>1</v>
      </c>
      <c r="F2273" s="28" t="s">
        <v>292</v>
      </c>
      <c r="G2273" s="28" t="s">
        <v>573</v>
      </c>
      <c r="H2273" s="27">
        <f t="shared" si="229"/>
        <v>138</v>
      </c>
      <c r="I2273" s="27">
        <f t="shared" si="230"/>
        <v>20</v>
      </c>
      <c r="J2273" s="27">
        <f t="shared" si="233"/>
        <v>5</v>
      </c>
      <c r="K2273" s="27" t="s">
        <v>782</v>
      </c>
      <c r="L2273" s="27" t="str">
        <f t="shared" si="234"/>
        <v>kn-14-7-shl-loc1</v>
      </c>
      <c r="M2273" s="27">
        <v>1</v>
      </c>
      <c r="N2273" s="41">
        <v>1</v>
      </c>
    </row>
    <row r="2274" spans="1:14" ht="16.5" x14ac:dyDescent="0.2">
      <c r="A2274" s="79" t="str">
        <f t="shared" si="231"/>
        <v>kn-14</v>
      </c>
      <c r="B2274" s="79">
        <v>7</v>
      </c>
      <c r="C2274" s="40">
        <f t="shared" si="232"/>
        <v>21407</v>
      </c>
      <c r="D2274" s="81">
        <v>14</v>
      </c>
      <c r="E2274" s="27">
        <v>2</v>
      </c>
      <c r="F2274" s="28" t="s">
        <v>291</v>
      </c>
      <c r="G2274" s="28" t="s">
        <v>314</v>
      </c>
      <c r="H2274" s="27">
        <f t="shared" si="229"/>
        <v>138</v>
      </c>
      <c r="I2274" s="27">
        <f t="shared" si="230"/>
        <v>20</v>
      </c>
      <c r="J2274" s="27">
        <f t="shared" si="233"/>
        <v>5</v>
      </c>
      <c r="K2274" s="27" t="s">
        <v>303</v>
      </c>
      <c r="L2274" s="59" t="str">
        <f t="shared" si="234"/>
        <v>kn-14-7-jlr-loc2</v>
      </c>
      <c r="M2274" s="27">
        <v>1</v>
      </c>
      <c r="N2274" s="41">
        <v>1</v>
      </c>
    </row>
    <row r="2275" spans="1:14" ht="16.5" x14ac:dyDescent="0.2">
      <c r="A2275" s="79" t="str">
        <f t="shared" si="231"/>
        <v>kn-14</v>
      </c>
      <c r="B2275" s="79">
        <v>7</v>
      </c>
      <c r="C2275" s="40">
        <f t="shared" si="232"/>
        <v>21407</v>
      </c>
      <c r="D2275" s="81">
        <v>14</v>
      </c>
      <c r="E2275" s="27">
        <v>2</v>
      </c>
      <c r="F2275" s="28" t="s">
        <v>292</v>
      </c>
      <c r="G2275" s="28" t="s">
        <v>299</v>
      </c>
      <c r="H2275" s="27">
        <f t="shared" si="229"/>
        <v>138</v>
      </c>
      <c r="I2275" s="27">
        <f t="shared" si="230"/>
        <v>20</v>
      </c>
      <c r="J2275" s="27">
        <f t="shared" si="233"/>
        <v>5</v>
      </c>
      <c r="K2275" s="27" t="s">
        <v>776</v>
      </c>
      <c r="L2275" s="59" t="str">
        <f t="shared" si="234"/>
        <v>kn-14-7-shl-loc2</v>
      </c>
      <c r="M2275" s="27">
        <v>1</v>
      </c>
      <c r="N2275" s="41">
        <v>1</v>
      </c>
    </row>
    <row r="2276" spans="1:14" ht="16.5" x14ac:dyDescent="0.2">
      <c r="A2276" s="79" t="str">
        <f t="shared" si="231"/>
        <v>kn-14</v>
      </c>
      <c r="B2276" s="79">
        <v>7</v>
      </c>
      <c r="C2276" s="40">
        <f t="shared" si="232"/>
        <v>21407</v>
      </c>
      <c r="D2276" s="81">
        <v>14</v>
      </c>
      <c r="E2276" s="27">
        <v>3</v>
      </c>
      <c r="F2276" s="28" t="s">
        <v>291</v>
      </c>
      <c r="G2276" s="28" t="s">
        <v>571</v>
      </c>
      <c r="H2276" s="27">
        <f t="shared" si="229"/>
        <v>138</v>
      </c>
      <c r="I2276" s="27">
        <f t="shared" si="230"/>
        <v>20</v>
      </c>
      <c r="J2276" s="27">
        <f t="shared" si="233"/>
        <v>5</v>
      </c>
      <c r="K2276" s="27" t="s">
        <v>712</v>
      </c>
      <c r="L2276" s="62" t="str">
        <f t="shared" si="234"/>
        <v>kn-14-7-jlr-loc3</v>
      </c>
      <c r="M2276" s="27">
        <v>1</v>
      </c>
      <c r="N2276" s="41">
        <v>1</v>
      </c>
    </row>
    <row r="2277" spans="1:14" ht="17.25" thickBot="1" x14ac:dyDescent="0.25">
      <c r="A2277" s="79" t="str">
        <f t="shared" si="231"/>
        <v>kn-14</v>
      </c>
      <c r="B2277" s="79">
        <v>7</v>
      </c>
      <c r="C2277" s="42">
        <f t="shared" si="232"/>
        <v>21407</v>
      </c>
      <c r="D2277" s="82">
        <v>14</v>
      </c>
      <c r="E2277" s="43">
        <v>3</v>
      </c>
      <c r="F2277" s="44" t="s">
        <v>292</v>
      </c>
      <c r="G2277" s="44" t="s">
        <v>570</v>
      </c>
      <c r="H2277" s="43">
        <f t="shared" si="229"/>
        <v>138</v>
      </c>
      <c r="I2277" s="43">
        <f t="shared" si="230"/>
        <v>20</v>
      </c>
      <c r="J2277" s="43">
        <f t="shared" si="233"/>
        <v>5</v>
      </c>
      <c r="K2277" s="43" t="s">
        <v>790</v>
      </c>
      <c r="L2277" s="44" t="str">
        <f t="shared" si="234"/>
        <v>kn-14-7-shl-loc3</v>
      </c>
      <c r="M2277" s="43">
        <v>1</v>
      </c>
      <c r="N2277" s="45">
        <v>1</v>
      </c>
    </row>
    <row r="2278" spans="1:14" ht="16.5" x14ac:dyDescent="0.2">
      <c r="A2278" s="79" t="str">
        <f t="shared" si="231"/>
        <v>kn-14</v>
      </c>
      <c r="B2278" s="79">
        <v>8</v>
      </c>
      <c r="C2278" s="37">
        <f t="shared" si="232"/>
        <v>21408</v>
      </c>
      <c r="D2278" s="80">
        <v>14</v>
      </c>
      <c r="E2278" s="38">
        <v>1</v>
      </c>
      <c r="F2278" s="46" t="s">
        <v>291</v>
      </c>
      <c r="G2278" s="46" t="s">
        <v>572</v>
      </c>
      <c r="H2278" s="38">
        <f t="shared" si="229"/>
        <v>139</v>
      </c>
      <c r="I2278" s="38">
        <f t="shared" si="230"/>
        <v>20</v>
      </c>
      <c r="J2278" s="38">
        <f t="shared" si="233"/>
        <v>5</v>
      </c>
      <c r="K2278" s="38" t="s">
        <v>303</v>
      </c>
      <c r="L2278" s="38" t="str">
        <f t="shared" si="234"/>
        <v>kn-14-8-jlr-loc1</v>
      </c>
      <c r="M2278" s="38">
        <v>1</v>
      </c>
      <c r="N2278" s="39">
        <v>1</v>
      </c>
    </row>
    <row r="2279" spans="1:14" ht="16.5" x14ac:dyDescent="0.2">
      <c r="A2279" s="79" t="str">
        <f t="shared" si="231"/>
        <v>kn-14</v>
      </c>
      <c r="B2279" s="79">
        <v>8</v>
      </c>
      <c r="C2279" s="40">
        <f t="shared" si="232"/>
        <v>21408</v>
      </c>
      <c r="D2279" s="81">
        <v>14</v>
      </c>
      <c r="E2279" s="27">
        <v>1</v>
      </c>
      <c r="F2279" s="28" t="s">
        <v>292</v>
      </c>
      <c r="G2279" s="28" t="s">
        <v>573</v>
      </c>
      <c r="H2279" s="27">
        <f t="shared" si="229"/>
        <v>139</v>
      </c>
      <c r="I2279" s="27">
        <f t="shared" si="230"/>
        <v>20</v>
      </c>
      <c r="J2279" s="27">
        <f t="shared" si="233"/>
        <v>5</v>
      </c>
      <c r="K2279" s="27" t="s">
        <v>785</v>
      </c>
      <c r="L2279" s="27" t="str">
        <f t="shared" si="234"/>
        <v>kn-14-8-shl-loc1</v>
      </c>
      <c r="M2279" s="27">
        <v>1</v>
      </c>
      <c r="N2279" s="41">
        <v>1</v>
      </c>
    </row>
    <row r="2280" spans="1:14" ht="16.5" x14ac:dyDescent="0.2">
      <c r="A2280" s="79" t="str">
        <f t="shared" si="231"/>
        <v>kn-14</v>
      </c>
      <c r="B2280" s="79">
        <v>8</v>
      </c>
      <c r="C2280" s="40">
        <f t="shared" si="232"/>
        <v>21408</v>
      </c>
      <c r="D2280" s="81">
        <v>14</v>
      </c>
      <c r="E2280" s="27">
        <v>2</v>
      </c>
      <c r="F2280" s="28" t="s">
        <v>291</v>
      </c>
      <c r="G2280" s="28" t="s">
        <v>314</v>
      </c>
      <c r="H2280" s="27">
        <f t="shared" si="229"/>
        <v>139</v>
      </c>
      <c r="I2280" s="27">
        <f t="shared" si="230"/>
        <v>20</v>
      </c>
      <c r="J2280" s="27">
        <f t="shared" si="233"/>
        <v>5</v>
      </c>
      <c r="K2280" s="27" t="s">
        <v>709</v>
      </c>
      <c r="L2280" s="59" t="str">
        <f t="shared" si="234"/>
        <v>kn-14-8-jlr-loc2</v>
      </c>
      <c r="M2280" s="27">
        <v>1</v>
      </c>
      <c r="N2280" s="41">
        <v>1</v>
      </c>
    </row>
    <row r="2281" spans="1:14" ht="16.5" x14ac:dyDescent="0.2">
      <c r="A2281" s="79" t="str">
        <f t="shared" si="231"/>
        <v>kn-14</v>
      </c>
      <c r="B2281" s="79">
        <v>8</v>
      </c>
      <c r="C2281" s="40">
        <f t="shared" si="232"/>
        <v>21408</v>
      </c>
      <c r="D2281" s="81">
        <v>14</v>
      </c>
      <c r="E2281" s="27">
        <v>2</v>
      </c>
      <c r="F2281" s="28" t="s">
        <v>292</v>
      </c>
      <c r="G2281" s="28" t="s">
        <v>299</v>
      </c>
      <c r="H2281" s="27">
        <f t="shared" si="229"/>
        <v>139</v>
      </c>
      <c r="I2281" s="27">
        <f t="shared" si="230"/>
        <v>20</v>
      </c>
      <c r="J2281" s="27">
        <f t="shared" si="233"/>
        <v>5</v>
      </c>
      <c r="K2281" s="27" t="s">
        <v>784</v>
      </c>
      <c r="L2281" s="59" t="str">
        <f t="shared" si="234"/>
        <v>kn-14-8-shl-loc2</v>
      </c>
      <c r="M2281" s="27">
        <v>1</v>
      </c>
      <c r="N2281" s="41">
        <v>1</v>
      </c>
    </row>
    <row r="2282" spans="1:14" ht="16.5" x14ac:dyDescent="0.2">
      <c r="A2282" s="79" t="str">
        <f t="shared" si="231"/>
        <v>kn-14</v>
      </c>
      <c r="B2282" s="79">
        <v>8</v>
      </c>
      <c r="C2282" s="40">
        <f t="shared" si="232"/>
        <v>21408</v>
      </c>
      <c r="D2282" s="81">
        <v>14</v>
      </c>
      <c r="E2282" s="27">
        <v>3</v>
      </c>
      <c r="F2282" s="28" t="s">
        <v>291</v>
      </c>
      <c r="G2282" s="28" t="s">
        <v>571</v>
      </c>
      <c r="H2282" s="27">
        <f t="shared" si="229"/>
        <v>139</v>
      </c>
      <c r="I2282" s="27">
        <f t="shared" si="230"/>
        <v>20</v>
      </c>
      <c r="J2282" s="27">
        <f t="shared" si="233"/>
        <v>5</v>
      </c>
      <c r="K2282" s="27" t="s">
        <v>711</v>
      </c>
      <c r="L2282" s="62" t="str">
        <f t="shared" si="234"/>
        <v>kn-14-8-jlr-loc3</v>
      </c>
      <c r="M2282" s="27">
        <v>1</v>
      </c>
      <c r="N2282" s="41">
        <v>1</v>
      </c>
    </row>
    <row r="2283" spans="1:14" ht="17.25" thickBot="1" x14ac:dyDescent="0.25">
      <c r="A2283" s="79" t="str">
        <f t="shared" si="231"/>
        <v>kn-14</v>
      </c>
      <c r="B2283" s="79">
        <v>8</v>
      </c>
      <c r="C2283" s="42">
        <f t="shared" si="232"/>
        <v>21408</v>
      </c>
      <c r="D2283" s="82">
        <v>14</v>
      </c>
      <c r="E2283" s="43">
        <v>3</v>
      </c>
      <c r="F2283" s="44" t="s">
        <v>292</v>
      </c>
      <c r="G2283" s="44" t="s">
        <v>570</v>
      </c>
      <c r="H2283" s="43">
        <f t="shared" si="229"/>
        <v>139</v>
      </c>
      <c r="I2283" s="43">
        <f t="shared" si="230"/>
        <v>20</v>
      </c>
      <c r="J2283" s="43">
        <f t="shared" si="233"/>
        <v>5</v>
      </c>
      <c r="K2283" s="43" t="s">
        <v>789</v>
      </c>
      <c r="L2283" s="44" t="str">
        <f t="shared" si="234"/>
        <v>kn-14-8-shl-loc3</v>
      </c>
      <c r="M2283" s="43">
        <v>1</v>
      </c>
      <c r="N2283" s="45">
        <v>1</v>
      </c>
    </row>
    <row r="2284" spans="1:14" ht="16.5" x14ac:dyDescent="0.2">
      <c r="A2284" s="79" t="str">
        <f t="shared" si="231"/>
        <v>kn-14</v>
      </c>
      <c r="B2284" s="79">
        <v>9</v>
      </c>
      <c r="C2284" s="37">
        <f t="shared" si="232"/>
        <v>21409</v>
      </c>
      <c r="D2284" s="80">
        <v>14</v>
      </c>
      <c r="E2284" s="38">
        <v>1</v>
      </c>
      <c r="F2284" s="46" t="s">
        <v>291</v>
      </c>
      <c r="G2284" s="46" t="s">
        <v>572</v>
      </c>
      <c r="H2284" s="38">
        <f t="shared" si="229"/>
        <v>140</v>
      </c>
      <c r="I2284" s="38">
        <f t="shared" si="230"/>
        <v>21</v>
      </c>
      <c r="J2284" s="38">
        <f t="shared" si="233"/>
        <v>5</v>
      </c>
      <c r="K2284" s="38" t="s">
        <v>713</v>
      </c>
      <c r="L2284" s="38" t="str">
        <f t="shared" si="234"/>
        <v>kn-14-9-jlr-loc1</v>
      </c>
      <c r="M2284" s="38">
        <v>1</v>
      </c>
      <c r="N2284" s="39">
        <v>1</v>
      </c>
    </row>
    <row r="2285" spans="1:14" ht="16.5" x14ac:dyDescent="0.2">
      <c r="A2285" s="79" t="str">
        <f t="shared" si="231"/>
        <v>kn-14</v>
      </c>
      <c r="B2285" s="79">
        <v>9</v>
      </c>
      <c r="C2285" s="40">
        <f t="shared" si="232"/>
        <v>21409</v>
      </c>
      <c r="D2285" s="81">
        <v>14</v>
      </c>
      <c r="E2285" s="27">
        <v>1</v>
      </c>
      <c r="F2285" s="28" t="s">
        <v>292</v>
      </c>
      <c r="G2285" s="28" t="s">
        <v>573</v>
      </c>
      <c r="H2285" s="27">
        <f t="shared" si="229"/>
        <v>140</v>
      </c>
      <c r="I2285" s="27">
        <f t="shared" si="230"/>
        <v>21</v>
      </c>
      <c r="J2285" s="27">
        <f t="shared" si="233"/>
        <v>5</v>
      </c>
      <c r="K2285" s="27" t="s">
        <v>791</v>
      </c>
      <c r="L2285" s="27" t="str">
        <f t="shared" si="234"/>
        <v>kn-14-9-shl-loc1</v>
      </c>
      <c r="M2285" s="27">
        <v>1</v>
      </c>
      <c r="N2285" s="41">
        <v>1</v>
      </c>
    </row>
    <row r="2286" spans="1:14" ht="16.5" x14ac:dyDescent="0.2">
      <c r="A2286" s="79" t="str">
        <f t="shared" si="231"/>
        <v>kn-14</v>
      </c>
      <c r="B2286" s="79">
        <v>9</v>
      </c>
      <c r="C2286" s="40">
        <f t="shared" si="232"/>
        <v>21409</v>
      </c>
      <c r="D2286" s="81">
        <v>14</v>
      </c>
      <c r="E2286" s="27">
        <v>2</v>
      </c>
      <c r="F2286" s="28" t="s">
        <v>291</v>
      </c>
      <c r="G2286" s="28" t="s">
        <v>314</v>
      </c>
      <c r="H2286" s="27">
        <f t="shared" si="229"/>
        <v>140</v>
      </c>
      <c r="I2286" s="27">
        <f t="shared" si="230"/>
        <v>21</v>
      </c>
      <c r="J2286" s="27">
        <f t="shared" si="233"/>
        <v>5</v>
      </c>
      <c r="K2286" s="27" t="s">
        <v>1186</v>
      </c>
      <c r="L2286" s="59" t="str">
        <f t="shared" si="234"/>
        <v>kn-14-9-jlr-loc2</v>
      </c>
      <c r="M2286" s="27">
        <v>1</v>
      </c>
      <c r="N2286" s="41">
        <v>1</v>
      </c>
    </row>
    <row r="2287" spans="1:14" ht="16.5" x14ac:dyDescent="0.2">
      <c r="A2287" s="79" t="str">
        <f t="shared" si="231"/>
        <v>kn-14</v>
      </c>
      <c r="B2287" s="79">
        <v>9</v>
      </c>
      <c r="C2287" s="40">
        <f t="shared" si="232"/>
        <v>21409</v>
      </c>
      <c r="D2287" s="81">
        <v>14</v>
      </c>
      <c r="E2287" s="27">
        <v>2</v>
      </c>
      <c r="F2287" s="28" t="s">
        <v>292</v>
      </c>
      <c r="G2287" s="28" t="s">
        <v>299</v>
      </c>
      <c r="H2287" s="27">
        <f t="shared" si="229"/>
        <v>140</v>
      </c>
      <c r="I2287" s="27">
        <f t="shared" si="230"/>
        <v>21</v>
      </c>
      <c r="J2287" s="27">
        <f t="shared" si="233"/>
        <v>5</v>
      </c>
      <c r="K2287" s="27" t="s">
        <v>786</v>
      </c>
      <c r="L2287" s="59" t="str">
        <f t="shared" si="234"/>
        <v>kn-14-9-shl-loc2</v>
      </c>
      <c r="M2287" s="27">
        <v>1</v>
      </c>
      <c r="N2287" s="41">
        <v>1</v>
      </c>
    </row>
    <row r="2288" spans="1:14" ht="16.5" x14ac:dyDescent="0.2">
      <c r="A2288" s="79" t="str">
        <f t="shared" si="231"/>
        <v>kn-14</v>
      </c>
      <c r="B2288" s="79">
        <v>9</v>
      </c>
      <c r="C2288" s="40">
        <f t="shared" si="232"/>
        <v>21409</v>
      </c>
      <c r="D2288" s="81">
        <v>14</v>
      </c>
      <c r="E2288" s="27">
        <v>3</v>
      </c>
      <c r="F2288" s="28" t="s">
        <v>291</v>
      </c>
      <c r="G2288" s="28" t="s">
        <v>571</v>
      </c>
      <c r="H2288" s="27">
        <f t="shared" si="229"/>
        <v>140</v>
      </c>
      <c r="I2288" s="27">
        <f t="shared" si="230"/>
        <v>21</v>
      </c>
      <c r="J2288" s="27">
        <f t="shared" si="233"/>
        <v>5</v>
      </c>
      <c r="K2288" s="27" t="s">
        <v>710</v>
      </c>
      <c r="L2288" s="62" t="str">
        <f t="shared" si="234"/>
        <v>kn-14-9-jlr-loc3</v>
      </c>
      <c r="M2288" s="27">
        <v>1</v>
      </c>
      <c r="N2288" s="41">
        <v>1</v>
      </c>
    </row>
    <row r="2289" spans="1:14" ht="17.25" thickBot="1" x14ac:dyDescent="0.25">
      <c r="A2289" s="79" t="str">
        <f t="shared" si="231"/>
        <v>kn-14</v>
      </c>
      <c r="B2289" s="79">
        <v>9</v>
      </c>
      <c r="C2289" s="42">
        <f t="shared" si="232"/>
        <v>21409</v>
      </c>
      <c r="D2289" s="82">
        <v>14</v>
      </c>
      <c r="E2289" s="43">
        <v>3</v>
      </c>
      <c r="F2289" s="44" t="s">
        <v>292</v>
      </c>
      <c r="G2289" s="44" t="s">
        <v>1162</v>
      </c>
      <c r="H2289" s="43">
        <f t="shared" si="229"/>
        <v>140</v>
      </c>
      <c r="I2289" s="43">
        <f t="shared" si="230"/>
        <v>21</v>
      </c>
      <c r="J2289" s="43">
        <f t="shared" si="233"/>
        <v>5</v>
      </c>
      <c r="K2289" s="43" t="s">
        <v>787</v>
      </c>
      <c r="L2289" s="44" t="str">
        <f t="shared" si="234"/>
        <v>kn-14-9-shl-loc3</v>
      </c>
      <c r="M2289" s="43">
        <v>1</v>
      </c>
      <c r="N2289" s="45">
        <v>1</v>
      </c>
    </row>
    <row r="2290" spans="1:14" ht="16.5" x14ac:dyDescent="0.2">
      <c r="A2290" s="79" t="str">
        <f t="shared" si="231"/>
        <v>kn-14</v>
      </c>
      <c r="B2290" s="79">
        <v>10</v>
      </c>
      <c r="C2290" s="37">
        <f t="shared" si="232"/>
        <v>21410</v>
      </c>
      <c r="D2290" s="80">
        <v>14</v>
      </c>
      <c r="E2290" s="38">
        <v>1</v>
      </c>
      <c r="F2290" s="46" t="s">
        <v>291</v>
      </c>
      <c r="G2290" s="46" t="s">
        <v>572</v>
      </c>
      <c r="H2290" s="38">
        <f t="shared" si="229"/>
        <v>140</v>
      </c>
      <c r="I2290" s="38">
        <f t="shared" si="230"/>
        <v>21</v>
      </c>
      <c r="J2290" s="38">
        <f t="shared" si="233"/>
        <v>5</v>
      </c>
      <c r="K2290" s="38" t="s">
        <v>706</v>
      </c>
      <c r="L2290" s="38" t="str">
        <f t="shared" si="234"/>
        <v>kn-14-10-jlr-loc1</v>
      </c>
      <c r="M2290" s="38">
        <v>1</v>
      </c>
      <c r="N2290" s="39">
        <v>1</v>
      </c>
    </row>
    <row r="2291" spans="1:14" ht="16.5" x14ac:dyDescent="0.2">
      <c r="A2291" s="79" t="str">
        <f t="shared" si="231"/>
        <v>kn-14</v>
      </c>
      <c r="B2291" s="79">
        <v>10</v>
      </c>
      <c r="C2291" s="40">
        <f t="shared" si="232"/>
        <v>21410</v>
      </c>
      <c r="D2291" s="81">
        <v>14</v>
      </c>
      <c r="E2291" s="27">
        <v>1</v>
      </c>
      <c r="F2291" s="28" t="s">
        <v>292</v>
      </c>
      <c r="G2291" s="28" t="s">
        <v>573</v>
      </c>
      <c r="H2291" s="27">
        <f t="shared" si="229"/>
        <v>140</v>
      </c>
      <c r="I2291" s="27">
        <f t="shared" si="230"/>
        <v>21</v>
      </c>
      <c r="J2291" s="27">
        <f t="shared" si="233"/>
        <v>5</v>
      </c>
      <c r="K2291" s="27" t="s">
        <v>775</v>
      </c>
      <c r="L2291" s="27" t="str">
        <f t="shared" si="234"/>
        <v>kn-14-10-shl-loc1</v>
      </c>
      <c r="M2291" s="27">
        <v>1</v>
      </c>
      <c r="N2291" s="41">
        <v>1</v>
      </c>
    </row>
    <row r="2292" spans="1:14" ht="16.5" x14ac:dyDescent="0.2">
      <c r="A2292" s="79" t="str">
        <f t="shared" si="231"/>
        <v>kn-14</v>
      </c>
      <c r="B2292" s="79">
        <v>10</v>
      </c>
      <c r="C2292" s="40">
        <f t="shared" si="232"/>
        <v>21410</v>
      </c>
      <c r="D2292" s="81">
        <v>14</v>
      </c>
      <c r="E2292" s="27">
        <v>2</v>
      </c>
      <c r="F2292" s="28" t="s">
        <v>291</v>
      </c>
      <c r="G2292" s="28" t="s">
        <v>314</v>
      </c>
      <c r="H2292" s="27">
        <f t="shared" si="229"/>
        <v>140</v>
      </c>
      <c r="I2292" s="27">
        <f t="shared" si="230"/>
        <v>21</v>
      </c>
      <c r="J2292" s="27">
        <f t="shared" si="233"/>
        <v>5</v>
      </c>
      <c r="K2292" s="27" t="s">
        <v>302</v>
      </c>
      <c r="L2292" s="59" t="str">
        <f t="shared" si="234"/>
        <v>kn-14-10-jlr-loc2</v>
      </c>
      <c r="M2292" s="27">
        <v>1</v>
      </c>
      <c r="N2292" s="41">
        <v>1</v>
      </c>
    </row>
    <row r="2293" spans="1:14" ht="16.5" x14ac:dyDescent="0.2">
      <c r="A2293" s="79" t="str">
        <f t="shared" si="231"/>
        <v>kn-14</v>
      </c>
      <c r="B2293" s="79">
        <v>10</v>
      </c>
      <c r="C2293" s="40">
        <f t="shared" si="232"/>
        <v>21410</v>
      </c>
      <c r="D2293" s="81">
        <v>14</v>
      </c>
      <c r="E2293" s="27">
        <v>2</v>
      </c>
      <c r="F2293" s="28" t="s">
        <v>292</v>
      </c>
      <c r="G2293" s="28" t="s">
        <v>299</v>
      </c>
      <c r="H2293" s="27">
        <f t="shared" si="229"/>
        <v>140</v>
      </c>
      <c r="I2293" s="27">
        <f t="shared" si="230"/>
        <v>21</v>
      </c>
      <c r="J2293" s="27">
        <f t="shared" si="233"/>
        <v>5</v>
      </c>
      <c r="K2293" s="27" t="s">
        <v>778</v>
      </c>
      <c r="L2293" s="59" t="str">
        <f t="shared" si="234"/>
        <v>kn-14-10-shl-loc2</v>
      </c>
      <c r="M2293" s="27">
        <v>1</v>
      </c>
      <c r="N2293" s="41">
        <v>1</v>
      </c>
    </row>
    <row r="2294" spans="1:14" ht="16.5" x14ac:dyDescent="0.2">
      <c r="A2294" s="79" t="str">
        <f t="shared" si="231"/>
        <v>kn-14</v>
      </c>
      <c r="B2294" s="79">
        <v>10</v>
      </c>
      <c r="C2294" s="40">
        <f t="shared" si="232"/>
        <v>21410</v>
      </c>
      <c r="D2294" s="81">
        <v>14</v>
      </c>
      <c r="E2294" s="27">
        <v>3</v>
      </c>
      <c r="F2294" s="28" t="s">
        <v>291</v>
      </c>
      <c r="G2294" s="28" t="s">
        <v>571</v>
      </c>
      <c r="H2294" s="27">
        <f t="shared" si="229"/>
        <v>140</v>
      </c>
      <c r="I2294" s="27">
        <f t="shared" si="230"/>
        <v>21</v>
      </c>
      <c r="J2294" s="27">
        <f t="shared" si="233"/>
        <v>5</v>
      </c>
      <c r="K2294" s="27" t="s">
        <v>715</v>
      </c>
      <c r="L2294" s="62" t="str">
        <f t="shared" si="234"/>
        <v>kn-14-10-jlr-loc3</v>
      </c>
      <c r="M2294" s="27">
        <v>1</v>
      </c>
      <c r="N2294" s="41">
        <v>1</v>
      </c>
    </row>
    <row r="2295" spans="1:14" ht="17.25" thickBot="1" x14ac:dyDescent="0.25">
      <c r="A2295" s="79" t="str">
        <f t="shared" si="231"/>
        <v>kn-14</v>
      </c>
      <c r="B2295" s="79">
        <v>10</v>
      </c>
      <c r="C2295" s="42">
        <f t="shared" si="232"/>
        <v>21410</v>
      </c>
      <c r="D2295" s="82">
        <v>14</v>
      </c>
      <c r="E2295" s="43">
        <v>3</v>
      </c>
      <c r="F2295" s="44" t="s">
        <v>292</v>
      </c>
      <c r="G2295" s="44" t="s">
        <v>570</v>
      </c>
      <c r="H2295" s="43">
        <f t="shared" si="229"/>
        <v>140</v>
      </c>
      <c r="I2295" s="43">
        <f t="shared" si="230"/>
        <v>21</v>
      </c>
      <c r="J2295" s="43">
        <f t="shared" si="233"/>
        <v>5</v>
      </c>
      <c r="K2295" s="43" t="s">
        <v>793</v>
      </c>
      <c r="L2295" s="44" t="str">
        <f t="shared" si="234"/>
        <v>kn-14-10-shl-loc3</v>
      </c>
      <c r="M2295" s="43">
        <v>1</v>
      </c>
      <c r="N2295" s="45">
        <v>1</v>
      </c>
    </row>
    <row r="2296" spans="1:14" ht="16.5" x14ac:dyDescent="0.2">
      <c r="A2296" s="79" t="str">
        <f t="shared" si="231"/>
        <v>kn-14</v>
      </c>
      <c r="B2296" s="79">
        <v>11</v>
      </c>
      <c r="C2296" s="37">
        <f t="shared" si="232"/>
        <v>21411</v>
      </c>
      <c r="D2296" s="80">
        <v>14</v>
      </c>
      <c r="E2296" s="38">
        <v>1</v>
      </c>
      <c r="F2296" s="46" t="s">
        <v>291</v>
      </c>
      <c r="G2296" s="46" t="s">
        <v>572</v>
      </c>
      <c r="H2296" s="38">
        <f t="shared" si="229"/>
        <v>140</v>
      </c>
      <c r="I2296" s="38">
        <f t="shared" si="230"/>
        <v>21</v>
      </c>
      <c r="J2296" s="38">
        <f t="shared" si="233"/>
        <v>5</v>
      </c>
      <c r="K2296" s="38" t="s">
        <v>713</v>
      </c>
      <c r="L2296" s="38" t="str">
        <f t="shared" si="234"/>
        <v>kn-14-11-jlr-loc1</v>
      </c>
      <c r="M2296" s="38">
        <v>1</v>
      </c>
      <c r="N2296" s="39">
        <v>1</v>
      </c>
    </row>
    <row r="2297" spans="1:14" ht="16.5" x14ac:dyDescent="0.2">
      <c r="A2297" s="79" t="str">
        <f t="shared" si="231"/>
        <v>kn-14</v>
      </c>
      <c r="B2297" s="79">
        <v>11</v>
      </c>
      <c r="C2297" s="40">
        <f t="shared" si="232"/>
        <v>21411</v>
      </c>
      <c r="D2297" s="81">
        <v>14</v>
      </c>
      <c r="E2297" s="27">
        <v>1</v>
      </c>
      <c r="F2297" s="28" t="s">
        <v>292</v>
      </c>
      <c r="G2297" s="28" t="s">
        <v>573</v>
      </c>
      <c r="H2297" s="27">
        <f t="shared" si="229"/>
        <v>140</v>
      </c>
      <c r="I2297" s="27">
        <f t="shared" si="230"/>
        <v>21</v>
      </c>
      <c r="J2297" s="27">
        <f t="shared" si="233"/>
        <v>5</v>
      </c>
      <c r="K2297" s="27" t="s">
        <v>791</v>
      </c>
      <c r="L2297" s="27" t="str">
        <f t="shared" si="234"/>
        <v>kn-14-11-shl-loc1</v>
      </c>
      <c r="M2297" s="27">
        <v>1</v>
      </c>
      <c r="N2297" s="41">
        <v>1</v>
      </c>
    </row>
    <row r="2298" spans="1:14" ht="16.5" x14ac:dyDescent="0.2">
      <c r="A2298" s="79" t="str">
        <f t="shared" si="231"/>
        <v>kn-14</v>
      </c>
      <c r="B2298" s="79">
        <v>11</v>
      </c>
      <c r="C2298" s="40">
        <f t="shared" si="232"/>
        <v>21411</v>
      </c>
      <c r="D2298" s="81">
        <v>14</v>
      </c>
      <c r="E2298" s="27">
        <v>2</v>
      </c>
      <c r="F2298" s="28" t="s">
        <v>291</v>
      </c>
      <c r="G2298" s="28" t="s">
        <v>314</v>
      </c>
      <c r="H2298" s="27">
        <f t="shared" ref="H2298:H2361" si="235">INDEX($AK$4:$AK$204,INDEX($AQ$4:$AQ$19,D2298)+B2298)</f>
        <v>140</v>
      </c>
      <c r="I2298" s="27">
        <f t="shared" ref="I2298:I2361" si="236">INDEX($AL$4:$AL$204,INDEX($AQ$4:$AQ$19,D2298)+B2298)</f>
        <v>21</v>
      </c>
      <c r="J2298" s="27">
        <f t="shared" si="233"/>
        <v>5</v>
      </c>
      <c r="K2298" s="27" t="s">
        <v>1186</v>
      </c>
      <c r="L2298" s="59" t="str">
        <f t="shared" si="234"/>
        <v>kn-14-11-jlr-loc2</v>
      </c>
      <c r="M2298" s="27">
        <v>1</v>
      </c>
      <c r="N2298" s="41">
        <v>1</v>
      </c>
    </row>
    <row r="2299" spans="1:14" ht="16.5" x14ac:dyDescent="0.2">
      <c r="A2299" s="79" t="str">
        <f t="shared" ref="A2299:A2362" si="237">"kn-"&amp;D2299</f>
        <v>kn-14</v>
      </c>
      <c r="B2299" s="79">
        <v>11</v>
      </c>
      <c r="C2299" s="40">
        <f t="shared" ref="C2299:C2362" si="238">(200+D2299)*100+B2299</f>
        <v>21411</v>
      </c>
      <c r="D2299" s="81">
        <v>14</v>
      </c>
      <c r="E2299" s="27">
        <v>2</v>
      </c>
      <c r="F2299" s="28" t="s">
        <v>292</v>
      </c>
      <c r="G2299" s="28" t="s">
        <v>299</v>
      </c>
      <c r="H2299" s="27">
        <f t="shared" si="235"/>
        <v>140</v>
      </c>
      <c r="I2299" s="27">
        <f t="shared" si="236"/>
        <v>21</v>
      </c>
      <c r="J2299" s="27">
        <f t="shared" si="233"/>
        <v>5</v>
      </c>
      <c r="K2299" s="27" t="s">
        <v>786</v>
      </c>
      <c r="L2299" s="59" t="str">
        <f t="shared" si="234"/>
        <v>kn-14-11-shl-loc2</v>
      </c>
      <c r="M2299" s="27">
        <v>1</v>
      </c>
      <c r="N2299" s="41">
        <v>1</v>
      </c>
    </row>
    <row r="2300" spans="1:14" ht="16.5" x14ac:dyDescent="0.2">
      <c r="A2300" s="79" t="str">
        <f t="shared" si="237"/>
        <v>kn-14</v>
      </c>
      <c r="B2300" s="79">
        <v>11</v>
      </c>
      <c r="C2300" s="40">
        <f t="shared" si="238"/>
        <v>21411</v>
      </c>
      <c r="D2300" s="81">
        <v>14</v>
      </c>
      <c r="E2300" s="27">
        <v>3</v>
      </c>
      <c r="F2300" s="28" t="s">
        <v>291</v>
      </c>
      <c r="G2300" s="28" t="s">
        <v>571</v>
      </c>
      <c r="H2300" s="27">
        <f t="shared" si="235"/>
        <v>140</v>
      </c>
      <c r="I2300" s="27">
        <f t="shared" si="236"/>
        <v>21</v>
      </c>
      <c r="J2300" s="27">
        <f t="shared" si="233"/>
        <v>5</v>
      </c>
      <c r="K2300" s="27" t="s">
        <v>710</v>
      </c>
      <c r="L2300" s="62" t="str">
        <f t="shared" si="234"/>
        <v>kn-14-11-jlr-loc3</v>
      </c>
      <c r="M2300" s="27">
        <v>1</v>
      </c>
      <c r="N2300" s="41">
        <v>1</v>
      </c>
    </row>
    <row r="2301" spans="1:14" ht="17.25" thickBot="1" x14ac:dyDescent="0.25">
      <c r="A2301" s="79" t="str">
        <f t="shared" si="237"/>
        <v>kn-14</v>
      </c>
      <c r="B2301" s="79">
        <v>11</v>
      </c>
      <c r="C2301" s="42">
        <f t="shared" si="238"/>
        <v>21411</v>
      </c>
      <c r="D2301" s="82">
        <v>14</v>
      </c>
      <c r="E2301" s="43">
        <v>3</v>
      </c>
      <c r="F2301" s="44" t="s">
        <v>292</v>
      </c>
      <c r="G2301" s="44" t="s">
        <v>570</v>
      </c>
      <c r="H2301" s="43">
        <f t="shared" si="235"/>
        <v>140</v>
      </c>
      <c r="I2301" s="43">
        <f t="shared" si="236"/>
        <v>21</v>
      </c>
      <c r="J2301" s="43">
        <f t="shared" si="233"/>
        <v>5</v>
      </c>
      <c r="K2301" s="43" t="s">
        <v>787</v>
      </c>
      <c r="L2301" s="44" t="str">
        <f t="shared" si="234"/>
        <v>kn-14-11-shl-loc3</v>
      </c>
      <c r="M2301" s="43">
        <v>1</v>
      </c>
      <c r="N2301" s="45">
        <v>1</v>
      </c>
    </row>
    <row r="2302" spans="1:14" ht="16.5" x14ac:dyDescent="0.2">
      <c r="A2302" s="79" t="str">
        <f t="shared" si="237"/>
        <v>kn-14</v>
      </c>
      <c r="B2302" s="79">
        <v>12</v>
      </c>
      <c r="C2302" s="37">
        <f t="shared" si="238"/>
        <v>21412</v>
      </c>
      <c r="D2302" s="80">
        <v>14</v>
      </c>
      <c r="E2302" s="38">
        <v>1</v>
      </c>
      <c r="F2302" s="46" t="s">
        <v>291</v>
      </c>
      <c r="G2302" s="46" t="s">
        <v>572</v>
      </c>
      <c r="H2302" s="38">
        <f t="shared" si="235"/>
        <v>141</v>
      </c>
      <c r="I2302" s="38">
        <f t="shared" si="236"/>
        <v>21</v>
      </c>
      <c r="J2302" s="38">
        <f t="shared" si="233"/>
        <v>5</v>
      </c>
      <c r="K2302" s="38" t="s">
        <v>716</v>
      </c>
      <c r="L2302" s="38" t="str">
        <f t="shared" si="234"/>
        <v>kn-14-12-jlr-loc1</v>
      </c>
      <c r="M2302" s="38">
        <v>1</v>
      </c>
      <c r="N2302" s="39">
        <v>1</v>
      </c>
    </row>
    <row r="2303" spans="1:14" ht="16.5" x14ac:dyDescent="0.2">
      <c r="A2303" s="79" t="str">
        <f t="shared" si="237"/>
        <v>kn-14</v>
      </c>
      <c r="B2303" s="79">
        <v>12</v>
      </c>
      <c r="C2303" s="40">
        <f t="shared" si="238"/>
        <v>21412</v>
      </c>
      <c r="D2303" s="81">
        <v>14</v>
      </c>
      <c r="E2303" s="27">
        <v>1</v>
      </c>
      <c r="F2303" s="28" t="s">
        <v>292</v>
      </c>
      <c r="G2303" s="28" t="s">
        <v>573</v>
      </c>
      <c r="H2303" s="27">
        <f t="shared" si="235"/>
        <v>141</v>
      </c>
      <c r="I2303" s="27">
        <f t="shared" si="236"/>
        <v>21</v>
      </c>
      <c r="J2303" s="27">
        <f t="shared" si="233"/>
        <v>5</v>
      </c>
      <c r="K2303" s="27" t="s">
        <v>794</v>
      </c>
      <c r="L2303" s="27" t="str">
        <f t="shared" si="234"/>
        <v>kn-14-12-shl-loc1</v>
      </c>
      <c r="M2303" s="27">
        <v>1</v>
      </c>
      <c r="N2303" s="41">
        <v>1</v>
      </c>
    </row>
    <row r="2304" spans="1:14" ht="16.5" x14ac:dyDescent="0.2">
      <c r="A2304" s="79" t="str">
        <f t="shared" si="237"/>
        <v>kn-14</v>
      </c>
      <c r="B2304" s="79">
        <v>12</v>
      </c>
      <c r="C2304" s="40">
        <f t="shared" si="238"/>
        <v>21412</v>
      </c>
      <c r="D2304" s="81">
        <v>14</v>
      </c>
      <c r="E2304" s="27">
        <v>2</v>
      </c>
      <c r="F2304" s="28" t="s">
        <v>291</v>
      </c>
      <c r="G2304" s="28" t="s">
        <v>314</v>
      </c>
      <c r="H2304" s="27">
        <f t="shared" si="235"/>
        <v>141</v>
      </c>
      <c r="I2304" s="27">
        <f t="shared" si="236"/>
        <v>21</v>
      </c>
      <c r="J2304" s="27">
        <f t="shared" si="233"/>
        <v>5</v>
      </c>
      <c r="K2304" s="27" t="s">
        <v>706</v>
      </c>
      <c r="L2304" s="59" t="str">
        <f t="shared" si="234"/>
        <v>kn-14-12-jlr-loc2</v>
      </c>
      <c r="M2304" s="27">
        <v>1</v>
      </c>
      <c r="N2304" s="41">
        <v>1</v>
      </c>
    </row>
    <row r="2305" spans="1:14" ht="16.5" x14ac:dyDescent="0.2">
      <c r="A2305" s="79" t="str">
        <f t="shared" si="237"/>
        <v>kn-14</v>
      </c>
      <c r="B2305" s="79">
        <v>12</v>
      </c>
      <c r="C2305" s="40">
        <f t="shared" si="238"/>
        <v>21412</v>
      </c>
      <c r="D2305" s="81">
        <v>14</v>
      </c>
      <c r="E2305" s="27">
        <v>2</v>
      </c>
      <c r="F2305" s="28" t="s">
        <v>292</v>
      </c>
      <c r="G2305" s="28" t="s">
        <v>299</v>
      </c>
      <c r="H2305" s="27">
        <f t="shared" si="235"/>
        <v>141</v>
      </c>
      <c r="I2305" s="27">
        <f t="shared" si="236"/>
        <v>21</v>
      </c>
      <c r="J2305" s="27">
        <f t="shared" si="233"/>
        <v>5</v>
      </c>
      <c r="K2305" s="27" t="s">
        <v>782</v>
      </c>
      <c r="L2305" s="59" t="str">
        <f t="shared" si="234"/>
        <v>kn-14-12-shl-loc2</v>
      </c>
      <c r="M2305" s="27">
        <v>1</v>
      </c>
      <c r="N2305" s="41">
        <v>1</v>
      </c>
    </row>
    <row r="2306" spans="1:14" ht="16.5" x14ac:dyDescent="0.2">
      <c r="A2306" s="79" t="str">
        <f t="shared" si="237"/>
        <v>kn-14</v>
      </c>
      <c r="B2306" s="79">
        <v>12</v>
      </c>
      <c r="C2306" s="40">
        <f t="shared" si="238"/>
        <v>21412</v>
      </c>
      <c r="D2306" s="81">
        <v>14</v>
      </c>
      <c r="E2306" s="27">
        <v>3</v>
      </c>
      <c r="F2306" s="28" t="s">
        <v>291</v>
      </c>
      <c r="G2306" s="28" t="s">
        <v>571</v>
      </c>
      <c r="H2306" s="27">
        <f t="shared" si="235"/>
        <v>141</v>
      </c>
      <c r="I2306" s="27">
        <f t="shared" si="236"/>
        <v>21</v>
      </c>
      <c r="J2306" s="27">
        <f t="shared" si="233"/>
        <v>5</v>
      </c>
      <c r="K2306" s="27" t="s">
        <v>712</v>
      </c>
      <c r="L2306" s="62" t="str">
        <f t="shared" si="234"/>
        <v>kn-14-12-jlr-loc3</v>
      </c>
      <c r="M2306" s="27">
        <v>1</v>
      </c>
      <c r="N2306" s="41">
        <v>1</v>
      </c>
    </row>
    <row r="2307" spans="1:14" ht="17.25" thickBot="1" x14ac:dyDescent="0.25">
      <c r="A2307" s="79" t="str">
        <f t="shared" si="237"/>
        <v>kn-14</v>
      </c>
      <c r="B2307" s="79">
        <v>12</v>
      </c>
      <c r="C2307" s="42">
        <f t="shared" si="238"/>
        <v>21412</v>
      </c>
      <c r="D2307" s="82">
        <v>14</v>
      </c>
      <c r="E2307" s="43">
        <v>3</v>
      </c>
      <c r="F2307" s="44" t="s">
        <v>292</v>
      </c>
      <c r="G2307" s="44" t="s">
        <v>570</v>
      </c>
      <c r="H2307" s="43">
        <f t="shared" si="235"/>
        <v>141</v>
      </c>
      <c r="I2307" s="43">
        <f t="shared" si="236"/>
        <v>21</v>
      </c>
      <c r="J2307" s="43">
        <f t="shared" si="233"/>
        <v>5</v>
      </c>
      <c r="K2307" s="43" t="s">
        <v>790</v>
      </c>
      <c r="L2307" s="44" t="str">
        <f t="shared" si="234"/>
        <v>kn-14-12-shl-loc3</v>
      </c>
      <c r="M2307" s="43">
        <v>1</v>
      </c>
      <c r="N2307" s="45">
        <v>1</v>
      </c>
    </row>
    <row r="2308" spans="1:14" ht="16.5" x14ac:dyDescent="0.2">
      <c r="A2308" s="79" t="str">
        <f t="shared" si="237"/>
        <v>kn-14</v>
      </c>
      <c r="B2308" s="79">
        <v>13</v>
      </c>
      <c r="C2308" s="37">
        <f t="shared" si="238"/>
        <v>21413</v>
      </c>
      <c r="D2308" s="80">
        <v>14</v>
      </c>
      <c r="E2308" s="38">
        <v>1</v>
      </c>
      <c r="F2308" s="46" t="s">
        <v>291</v>
      </c>
      <c r="G2308" s="46" t="s">
        <v>572</v>
      </c>
      <c r="H2308" s="38">
        <f t="shared" si="235"/>
        <v>142</v>
      </c>
      <c r="I2308" s="38">
        <f t="shared" si="236"/>
        <v>21</v>
      </c>
      <c r="J2308" s="38">
        <f t="shared" si="233"/>
        <v>5</v>
      </c>
      <c r="K2308" s="38" t="s">
        <v>710</v>
      </c>
      <c r="L2308" s="38" t="str">
        <f t="shared" si="234"/>
        <v>kn-14-13-jlr-loc1</v>
      </c>
      <c r="M2308" s="38">
        <v>1</v>
      </c>
      <c r="N2308" s="39">
        <v>1</v>
      </c>
    </row>
    <row r="2309" spans="1:14" ht="16.5" x14ac:dyDescent="0.2">
      <c r="A2309" s="79" t="str">
        <f t="shared" si="237"/>
        <v>kn-14</v>
      </c>
      <c r="B2309" s="79">
        <v>13</v>
      </c>
      <c r="C2309" s="40">
        <f t="shared" si="238"/>
        <v>21413</v>
      </c>
      <c r="D2309" s="81">
        <v>14</v>
      </c>
      <c r="E2309" s="27">
        <v>1</v>
      </c>
      <c r="F2309" s="28" t="s">
        <v>292</v>
      </c>
      <c r="G2309" s="28" t="s">
        <v>573</v>
      </c>
      <c r="H2309" s="27">
        <f t="shared" si="235"/>
        <v>142</v>
      </c>
      <c r="I2309" s="27">
        <f t="shared" si="236"/>
        <v>21</v>
      </c>
      <c r="J2309" s="27">
        <f t="shared" si="233"/>
        <v>5</v>
      </c>
      <c r="K2309" s="27" t="s">
        <v>787</v>
      </c>
      <c r="L2309" s="27" t="str">
        <f t="shared" si="234"/>
        <v>kn-14-13-shl-loc1</v>
      </c>
      <c r="M2309" s="27">
        <v>1</v>
      </c>
      <c r="N2309" s="41">
        <v>1</v>
      </c>
    </row>
    <row r="2310" spans="1:14" ht="16.5" x14ac:dyDescent="0.2">
      <c r="A2310" s="79" t="str">
        <f t="shared" si="237"/>
        <v>kn-14</v>
      </c>
      <c r="B2310" s="79">
        <v>13</v>
      </c>
      <c r="C2310" s="40">
        <f t="shared" si="238"/>
        <v>21413</v>
      </c>
      <c r="D2310" s="81">
        <v>14</v>
      </c>
      <c r="E2310" s="27">
        <v>2</v>
      </c>
      <c r="F2310" s="28" t="s">
        <v>291</v>
      </c>
      <c r="G2310" s="28" t="s">
        <v>314</v>
      </c>
      <c r="H2310" s="27">
        <f t="shared" si="235"/>
        <v>142</v>
      </c>
      <c r="I2310" s="27">
        <f t="shared" si="236"/>
        <v>21</v>
      </c>
      <c r="J2310" s="27">
        <f t="shared" si="233"/>
        <v>5</v>
      </c>
      <c r="K2310" s="27" t="s">
        <v>1186</v>
      </c>
      <c r="L2310" s="59" t="str">
        <f t="shared" si="234"/>
        <v>kn-14-13-jlr-loc2</v>
      </c>
      <c r="M2310" s="27">
        <v>1</v>
      </c>
      <c r="N2310" s="41">
        <v>1</v>
      </c>
    </row>
    <row r="2311" spans="1:14" ht="16.5" x14ac:dyDescent="0.2">
      <c r="A2311" s="79" t="str">
        <f t="shared" si="237"/>
        <v>kn-14</v>
      </c>
      <c r="B2311" s="79">
        <v>13</v>
      </c>
      <c r="C2311" s="40">
        <f t="shared" si="238"/>
        <v>21413</v>
      </c>
      <c r="D2311" s="81">
        <v>14</v>
      </c>
      <c r="E2311" s="27">
        <v>2</v>
      </c>
      <c r="F2311" s="28" t="s">
        <v>292</v>
      </c>
      <c r="G2311" s="28" t="s">
        <v>299</v>
      </c>
      <c r="H2311" s="27">
        <f t="shared" si="235"/>
        <v>142</v>
      </c>
      <c r="I2311" s="27">
        <f t="shared" si="236"/>
        <v>21</v>
      </c>
      <c r="J2311" s="27">
        <f t="shared" si="233"/>
        <v>5</v>
      </c>
      <c r="K2311" s="27" t="s">
        <v>786</v>
      </c>
      <c r="L2311" s="59" t="str">
        <f t="shared" si="234"/>
        <v>kn-14-13-shl-loc2</v>
      </c>
      <c r="M2311" s="27">
        <v>1</v>
      </c>
      <c r="N2311" s="41">
        <v>1</v>
      </c>
    </row>
    <row r="2312" spans="1:14" ht="16.5" x14ac:dyDescent="0.2">
      <c r="A2312" s="79" t="str">
        <f t="shared" si="237"/>
        <v>kn-14</v>
      </c>
      <c r="B2312" s="79">
        <v>13</v>
      </c>
      <c r="C2312" s="40">
        <f t="shared" si="238"/>
        <v>21413</v>
      </c>
      <c r="D2312" s="81">
        <v>14</v>
      </c>
      <c r="E2312" s="27">
        <v>3</v>
      </c>
      <c r="F2312" s="28" t="s">
        <v>1135</v>
      </c>
      <c r="G2312" s="28" t="s">
        <v>571</v>
      </c>
      <c r="H2312" s="27">
        <f t="shared" si="235"/>
        <v>142</v>
      </c>
      <c r="I2312" s="27">
        <f t="shared" si="236"/>
        <v>21</v>
      </c>
      <c r="J2312" s="27">
        <f t="shared" si="233"/>
        <v>5</v>
      </c>
      <c r="K2312" s="27" t="s">
        <v>713</v>
      </c>
      <c r="L2312" s="62" t="str">
        <f t="shared" si="234"/>
        <v>kn-14-13-jlr-loc3</v>
      </c>
      <c r="M2312" s="27">
        <v>1</v>
      </c>
      <c r="N2312" s="41">
        <v>1</v>
      </c>
    </row>
    <row r="2313" spans="1:14" ht="17.25" thickBot="1" x14ac:dyDescent="0.25">
      <c r="A2313" s="79" t="str">
        <f t="shared" si="237"/>
        <v>kn-14</v>
      </c>
      <c r="B2313" s="79">
        <v>13</v>
      </c>
      <c r="C2313" s="42">
        <f t="shared" si="238"/>
        <v>21413</v>
      </c>
      <c r="D2313" s="82">
        <v>14</v>
      </c>
      <c r="E2313" s="43">
        <v>3</v>
      </c>
      <c r="F2313" s="44" t="s">
        <v>292</v>
      </c>
      <c r="G2313" s="44" t="s">
        <v>570</v>
      </c>
      <c r="H2313" s="43">
        <f t="shared" si="235"/>
        <v>142</v>
      </c>
      <c r="I2313" s="43">
        <f t="shared" si="236"/>
        <v>21</v>
      </c>
      <c r="J2313" s="43">
        <f t="shared" si="233"/>
        <v>5</v>
      </c>
      <c r="K2313" s="43" t="s">
        <v>791</v>
      </c>
      <c r="L2313" s="44" t="str">
        <f t="shared" si="234"/>
        <v>kn-14-13-shl-loc3</v>
      </c>
      <c r="M2313" s="43">
        <v>1</v>
      </c>
      <c r="N2313" s="45">
        <v>1</v>
      </c>
    </row>
    <row r="2314" spans="1:14" ht="16.5" x14ac:dyDescent="0.2">
      <c r="A2314" s="79" t="str">
        <f t="shared" si="237"/>
        <v>kn-14</v>
      </c>
      <c r="B2314" s="79">
        <v>14</v>
      </c>
      <c r="C2314" s="37">
        <f t="shared" si="238"/>
        <v>21414</v>
      </c>
      <c r="D2314" s="80">
        <v>14</v>
      </c>
      <c r="E2314" s="38">
        <v>1</v>
      </c>
      <c r="F2314" s="46" t="s">
        <v>291</v>
      </c>
      <c r="G2314" s="46" t="s">
        <v>572</v>
      </c>
      <c r="H2314" s="38">
        <f t="shared" si="235"/>
        <v>143</v>
      </c>
      <c r="I2314" s="38">
        <f t="shared" si="236"/>
        <v>21</v>
      </c>
      <c r="J2314" s="38">
        <f t="shared" si="233"/>
        <v>5</v>
      </c>
      <c r="K2314" s="38" t="s">
        <v>303</v>
      </c>
      <c r="L2314" s="38" t="str">
        <f t="shared" si="234"/>
        <v>kn-14-14-jlr-loc1</v>
      </c>
      <c r="M2314" s="38">
        <v>1</v>
      </c>
      <c r="N2314" s="39">
        <v>1</v>
      </c>
    </row>
    <row r="2315" spans="1:14" ht="16.5" x14ac:dyDescent="0.2">
      <c r="A2315" s="79" t="str">
        <f t="shared" si="237"/>
        <v>kn-14</v>
      </c>
      <c r="B2315" s="79">
        <v>14</v>
      </c>
      <c r="C2315" s="40">
        <f t="shared" si="238"/>
        <v>21414</v>
      </c>
      <c r="D2315" s="81">
        <v>14</v>
      </c>
      <c r="E2315" s="27">
        <v>1</v>
      </c>
      <c r="F2315" s="28" t="s">
        <v>292</v>
      </c>
      <c r="G2315" s="28" t="s">
        <v>573</v>
      </c>
      <c r="H2315" s="27">
        <f t="shared" si="235"/>
        <v>143</v>
      </c>
      <c r="I2315" s="27">
        <f t="shared" si="236"/>
        <v>21</v>
      </c>
      <c r="J2315" s="27">
        <f t="shared" si="233"/>
        <v>5</v>
      </c>
      <c r="K2315" s="27" t="s">
        <v>782</v>
      </c>
      <c r="L2315" s="27" t="str">
        <f t="shared" si="234"/>
        <v>kn-14-14-shl-loc1</v>
      </c>
      <c r="M2315" s="27">
        <v>1</v>
      </c>
      <c r="N2315" s="41">
        <v>1</v>
      </c>
    </row>
    <row r="2316" spans="1:14" ht="16.5" x14ac:dyDescent="0.2">
      <c r="A2316" s="79" t="str">
        <f t="shared" si="237"/>
        <v>kn-14</v>
      </c>
      <c r="B2316" s="79">
        <v>14</v>
      </c>
      <c r="C2316" s="40">
        <f t="shared" si="238"/>
        <v>21414</v>
      </c>
      <c r="D2316" s="81">
        <v>14</v>
      </c>
      <c r="E2316" s="27">
        <v>2</v>
      </c>
      <c r="F2316" s="28" t="s">
        <v>291</v>
      </c>
      <c r="G2316" s="28" t="s">
        <v>1001</v>
      </c>
      <c r="H2316" s="27">
        <f t="shared" si="235"/>
        <v>143</v>
      </c>
      <c r="I2316" s="27">
        <f t="shared" si="236"/>
        <v>21</v>
      </c>
      <c r="J2316" s="27">
        <f t="shared" ref="J2316:J2379" si="239">INDEX($AM$4:$AM$204,INDEX($AQ$4:$AQ$19,D2316)+B2316)</f>
        <v>5</v>
      </c>
      <c r="K2316" s="27" t="s">
        <v>303</v>
      </c>
      <c r="L2316" s="59" t="str">
        <f t="shared" si="234"/>
        <v>kn-14-14-jlr-loc2</v>
      </c>
      <c r="M2316" s="27">
        <v>1</v>
      </c>
      <c r="N2316" s="41">
        <v>1</v>
      </c>
    </row>
    <row r="2317" spans="1:14" ht="16.5" x14ac:dyDescent="0.2">
      <c r="A2317" s="79" t="str">
        <f t="shared" si="237"/>
        <v>kn-14</v>
      </c>
      <c r="B2317" s="79">
        <v>14</v>
      </c>
      <c r="C2317" s="40">
        <f t="shared" si="238"/>
        <v>21414</v>
      </c>
      <c r="D2317" s="81">
        <v>14</v>
      </c>
      <c r="E2317" s="27">
        <v>2</v>
      </c>
      <c r="F2317" s="28" t="s">
        <v>292</v>
      </c>
      <c r="G2317" s="28" t="s">
        <v>1002</v>
      </c>
      <c r="H2317" s="27">
        <f t="shared" si="235"/>
        <v>143</v>
      </c>
      <c r="I2317" s="27">
        <f t="shared" si="236"/>
        <v>21</v>
      </c>
      <c r="J2317" s="27">
        <f t="shared" si="239"/>
        <v>5</v>
      </c>
      <c r="K2317" s="27" t="s">
        <v>776</v>
      </c>
      <c r="L2317" s="59" t="str">
        <f t="shared" si="234"/>
        <v>kn-14-14-shl-loc2</v>
      </c>
      <c r="M2317" s="27">
        <v>1</v>
      </c>
      <c r="N2317" s="41">
        <v>1</v>
      </c>
    </row>
    <row r="2318" spans="1:14" ht="16.5" x14ac:dyDescent="0.2">
      <c r="A2318" s="79" t="str">
        <f t="shared" si="237"/>
        <v>kn-14</v>
      </c>
      <c r="B2318" s="79">
        <v>14</v>
      </c>
      <c r="C2318" s="40">
        <f t="shared" si="238"/>
        <v>21414</v>
      </c>
      <c r="D2318" s="81">
        <v>14</v>
      </c>
      <c r="E2318" s="27">
        <v>3</v>
      </c>
      <c r="F2318" s="28" t="s">
        <v>291</v>
      </c>
      <c r="G2318" s="28" t="s">
        <v>314</v>
      </c>
      <c r="H2318" s="27">
        <f t="shared" si="235"/>
        <v>143</v>
      </c>
      <c r="I2318" s="27">
        <f t="shared" si="236"/>
        <v>21</v>
      </c>
      <c r="J2318" s="27">
        <f t="shared" si="239"/>
        <v>5</v>
      </c>
      <c r="K2318" s="27" t="s">
        <v>712</v>
      </c>
      <c r="L2318" s="62" t="str">
        <f t="shared" si="234"/>
        <v>kn-14-14-jlr-loc3</v>
      </c>
      <c r="M2318" s="27">
        <v>1</v>
      </c>
      <c r="N2318" s="41">
        <v>1</v>
      </c>
    </row>
    <row r="2319" spans="1:14" ht="17.25" thickBot="1" x14ac:dyDescent="0.25">
      <c r="A2319" s="79" t="str">
        <f t="shared" si="237"/>
        <v>kn-14</v>
      </c>
      <c r="B2319" s="79">
        <v>14</v>
      </c>
      <c r="C2319" s="42">
        <f t="shared" si="238"/>
        <v>21414</v>
      </c>
      <c r="D2319" s="82">
        <v>14</v>
      </c>
      <c r="E2319" s="43">
        <v>3</v>
      </c>
      <c r="F2319" s="44" t="s">
        <v>292</v>
      </c>
      <c r="G2319" s="44" t="s">
        <v>299</v>
      </c>
      <c r="H2319" s="43">
        <f t="shared" si="235"/>
        <v>143</v>
      </c>
      <c r="I2319" s="43">
        <f t="shared" si="236"/>
        <v>21</v>
      </c>
      <c r="J2319" s="43">
        <f t="shared" si="239"/>
        <v>5</v>
      </c>
      <c r="K2319" s="43" t="s">
        <v>790</v>
      </c>
      <c r="L2319" s="44" t="str">
        <f t="shared" si="234"/>
        <v>kn-14-14-shl-loc3</v>
      </c>
      <c r="M2319" s="43">
        <v>1</v>
      </c>
      <c r="N2319" s="45">
        <v>1</v>
      </c>
    </row>
    <row r="2320" spans="1:14" ht="16.5" x14ac:dyDescent="0.2">
      <c r="A2320" s="79" t="str">
        <f t="shared" si="237"/>
        <v>kn-14</v>
      </c>
      <c r="B2320" s="79">
        <v>15</v>
      </c>
      <c r="C2320" s="37">
        <f t="shared" si="238"/>
        <v>21415</v>
      </c>
      <c r="D2320" s="80">
        <v>14</v>
      </c>
      <c r="E2320" s="38">
        <v>1</v>
      </c>
      <c r="F2320" s="46" t="s">
        <v>291</v>
      </c>
      <c r="G2320" s="46" t="s">
        <v>572</v>
      </c>
      <c r="H2320" s="38">
        <f t="shared" si="235"/>
        <v>144</v>
      </c>
      <c r="I2320" s="38">
        <f t="shared" si="236"/>
        <v>21</v>
      </c>
      <c r="J2320" s="38">
        <f t="shared" si="239"/>
        <v>5</v>
      </c>
      <c r="K2320" s="38" t="s">
        <v>709</v>
      </c>
      <c r="L2320" s="38" t="str">
        <f t="shared" si="234"/>
        <v>kn-14-15-jlr-loc1</v>
      </c>
      <c r="M2320" s="38">
        <v>1</v>
      </c>
      <c r="N2320" s="39">
        <v>1</v>
      </c>
    </row>
    <row r="2321" spans="1:14" ht="16.5" x14ac:dyDescent="0.2">
      <c r="A2321" s="79" t="str">
        <f t="shared" si="237"/>
        <v>kn-14</v>
      </c>
      <c r="B2321" s="79">
        <v>15</v>
      </c>
      <c r="C2321" s="40">
        <f t="shared" si="238"/>
        <v>21415</v>
      </c>
      <c r="D2321" s="81">
        <v>14</v>
      </c>
      <c r="E2321" s="27">
        <v>1</v>
      </c>
      <c r="F2321" s="28" t="s">
        <v>292</v>
      </c>
      <c r="G2321" s="28" t="s">
        <v>573</v>
      </c>
      <c r="H2321" s="27">
        <f t="shared" si="235"/>
        <v>144</v>
      </c>
      <c r="I2321" s="27">
        <f t="shared" si="236"/>
        <v>21</v>
      </c>
      <c r="J2321" s="27">
        <f t="shared" si="239"/>
        <v>5</v>
      </c>
      <c r="K2321" s="27" t="s">
        <v>774</v>
      </c>
      <c r="L2321" s="27" t="str">
        <f t="shared" si="234"/>
        <v>kn-14-15-shl-loc1</v>
      </c>
      <c r="M2321" s="27">
        <v>1</v>
      </c>
      <c r="N2321" s="41">
        <v>1</v>
      </c>
    </row>
    <row r="2322" spans="1:14" ht="16.5" x14ac:dyDescent="0.2">
      <c r="A2322" s="79" t="str">
        <f t="shared" si="237"/>
        <v>kn-14</v>
      </c>
      <c r="B2322" s="79">
        <v>15</v>
      </c>
      <c r="C2322" s="40">
        <f t="shared" si="238"/>
        <v>21415</v>
      </c>
      <c r="D2322" s="81">
        <v>14</v>
      </c>
      <c r="E2322" s="27">
        <v>2</v>
      </c>
      <c r="F2322" s="28" t="s">
        <v>291</v>
      </c>
      <c r="G2322" s="28" t="s">
        <v>1001</v>
      </c>
      <c r="H2322" s="27">
        <f t="shared" si="235"/>
        <v>144</v>
      </c>
      <c r="I2322" s="27">
        <f t="shared" si="236"/>
        <v>21</v>
      </c>
      <c r="J2322" s="27">
        <f t="shared" si="239"/>
        <v>5</v>
      </c>
      <c r="K2322" s="27" t="s">
        <v>708</v>
      </c>
      <c r="L2322" s="59" t="str">
        <f t="shared" si="234"/>
        <v>kn-14-15-jlr-loc2</v>
      </c>
      <c r="M2322" s="27">
        <v>1</v>
      </c>
      <c r="N2322" s="41">
        <v>1</v>
      </c>
    </row>
    <row r="2323" spans="1:14" ht="16.5" x14ac:dyDescent="0.2">
      <c r="A2323" s="79" t="str">
        <f t="shared" si="237"/>
        <v>kn-14</v>
      </c>
      <c r="B2323" s="79">
        <v>15</v>
      </c>
      <c r="C2323" s="40">
        <f t="shared" si="238"/>
        <v>21415</v>
      </c>
      <c r="D2323" s="81">
        <v>14</v>
      </c>
      <c r="E2323" s="27">
        <v>2</v>
      </c>
      <c r="F2323" s="28" t="s">
        <v>1138</v>
      </c>
      <c r="G2323" s="28" t="s">
        <v>1002</v>
      </c>
      <c r="H2323" s="27">
        <f t="shared" si="235"/>
        <v>144</v>
      </c>
      <c r="I2323" s="27">
        <f t="shared" si="236"/>
        <v>21</v>
      </c>
      <c r="J2323" s="27">
        <f t="shared" si="239"/>
        <v>5</v>
      </c>
      <c r="K2323" s="27" t="s">
        <v>779</v>
      </c>
      <c r="L2323" s="59" t="str">
        <f t="shared" si="234"/>
        <v>kn-14-15-shl-loc2</v>
      </c>
      <c r="M2323" s="27">
        <v>1</v>
      </c>
      <c r="N2323" s="41">
        <v>1</v>
      </c>
    </row>
    <row r="2324" spans="1:14" ht="16.5" x14ac:dyDescent="0.2">
      <c r="A2324" s="79" t="str">
        <f t="shared" si="237"/>
        <v>kn-14</v>
      </c>
      <c r="B2324" s="79">
        <v>15</v>
      </c>
      <c r="C2324" s="40">
        <f t="shared" si="238"/>
        <v>21415</v>
      </c>
      <c r="D2324" s="81">
        <v>14</v>
      </c>
      <c r="E2324" s="27">
        <v>3</v>
      </c>
      <c r="F2324" s="28" t="s">
        <v>291</v>
      </c>
      <c r="G2324" s="28" t="s">
        <v>999</v>
      </c>
      <c r="H2324" s="27">
        <f t="shared" si="235"/>
        <v>144</v>
      </c>
      <c r="I2324" s="27">
        <f t="shared" si="236"/>
        <v>21</v>
      </c>
      <c r="J2324" s="27">
        <f t="shared" si="239"/>
        <v>5</v>
      </c>
      <c r="K2324" s="27" t="s">
        <v>303</v>
      </c>
      <c r="L2324" s="62" t="str">
        <f t="shared" si="234"/>
        <v>kn-14-15-jlr-loc3</v>
      </c>
      <c r="M2324" s="27">
        <v>1</v>
      </c>
      <c r="N2324" s="41">
        <v>1</v>
      </c>
    </row>
    <row r="2325" spans="1:14" ht="17.25" thickBot="1" x14ac:dyDescent="0.25">
      <c r="A2325" s="79" t="str">
        <f t="shared" si="237"/>
        <v>kn-14</v>
      </c>
      <c r="B2325" s="79">
        <v>15</v>
      </c>
      <c r="C2325" s="42">
        <f t="shared" si="238"/>
        <v>21415</v>
      </c>
      <c r="D2325" s="82">
        <v>14</v>
      </c>
      <c r="E2325" s="43">
        <v>3</v>
      </c>
      <c r="F2325" s="44" t="s">
        <v>292</v>
      </c>
      <c r="G2325" s="44" t="s">
        <v>1000</v>
      </c>
      <c r="H2325" s="43">
        <f t="shared" si="235"/>
        <v>144</v>
      </c>
      <c r="I2325" s="43">
        <f t="shared" si="236"/>
        <v>21</v>
      </c>
      <c r="J2325" s="43">
        <f t="shared" si="239"/>
        <v>5</v>
      </c>
      <c r="K2325" s="43" t="s">
        <v>783</v>
      </c>
      <c r="L2325" s="44" t="str">
        <f t="shared" si="234"/>
        <v>kn-14-15-shl-loc3</v>
      </c>
      <c r="M2325" s="43">
        <v>1</v>
      </c>
      <c r="N2325" s="45">
        <v>1</v>
      </c>
    </row>
    <row r="2326" spans="1:14" ht="16.5" x14ac:dyDescent="0.2">
      <c r="A2326" s="79" t="str">
        <f t="shared" si="237"/>
        <v>kn-15</v>
      </c>
      <c r="B2326" s="79">
        <v>1</v>
      </c>
      <c r="C2326" s="37">
        <f t="shared" si="238"/>
        <v>21501</v>
      </c>
      <c r="D2326" s="80">
        <v>15</v>
      </c>
      <c r="E2326" s="38">
        <v>1</v>
      </c>
      <c r="F2326" s="46" t="s">
        <v>291</v>
      </c>
      <c r="G2326" s="46" t="s">
        <v>572</v>
      </c>
      <c r="H2326" s="38">
        <f t="shared" si="235"/>
        <v>145</v>
      </c>
      <c r="I2326" s="38">
        <f t="shared" si="236"/>
        <v>21</v>
      </c>
      <c r="J2326" s="38">
        <f t="shared" si="239"/>
        <v>5</v>
      </c>
      <c r="K2326" s="38" t="s">
        <v>713</v>
      </c>
      <c r="L2326" s="38" t="str">
        <f t="shared" si="234"/>
        <v>kn-15-1-jlr-loc1</v>
      </c>
      <c r="M2326" s="38">
        <v>1</v>
      </c>
      <c r="N2326" s="39">
        <v>1</v>
      </c>
    </row>
    <row r="2327" spans="1:14" ht="16.5" x14ac:dyDescent="0.2">
      <c r="A2327" s="79" t="str">
        <f t="shared" si="237"/>
        <v>kn-15</v>
      </c>
      <c r="B2327" s="79">
        <v>1</v>
      </c>
      <c r="C2327" s="40">
        <f t="shared" si="238"/>
        <v>21501</v>
      </c>
      <c r="D2327" s="81">
        <v>15</v>
      </c>
      <c r="E2327" s="27">
        <v>1</v>
      </c>
      <c r="F2327" s="28" t="s">
        <v>292</v>
      </c>
      <c r="G2327" s="28" t="s">
        <v>573</v>
      </c>
      <c r="H2327" s="27">
        <f t="shared" si="235"/>
        <v>145</v>
      </c>
      <c r="I2327" s="27">
        <f t="shared" si="236"/>
        <v>21</v>
      </c>
      <c r="J2327" s="27">
        <f t="shared" si="239"/>
        <v>5</v>
      </c>
      <c r="K2327" s="27" t="s">
        <v>791</v>
      </c>
      <c r="L2327" s="27" t="str">
        <f t="shared" si="234"/>
        <v>kn-15-1-shl-loc1</v>
      </c>
      <c r="M2327" s="27">
        <v>1</v>
      </c>
      <c r="N2327" s="41">
        <v>1</v>
      </c>
    </row>
    <row r="2328" spans="1:14" ht="16.5" x14ac:dyDescent="0.2">
      <c r="A2328" s="79" t="str">
        <f t="shared" si="237"/>
        <v>kn-15</v>
      </c>
      <c r="B2328" s="79">
        <v>1</v>
      </c>
      <c r="C2328" s="40">
        <f t="shared" si="238"/>
        <v>21501</v>
      </c>
      <c r="D2328" s="81">
        <v>15</v>
      </c>
      <c r="E2328" s="27">
        <v>2</v>
      </c>
      <c r="F2328" s="28" t="s">
        <v>291</v>
      </c>
      <c r="G2328" s="28" t="s">
        <v>314</v>
      </c>
      <c r="H2328" s="27">
        <f t="shared" si="235"/>
        <v>145</v>
      </c>
      <c r="I2328" s="27">
        <f t="shared" si="236"/>
        <v>21</v>
      </c>
      <c r="J2328" s="27">
        <f t="shared" si="239"/>
        <v>5</v>
      </c>
      <c r="K2328" s="27" t="s">
        <v>1186</v>
      </c>
      <c r="L2328" s="59" t="str">
        <f t="shared" si="234"/>
        <v>kn-15-1-jlr-loc2</v>
      </c>
      <c r="M2328" s="27">
        <v>1</v>
      </c>
      <c r="N2328" s="41">
        <v>1</v>
      </c>
    </row>
    <row r="2329" spans="1:14" ht="16.5" x14ac:dyDescent="0.2">
      <c r="A2329" s="79" t="str">
        <f t="shared" si="237"/>
        <v>kn-15</v>
      </c>
      <c r="B2329" s="79">
        <v>1</v>
      </c>
      <c r="C2329" s="40">
        <f t="shared" si="238"/>
        <v>21501</v>
      </c>
      <c r="D2329" s="81">
        <v>15</v>
      </c>
      <c r="E2329" s="27">
        <v>2</v>
      </c>
      <c r="F2329" s="28" t="s">
        <v>292</v>
      </c>
      <c r="G2329" s="28" t="s">
        <v>1142</v>
      </c>
      <c r="H2329" s="27">
        <f t="shared" si="235"/>
        <v>145</v>
      </c>
      <c r="I2329" s="27">
        <f t="shared" si="236"/>
        <v>21</v>
      </c>
      <c r="J2329" s="27">
        <f t="shared" si="239"/>
        <v>5</v>
      </c>
      <c r="K2329" s="27" t="s">
        <v>786</v>
      </c>
      <c r="L2329" s="59" t="str">
        <f t="shared" si="234"/>
        <v>kn-15-1-shl-loc2</v>
      </c>
      <c r="M2329" s="27">
        <v>1</v>
      </c>
      <c r="N2329" s="41">
        <v>1</v>
      </c>
    </row>
    <row r="2330" spans="1:14" ht="16.5" x14ac:dyDescent="0.2">
      <c r="A2330" s="79" t="str">
        <f t="shared" si="237"/>
        <v>kn-15</v>
      </c>
      <c r="B2330" s="79">
        <v>1</v>
      </c>
      <c r="C2330" s="40">
        <f t="shared" si="238"/>
        <v>21501</v>
      </c>
      <c r="D2330" s="81">
        <v>15</v>
      </c>
      <c r="E2330" s="27">
        <v>3</v>
      </c>
      <c r="F2330" s="28" t="s">
        <v>291</v>
      </c>
      <c r="G2330" s="28" t="s">
        <v>571</v>
      </c>
      <c r="H2330" s="27">
        <f t="shared" si="235"/>
        <v>145</v>
      </c>
      <c r="I2330" s="27">
        <f t="shared" si="236"/>
        <v>21</v>
      </c>
      <c r="J2330" s="27">
        <f t="shared" si="239"/>
        <v>5</v>
      </c>
      <c r="K2330" s="27" t="s">
        <v>714</v>
      </c>
      <c r="L2330" s="62" t="str">
        <f t="shared" si="234"/>
        <v>kn-15-1-jlr-loc3</v>
      </c>
      <c r="M2330" s="27">
        <v>1</v>
      </c>
      <c r="N2330" s="41">
        <v>1</v>
      </c>
    </row>
    <row r="2331" spans="1:14" ht="17.25" thickBot="1" x14ac:dyDescent="0.25">
      <c r="A2331" s="79" t="str">
        <f t="shared" si="237"/>
        <v>kn-15</v>
      </c>
      <c r="B2331" s="79">
        <v>1</v>
      </c>
      <c r="C2331" s="42">
        <f t="shared" si="238"/>
        <v>21501</v>
      </c>
      <c r="D2331" s="82">
        <v>15</v>
      </c>
      <c r="E2331" s="43">
        <v>3</v>
      </c>
      <c r="F2331" s="44" t="s">
        <v>292</v>
      </c>
      <c r="G2331" s="44" t="s">
        <v>570</v>
      </c>
      <c r="H2331" s="43">
        <f t="shared" si="235"/>
        <v>145</v>
      </c>
      <c r="I2331" s="43">
        <f t="shared" si="236"/>
        <v>21</v>
      </c>
      <c r="J2331" s="43">
        <f t="shared" si="239"/>
        <v>5</v>
      </c>
      <c r="K2331" s="43" t="s">
        <v>792</v>
      </c>
      <c r="L2331" s="44" t="str">
        <f t="shared" si="234"/>
        <v>kn-15-1-shl-loc3</v>
      </c>
      <c r="M2331" s="43">
        <v>1</v>
      </c>
      <c r="N2331" s="45">
        <v>1</v>
      </c>
    </row>
    <row r="2332" spans="1:14" ht="16.5" x14ac:dyDescent="0.2">
      <c r="A2332" s="79" t="str">
        <f t="shared" si="237"/>
        <v>kn-15</v>
      </c>
      <c r="B2332" s="79">
        <v>2</v>
      </c>
      <c r="C2332" s="37">
        <f t="shared" si="238"/>
        <v>21502</v>
      </c>
      <c r="D2332" s="80">
        <v>15</v>
      </c>
      <c r="E2332" s="38">
        <v>1</v>
      </c>
      <c r="F2332" s="46" t="s">
        <v>291</v>
      </c>
      <c r="G2332" s="46" t="s">
        <v>572</v>
      </c>
      <c r="H2332" s="38">
        <f t="shared" si="235"/>
        <v>146</v>
      </c>
      <c r="I2332" s="38">
        <f t="shared" si="236"/>
        <v>21</v>
      </c>
      <c r="J2332" s="38">
        <f t="shared" si="239"/>
        <v>5</v>
      </c>
      <c r="K2332" s="38" t="s">
        <v>706</v>
      </c>
      <c r="L2332" s="38" t="str">
        <f t="shared" si="234"/>
        <v>kn-15-2-jlr-loc1</v>
      </c>
      <c r="M2332" s="38">
        <v>1</v>
      </c>
      <c r="N2332" s="39">
        <v>1</v>
      </c>
    </row>
    <row r="2333" spans="1:14" ht="16.5" x14ac:dyDescent="0.2">
      <c r="A2333" s="79" t="str">
        <f t="shared" si="237"/>
        <v>kn-15</v>
      </c>
      <c r="B2333" s="79">
        <v>2</v>
      </c>
      <c r="C2333" s="40">
        <f t="shared" si="238"/>
        <v>21502</v>
      </c>
      <c r="D2333" s="81">
        <v>15</v>
      </c>
      <c r="E2333" s="27">
        <v>1</v>
      </c>
      <c r="F2333" s="28" t="s">
        <v>292</v>
      </c>
      <c r="G2333" s="28" t="s">
        <v>573</v>
      </c>
      <c r="H2333" s="27">
        <f t="shared" si="235"/>
        <v>146</v>
      </c>
      <c r="I2333" s="27">
        <f t="shared" si="236"/>
        <v>21</v>
      </c>
      <c r="J2333" s="27">
        <f t="shared" si="239"/>
        <v>5</v>
      </c>
      <c r="K2333" s="27" t="s">
        <v>775</v>
      </c>
      <c r="L2333" s="27" t="str">
        <f t="shared" ref="L2333:L2396" si="240">A2333&amp;"-"&amp;B2333&amp;"-"&amp;F2333&amp;"-"&amp;"loc"&amp;E2333</f>
        <v>kn-15-2-shl-loc1</v>
      </c>
      <c r="M2333" s="27">
        <v>1</v>
      </c>
      <c r="N2333" s="41">
        <v>1</v>
      </c>
    </row>
    <row r="2334" spans="1:14" ht="16.5" x14ac:dyDescent="0.2">
      <c r="A2334" s="79" t="str">
        <f t="shared" si="237"/>
        <v>kn-15</v>
      </c>
      <c r="B2334" s="79">
        <v>2</v>
      </c>
      <c r="C2334" s="40">
        <f t="shared" si="238"/>
        <v>21502</v>
      </c>
      <c r="D2334" s="81">
        <v>15</v>
      </c>
      <c r="E2334" s="27">
        <v>2</v>
      </c>
      <c r="F2334" s="28" t="s">
        <v>291</v>
      </c>
      <c r="G2334" s="28" t="s">
        <v>314</v>
      </c>
      <c r="H2334" s="27">
        <f t="shared" si="235"/>
        <v>146</v>
      </c>
      <c r="I2334" s="27">
        <f t="shared" si="236"/>
        <v>21</v>
      </c>
      <c r="J2334" s="27">
        <f t="shared" si="239"/>
        <v>5</v>
      </c>
      <c r="K2334" s="27" t="s">
        <v>302</v>
      </c>
      <c r="L2334" s="59" t="str">
        <f t="shared" si="240"/>
        <v>kn-15-2-jlr-loc2</v>
      </c>
      <c r="M2334" s="27">
        <v>1</v>
      </c>
      <c r="N2334" s="41">
        <v>1</v>
      </c>
    </row>
    <row r="2335" spans="1:14" ht="16.5" x14ac:dyDescent="0.2">
      <c r="A2335" s="79" t="str">
        <f t="shared" si="237"/>
        <v>kn-15</v>
      </c>
      <c r="B2335" s="79">
        <v>2</v>
      </c>
      <c r="C2335" s="40">
        <f t="shared" si="238"/>
        <v>21502</v>
      </c>
      <c r="D2335" s="81">
        <v>15</v>
      </c>
      <c r="E2335" s="27">
        <v>2</v>
      </c>
      <c r="F2335" s="28" t="s">
        <v>292</v>
      </c>
      <c r="G2335" s="28" t="s">
        <v>299</v>
      </c>
      <c r="H2335" s="27">
        <f t="shared" si="235"/>
        <v>146</v>
      </c>
      <c r="I2335" s="27">
        <f t="shared" si="236"/>
        <v>21</v>
      </c>
      <c r="J2335" s="27">
        <f t="shared" si="239"/>
        <v>5</v>
      </c>
      <c r="K2335" s="27" t="s">
        <v>778</v>
      </c>
      <c r="L2335" s="59" t="str">
        <f t="shared" si="240"/>
        <v>kn-15-2-shl-loc2</v>
      </c>
      <c r="M2335" s="27">
        <v>1</v>
      </c>
      <c r="N2335" s="41">
        <v>1</v>
      </c>
    </row>
    <row r="2336" spans="1:14" ht="16.5" x14ac:dyDescent="0.2">
      <c r="A2336" s="79" t="str">
        <f t="shared" si="237"/>
        <v>kn-15</v>
      </c>
      <c r="B2336" s="79">
        <v>2</v>
      </c>
      <c r="C2336" s="40">
        <f t="shared" si="238"/>
        <v>21502</v>
      </c>
      <c r="D2336" s="81">
        <v>15</v>
      </c>
      <c r="E2336" s="27">
        <v>3</v>
      </c>
      <c r="F2336" s="28" t="s">
        <v>291</v>
      </c>
      <c r="G2336" s="28" t="s">
        <v>571</v>
      </c>
      <c r="H2336" s="27">
        <f t="shared" si="235"/>
        <v>146</v>
      </c>
      <c r="I2336" s="27">
        <f t="shared" si="236"/>
        <v>21</v>
      </c>
      <c r="J2336" s="27">
        <f t="shared" si="239"/>
        <v>5</v>
      </c>
      <c r="K2336" s="27" t="s">
        <v>715</v>
      </c>
      <c r="L2336" s="62" t="str">
        <f t="shared" si="240"/>
        <v>kn-15-2-jlr-loc3</v>
      </c>
      <c r="M2336" s="27">
        <v>1</v>
      </c>
      <c r="N2336" s="41">
        <v>1</v>
      </c>
    </row>
    <row r="2337" spans="1:14" ht="17.25" thickBot="1" x14ac:dyDescent="0.25">
      <c r="A2337" s="79" t="str">
        <f t="shared" si="237"/>
        <v>kn-15</v>
      </c>
      <c r="B2337" s="79">
        <v>2</v>
      </c>
      <c r="C2337" s="42">
        <f t="shared" si="238"/>
        <v>21502</v>
      </c>
      <c r="D2337" s="82">
        <v>15</v>
      </c>
      <c r="E2337" s="43">
        <v>3</v>
      </c>
      <c r="F2337" s="44" t="s">
        <v>292</v>
      </c>
      <c r="G2337" s="44" t="s">
        <v>570</v>
      </c>
      <c r="H2337" s="43">
        <f t="shared" si="235"/>
        <v>146</v>
      </c>
      <c r="I2337" s="43">
        <f t="shared" si="236"/>
        <v>21</v>
      </c>
      <c r="J2337" s="43">
        <f t="shared" si="239"/>
        <v>5</v>
      </c>
      <c r="K2337" s="43" t="s">
        <v>793</v>
      </c>
      <c r="L2337" s="44" t="str">
        <f t="shared" si="240"/>
        <v>kn-15-2-shl-loc3</v>
      </c>
      <c r="M2337" s="43">
        <v>1</v>
      </c>
      <c r="N2337" s="45">
        <v>1</v>
      </c>
    </row>
    <row r="2338" spans="1:14" ht="16.5" x14ac:dyDescent="0.2">
      <c r="A2338" s="79" t="str">
        <f t="shared" si="237"/>
        <v>kn-15</v>
      </c>
      <c r="B2338" s="79">
        <v>3</v>
      </c>
      <c r="C2338" s="37">
        <f t="shared" si="238"/>
        <v>21503</v>
      </c>
      <c r="D2338" s="80">
        <v>15</v>
      </c>
      <c r="E2338" s="38">
        <v>1</v>
      </c>
      <c r="F2338" s="46" t="s">
        <v>291</v>
      </c>
      <c r="G2338" s="46" t="s">
        <v>572</v>
      </c>
      <c r="H2338" s="38">
        <f t="shared" si="235"/>
        <v>146</v>
      </c>
      <c r="I2338" s="38">
        <f t="shared" si="236"/>
        <v>21</v>
      </c>
      <c r="J2338" s="38">
        <f t="shared" si="239"/>
        <v>5</v>
      </c>
      <c r="K2338" s="38" t="s">
        <v>713</v>
      </c>
      <c r="L2338" s="38" t="str">
        <f t="shared" si="240"/>
        <v>kn-15-3-jlr-loc1</v>
      </c>
      <c r="M2338" s="38">
        <v>1</v>
      </c>
      <c r="N2338" s="39">
        <v>1</v>
      </c>
    </row>
    <row r="2339" spans="1:14" ht="16.5" x14ac:dyDescent="0.2">
      <c r="A2339" s="79" t="str">
        <f t="shared" si="237"/>
        <v>kn-15</v>
      </c>
      <c r="B2339" s="79">
        <v>3</v>
      </c>
      <c r="C2339" s="40">
        <f t="shared" si="238"/>
        <v>21503</v>
      </c>
      <c r="D2339" s="81">
        <v>15</v>
      </c>
      <c r="E2339" s="27">
        <v>1</v>
      </c>
      <c r="F2339" s="28" t="s">
        <v>292</v>
      </c>
      <c r="G2339" s="28" t="s">
        <v>573</v>
      </c>
      <c r="H2339" s="27">
        <f t="shared" si="235"/>
        <v>146</v>
      </c>
      <c r="I2339" s="27">
        <f t="shared" si="236"/>
        <v>21</v>
      </c>
      <c r="J2339" s="27">
        <f t="shared" si="239"/>
        <v>5</v>
      </c>
      <c r="K2339" s="27" t="s">
        <v>791</v>
      </c>
      <c r="L2339" s="27" t="str">
        <f t="shared" si="240"/>
        <v>kn-15-3-shl-loc1</v>
      </c>
      <c r="M2339" s="27">
        <v>1</v>
      </c>
      <c r="N2339" s="41">
        <v>1</v>
      </c>
    </row>
    <row r="2340" spans="1:14" ht="16.5" x14ac:dyDescent="0.2">
      <c r="A2340" s="79" t="str">
        <f t="shared" si="237"/>
        <v>kn-15</v>
      </c>
      <c r="B2340" s="79">
        <v>3</v>
      </c>
      <c r="C2340" s="40">
        <f t="shared" si="238"/>
        <v>21503</v>
      </c>
      <c r="D2340" s="81">
        <v>15</v>
      </c>
      <c r="E2340" s="27">
        <v>2</v>
      </c>
      <c r="F2340" s="28" t="s">
        <v>291</v>
      </c>
      <c r="G2340" s="28" t="s">
        <v>314</v>
      </c>
      <c r="H2340" s="27">
        <f t="shared" si="235"/>
        <v>146</v>
      </c>
      <c r="I2340" s="27">
        <f t="shared" si="236"/>
        <v>21</v>
      </c>
      <c r="J2340" s="27">
        <f t="shared" si="239"/>
        <v>5</v>
      </c>
      <c r="K2340" s="27" t="s">
        <v>1186</v>
      </c>
      <c r="L2340" s="59" t="str">
        <f t="shared" si="240"/>
        <v>kn-15-3-jlr-loc2</v>
      </c>
      <c r="M2340" s="27">
        <v>1</v>
      </c>
      <c r="N2340" s="41">
        <v>1</v>
      </c>
    </row>
    <row r="2341" spans="1:14" ht="16.5" x14ac:dyDescent="0.2">
      <c r="A2341" s="79" t="str">
        <f t="shared" si="237"/>
        <v>kn-15</v>
      </c>
      <c r="B2341" s="79">
        <v>3</v>
      </c>
      <c r="C2341" s="40">
        <f t="shared" si="238"/>
        <v>21503</v>
      </c>
      <c r="D2341" s="81">
        <v>15</v>
      </c>
      <c r="E2341" s="27">
        <v>2</v>
      </c>
      <c r="F2341" s="28" t="s">
        <v>292</v>
      </c>
      <c r="G2341" s="28" t="s">
        <v>299</v>
      </c>
      <c r="H2341" s="27">
        <f t="shared" si="235"/>
        <v>146</v>
      </c>
      <c r="I2341" s="27">
        <f t="shared" si="236"/>
        <v>21</v>
      </c>
      <c r="J2341" s="27">
        <f t="shared" si="239"/>
        <v>5</v>
      </c>
      <c r="K2341" s="27" t="s">
        <v>786</v>
      </c>
      <c r="L2341" s="59" t="str">
        <f t="shared" si="240"/>
        <v>kn-15-3-shl-loc2</v>
      </c>
      <c r="M2341" s="27">
        <v>1</v>
      </c>
      <c r="N2341" s="41">
        <v>1</v>
      </c>
    </row>
    <row r="2342" spans="1:14" ht="16.5" x14ac:dyDescent="0.2">
      <c r="A2342" s="79" t="str">
        <f t="shared" si="237"/>
        <v>kn-15</v>
      </c>
      <c r="B2342" s="79">
        <v>3</v>
      </c>
      <c r="C2342" s="40">
        <f t="shared" si="238"/>
        <v>21503</v>
      </c>
      <c r="D2342" s="81">
        <v>15</v>
      </c>
      <c r="E2342" s="27">
        <v>3</v>
      </c>
      <c r="F2342" s="28" t="s">
        <v>291</v>
      </c>
      <c r="G2342" s="28" t="s">
        <v>571</v>
      </c>
      <c r="H2342" s="27">
        <f t="shared" si="235"/>
        <v>146</v>
      </c>
      <c r="I2342" s="27">
        <f t="shared" si="236"/>
        <v>21</v>
      </c>
      <c r="J2342" s="27">
        <f t="shared" si="239"/>
        <v>5</v>
      </c>
      <c r="K2342" s="27" t="s">
        <v>710</v>
      </c>
      <c r="L2342" s="62" t="str">
        <f t="shared" si="240"/>
        <v>kn-15-3-jlr-loc3</v>
      </c>
      <c r="M2342" s="27">
        <v>1</v>
      </c>
      <c r="N2342" s="41">
        <v>1</v>
      </c>
    </row>
    <row r="2343" spans="1:14" ht="17.25" thickBot="1" x14ac:dyDescent="0.25">
      <c r="A2343" s="79" t="str">
        <f t="shared" si="237"/>
        <v>kn-15</v>
      </c>
      <c r="B2343" s="79">
        <v>3</v>
      </c>
      <c r="C2343" s="42">
        <f t="shared" si="238"/>
        <v>21503</v>
      </c>
      <c r="D2343" s="82">
        <v>15</v>
      </c>
      <c r="E2343" s="43">
        <v>3</v>
      </c>
      <c r="F2343" s="44" t="s">
        <v>292</v>
      </c>
      <c r="G2343" s="44" t="s">
        <v>1162</v>
      </c>
      <c r="H2343" s="43">
        <f t="shared" si="235"/>
        <v>146</v>
      </c>
      <c r="I2343" s="43">
        <f t="shared" si="236"/>
        <v>21</v>
      </c>
      <c r="J2343" s="43">
        <f t="shared" si="239"/>
        <v>5</v>
      </c>
      <c r="K2343" s="43" t="s">
        <v>787</v>
      </c>
      <c r="L2343" s="44" t="str">
        <f t="shared" si="240"/>
        <v>kn-15-3-shl-loc3</v>
      </c>
      <c r="M2343" s="43">
        <v>1</v>
      </c>
      <c r="N2343" s="45">
        <v>1</v>
      </c>
    </row>
    <row r="2344" spans="1:14" ht="16.5" x14ac:dyDescent="0.2">
      <c r="A2344" s="79" t="str">
        <f t="shared" si="237"/>
        <v>kn-15</v>
      </c>
      <c r="B2344" s="79">
        <v>4</v>
      </c>
      <c r="C2344" s="37">
        <f t="shared" si="238"/>
        <v>21504</v>
      </c>
      <c r="D2344" s="80">
        <v>15</v>
      </c>
      <c r="E2344" s="38">
        <v>1</v>
      </c>
      <c r="F2344" s="46" t="s">
        <v>291</v>
      </c>
      <c r="G2344" s="46" t="s">
        <v>572</v>
      </c>
      <c r="H2344" s="38">
        <f t="shared" si="235"/>
        <v>147</v>
      </c>
      <c r="I2344" s="38">
        <f t="shared" si="236"/>
        <v>21</v>
      </c>
      <c r="J2344" s="38">
        <f t="shared" si="239"/>
        <v>5</v>
      </c>
      <c r="K2344" s="38" t="s">
        <v>716</v>
      </c>
      <c r="L2344" s="38" t="str">
        <f t="shared" si="240"/>
        <v>kn-15-4-jlr-loc1</v>
      </c>
      <c r="M2344" s="38">
        <v>1</v>
      </c>
      <c r="N2344" s="39">
        <v>1</v>
      </c>
    </row>
    <row r="2345" spans="1:14" ht="16.5" x14ac:dyDescent="0.2">
      <c r="A2345" s="79" t="str">
        <f t="shared" si="237"/>
        <v>kn-15</v>
      </c>
      <c r="B2345" s="79">
        <v>4</v>
      </c>
      <c r="C2345" s="40">
        <f t="shared" si="238"/>
        <v>21504</v>
      </c>
      <c r="D2345" s="81">
        <v>15</v>
      </c>
      <c r="E2345" s="27">
        <v>1</v>
      </c>
      <c r="F2345" s="28" t="s">
        <v>292</v>
      </c>
      <c r="G2345" s="28" t="s">
        <v>573</v>
      </c>
      <c r="H2345" s="27">
        <f t="shared" si="235"/>
        <v>147</v>
      </c>
      <c r="I2345" s="27">
        <f t="shared" si="236"/>
        <v>21</v>
      </c>
      <c r="J2345" s="27">
        <f t="shared" si="239"/>
        <v>5</v>
      </c>
      <c r="K2345" s="27" t="s">
        <v>794</v>
      </c>
      <c r="L2345" s="27" t="str">
        <f t="shared" si="240"/>
        <v>kn-15-4-shl-loc1</v>
      </c>
      <c r="M2345" s="27">
        <v>1</v>
      </c>
      <c r="N2345" s="41">
        <v>1</v>
      </c>
    </row>
    <row r="2346" spans="1:14" ht="16.5" x14ac:dyDescent="0.2">
      <c r="A2346" s="79" t="str">
        <f t="shared" si="237"/>
        <v>kn-15</v>
      </c>
      <c r="B2346" s="79">
        <v>4</v>
      </c>
      <c r="C2346" s="40">
        <f t="shared" si="238"/>
        <v>21504</v>
      </c>
      <c r="D2346" s="81">
        <v>15</v>
      </c>
      <c r="E2346" s="27">
        <v>2</v>
      </c>
      <c r="F2346" s="28" t="s">
        <v>291</v>
      </c>
      <c r="G2346" s="28" t="s">
        <v>314</v>
      </c>
      <c r="H2346" s="27">
        <f t="shared" si="235"/>
        <v>147</v>
      </c>
      <c r="I2346" s="27">
        <f t="shared" si="236"/>
        <v>21</v>
      </c>
      <c r="J2346" s="27">
        <f t="shared" si="239"/>
        <v>5</v>
      </c>
      <c r="K2346" s="27" t="s">
        <v>706</v>
      </c>
      <c r="L2346" s="59" t="str">
        <f t="shared" si="240"/>
        <v>kn-15-4-jlr-loc2</v>
      </c>
      <c r="M2346" s="27">
        <v>1</v>
      </c>
      <c r="N2346" s="41">
        <v>1</v>
      </c>
    </row>
    <row r="2347" spans="1:14" ht="16.5" x14ac:dyDescent="0.2">
      <c r="A2347" s="79" t="str">
        <f t="shared" si="237"/>
        <v>kn-15</v>
      </c>
      <c r="B2347" s="79">
        <v>4</v>
      </c>
      <c r="C2347" s="40">
        <f t="shared" si="238"/>
        <v>21504</v>
      </c>
      <c r="D2347" s="81">
        <v>15</v>
      </c>
      <c r="E2347" s="27">
        <v>2</v>
      </c>
      <c r="F2347" s="28" t="s">
        <v>1138</v>
      </c>
      <c r="G2347" s="28" t="s">
        <v>299</v>
      </c>
      <c r="H2347" s="27">
        <f t="shared" si="235"/>
        <v>147</v>
      </c>
      <c r="I2347" s="27">
        <f t="shared" si="236"/>
        <v>21</v>
      </c>
      <c r="J2347" s="27">
        <f t="shared" si="239"/>
        <v>5</v>
      </c>
      <c r="K2347" s="27" t="s">
        <v>782</v>
      </c>
      <c r="L2347" s="59" t="str">
        <f t="shared" si="240"/>
        <v>kn-15-4-shl-loc2</v>
      </c>
      <c r="M2347" s="27">
        <v>1</v>
      </c>
      <c r="N2347" s="41">
        <v>1</v>
      </c>
    </row>
    <row r="2348" spans="1:14" ht="16.5" x14ac:dyDescent="0.2">
      <c r="A2348" s="79" t="str">
        <f t="shared" si="237"/>
        <v>kn-15</v>
      </c>
      <c r="B2348" s="79">
        <v>4</v>
      </c>
      <c r="C2348" s="40">
        <f t="shared" si="238"/>
        <v>21504</v>
      </c>
      <c r="D2348" s="81">
        <v>15</v>
      </c>
      <c r="E2348" s="27">
        <v>3</v>
      </c>
      <c r="F2348" s="28" t="s">
        <v>291</v>
      </c>
      <c r="G2348" s="28" t="s">
        <v>1150</v>
      </c>
      <c r="H2348" s="27">
        <f t="shared" si="235"/>
        <v>147</v>
      </c>
      <c r="I2348" s="27">
        <f t="shared" si="236"/>
        <v>21</v>
      </c>
      <c r="J2348" s="27">
        <f t="shared" si="239"/>
        <v>5</v>
      </c>
      <c r="K2348" s="27" t="s">
        <v>712</v>
      </c>
      <c r="L2348" s="62" t="str">
        <f t="shared" si="240"/>
        <v>kn-15-4-jlr-loc3</v>
      </c>
      <c r="M2348" s="27">
        <v>1</v>
      </c>
      <c r="N2348" s="41">
        <v>1</v>
      </c>
    </row>
    <row r="2349" spans="1:14" ht="17.25" thickBot="1" x14ac:dyDescent="0.25">
      <c r="A2349" s="79" t="str">
        <f t="shared" si="237"/>
        <v>kn-15</v>
      </c>
      <c r="B2349" s="79">
        <v>4</v>
      </c>
      <c r="C2349" s="42">
        <f t="shared" si="238"/>
        <v>21504</v>
      </c>
      <c r="D2349" s="82">
        <v>15</v>
      </c>
      <c r="E2349" s="43">
        <v>3</v>
      </c>
      <c r="F2349" s="44" t="s">
        <v>292</v>
      </c>
      <c r="G2349" s="44" t="s">
        <v>570</v>
      </c>
      <c r="H2349" s="43">
        <f t="shared" si="235"/>
        <v>147</v>
      </c>
      <c r="I2349" s="43">
        <f t="shared" si="236"/>
        <v>21</v>
      </c>
      <c r="J2349" s="43">
        <f t="shared" si="239"/>
        <v>5</v>
      </c>
      <c r="K2349" s="43" t="s">
        <v>790</v>
      </c>
      <c r="L2349" s="44" t="str">
        <f t="shared" si="240"/>
        <v>kn-15-4-shl-loc3</v>
      </c>
      <c r="M2349" s="43">
        <v>1</v>
      </c>
      <c r="N2349" s="45">
        <v>1</v>
      </c>
    </row>
    <row r="2350" spans="1:14" ht="16.5" x14ac:dyDescent="0.2">
      <c r="A2350" s="79" t="str">
        <f t="shared" si="237"/>
        <v>kn-15</v>
      </c>
      <c r="B2350" s="79">
        <v>5</v>
      </c>
      <c r="C2350" s="37">
        <f t="shared" si="238"/>
        <v>21505</v>
      </c>
      <c r="D2350" s="80">
        <v>15</v>
      </c>
      <c r="E2350" s="38">
        <v>1</v>
      </c>
      <c r="F2350" s="46" t="s">
        <v>291</v>
      </c>
      <c r="G2350" s="46" t="s">
        <v>572</v>
      </c>
      <c r="H2350" s="38">
        <f t="shared" si="235"/>
        <v>147</v>
      </c>
      <c r="I2350" s="38">
        <f t="shared" si="236"/>
        <v>21</v>
      </c>
      <c r="J2350" s="38">
        <f t="shared" si="239"/>
        <v>5</v>
      </c>
      <c r="K2350" s="38" t="s">
        <v>1198</v>
      </c>
      <c r="L2350" s="38" t="str">
        <f t="shared" si="240"/>
        <v>kn-15-5-jlr-loc1</v>
      </c>
      <c r="M2350" s="38">
        <v>1</v>
      </c>
      <c r="N2350" s="39">
        <v>1</v>
      </c>
    </row>
    <row r="2351" spans="1:14" ht="16.5" x14ac:dyDescent="0.2">
      <c r="A2351" s="79" t="str">
        <f t="shared" si="237"/>
        <v>kn-15</v>
      </c>
      <c r="B2351" s="79">
        <v>5</v>
      </c>
      <c r="C2351" s="40">
        <f t="shared" si="238"/>
        <v>21505</v>
      </c>
      <c r="D2351" s="81">
        <v>15</v>
      </c>
      <c r="E2351" s="27">
        <v>1</v>
      </c>
      <c r="F2351" s="28" t="s">
        <v>292</v>
      </c>
      <c r="G2351" s="28" t="s">
        <v>573</v>
      </c>
      <c r="H2351" s="27">
        <f t="shared" si="235"/>
        <v>147</v>
      </c>
      <c r="I2351" s="27">
        <f t="shared" si="236"/>
        <v>21</v>
      </c>
      <c r="J2351" s="27">
        <f t="shared" si="239"/>
        <v>5</v>
      </c>
      <c r="K2351" s="27" t="s">
        <v>780</v>
      </c>
      <c r="L2351" s="27" t="str">
        <f t="shared" si="240"/>
        <v>kn-15-5-shl-loc1</v>
      </c>
      <c r="M2351" s="27">
        <v>1</v>
      </c>
      <c r="N2351" s="41">
        <v>1</v>
      </c>
    </row>
    <row r="2352" spans="1:14" ht="16.5" x14ac:dyDescent="0.2">
      <c r="A2352" s="79" t="str">
        <f t="shared" si="237"/>
        <v>kn-15</v>
      </c>
      <c r="B2352" s="79">
        <v>5</v>
      </c>
      <c r="C2352" s="40">
        <f t="shared" si="238"/>
        <v>21505</v>
      </c>
      <c r="D2352" s="81">
        <v>15</v>
      </c>
      <c r="E2352" s="27">
        <v>2</v>
      </c>
      <c r="F2352" s="28" t="s">
        <v>1135</v>
      </c>
      <c r="G2352" s="28" t="s">
        <v>314</v>
      </c>
      <c r="H2352" s="27">
        <f t="shared" si="235"/>
        <v>147</v>
      </c>
      <c r="I2352" s="27">
        <f t="shared" si="236"/>
        <v>21</v>
      </c>
      <c r="J2352" s="27">
        <f t="shared" si="239"/>
        <v>5</v>
      </c>
      <c r="K2352" s="27" t="s">
        <v>302</v>
      </c>
      <c r="L2352" s="59" t="str">
        <f t="shared" si="240"/>
        <v>kn-15-5-jlr-loc2</v>
      </c>
      <c r="M2352" s="27">
        <v>1</v>
      </c>
      <c r="N2352" s="41">
        <v>1</v>
      </c>
    </row>
    <row r="2353" spans="1:14" ht="16.5" x14ac:dyDescent="0.2">
      <c r="A2353" s="79" t="str">
        <f t="shared" si="237"/>
        <v>kn-15</v>
      </c>
      <c r="B2353" s="79">
        <v>5</v>
      </c>
      <c r="C2353" s="40">
        <f t="shared" si="238"/>
        <v>21505</v>
      </c>
      <c r="D2353" s="81">
        <v>15</v>
      </c>
      <c r="E2353" s="27">
        <v>2</v>
      </c>
      <c r="F2353" s="28" t="s">
        <v>292</v>
      </c>
      <c r="G2353" s="28" t="s">
        <v>299</v>
      </c>
      <c r="H2353" s="27">
        <f t="shared" si="235"/>
        <v>147</v>
      </c>
      <c r="I2353" s="27">
        <f t="shared" si="236"/>
        <v>21</v>
      </c>
      <c r="J2353" s="27">
        <f t="shared" si="239"/>
        <v>5</v>
      </c>
      <c r="K2353" s="27" t="s">
        <v>778</v>
      </c>
      <c r="L2353" s="59" t="str">
        <f t="shared" si="240"/>
        <v>kn-15-5-shl-loc2</v>
      </c>
      <c r="M2353" s="27">
        <v>1</v>
      </c>
      <c r="N2353" s="41">
        <v>1</v>
      </c>
    </row>
    <row r="2354" spans="1:14" ht="16.5" x14ac:dyDescent="0.2">
      <c r="A2354" s="79" t="str">
        <f t="shared" si="237"/>
        <v>kn-15</v>
      </c>
      <c r="B2354" s="79">
        <v>5</v>
      </c>
      <c r="C2354" s="40">
        <f t="shared" si="238"/>
        <v>21505</v>
      </c>
      <c r="D2354" s="81">
        <v>15</v>
      </c>
      <c r="E2354" s="27">
        <v>3</v>
      </c>
      <c r="F2354" s="28" t="s">
        <v>291</v>
      </c>
      <c r="G2354" s="28" t="s">
        <v>571</v>
      </c>
      <c r="H2354" s="27">
        <f t="shared" si="235"/>
        <v>147</v>
      </c>
      <c r="I2354" s="27">
        <f t="shared" si="236"/>
        <v>21</v>
      </c>
      <c r="J2354" s="27">
        <f t="shared" si="239"/>
        <v>5</v>
      </c>
      <c r="K2354" s="27" t="s">
        <v>713</v>
      </c>
      <c r="L2354" s="62" t="str">
        <f t="shared" si="240"/>
        <v>kn-15-5-jlr-loc3</v>
      </c>
      <c r="M2354" s="27">
        <v>1</v>
      </c>
      <c r="N2354" s="41">
        <v>1</v>
      </c>
    </row>
    <row r="2355" spans="1:14" ht="17.25" thickBot="1" x14ac:dyDescent="0.25">
      <c r="A2355" s="79" t="str">
        <f t="shared" si="237"/>
        <v>kn-15</v>
      </c>
      <c r="B2355" s="79">
        <v>5</v>
      </c>
      <c r="C2355" s="42">
        <f t="shared" si="238"/>
        <v>21505</v>
      </c>
      <c r="D2355" s="82">
        <v>15</v>
      </c>
      <c r="E2355" s="43">
        <v>3</v>
      </c>
      <c r="F2355" s="44" t="s">
        <v>292</v>
      </c>
      <c r="G2355" s="44" t="s">
        <v>570</v>
      </c>
      <c r="H2355" s="43">
        <f t="shared" si="235"/>
        <v>147</v>
      </c>
      <c r="I2355" s="43">
        <f t="shared" si="236"/>
        <v>21</v>
      </c>
      <c r="J2355" s="43">
        <f t="shared" si="239"/>
        <v>5</v>
      </c>
      <c r="K2355" s="43" t="s">
        <v>791</v>
      </c>
      <c r="L2355" s="44" t="str">
        <f t="shared" si="240"/>
        <v>kn-15-5-shl-loc3</v>
      </c>
      <c r="M2355" s="43">
        <v>1</v>
      </c>
      <c r="N2355" s="45">
        <v>1</v>
      </c>
    </row>
    <row r="2356" spans="1:14" ht="16.5" x14ac:dyDescent="0.2">
      <c r="A2356" s="79" t="str">
        <f t="shared" si="237"/>
        <v>kn-15</v>
      </c>
      <c r="B2356" s="79">
        <v>6</v>
      </c>
      <c r="C2356" s="37">
        <f t="shared" si="238"/>
        <v>21506</v>
      </c>
      <c r="D2356" s="80">
        <v>15</v>
      </c>
      <c r="E2356" s="38">
        <v>1</v>
      </c>
      <c r="F2356" s="46" t="s">
        <v>291</v>
      </c>
      <c r="G2356" s="46" t="s">
        <v>572</v>
      </c>
      <c r="H2356" s="38">
        <f t="shared" si="235"/>
        <v>148</v>
      </c>
      <c r="I2356" s="38">
        <f t="shared" si="236"/>
        <v>21</v>
      </c>
      <c r="J2356" s="38">
        <f t="shared" si="239"/>
        <v>5</v>
      </c>
      <c r="K2356" s="38" t="s">
        <v>710</v>
      </c>
      <c r="L2356" s="38" t="str">
        <f t="shared" si="240"/>
        <v>kn-15-6-jlr-loc1</v>
      </c>
      <c r="M2356" s="38">
        <v>1</v>
      </c>
      <c r="N2356" s="39">
        <v>1</v>
      </c>
    </row>
    <row r="2357" spans="1:14" ht="16.5" x14ac:dyDescent="0.2">
      <c r="A2357" s="79" t="str">
        <f t="shared" si="237"/>
        <v>kn-15</v>
      </c>
      <c r="B2357" s="79">
        <v>6</v>
      </c>
      <c r="C2357" s="40">
        <f t="shared" si="238"/>
        <v>21506</v>
      </c>
      <c r="D2357" s="81">
        <v>15</v>
      </c>
      <c r="E2357" s="27">
        <v>1</v>
      </c>
      <c r="F2357" s="28" t="s">
        <v>292</v>
      </c>
      <c r="G2357" s="28" t="s">
        <v>573</v>
      </c>
      <c r="H2357" s="27">
        <f t="shared" si="235"/>
        <v>148</v>
      </c>
      <c r="I2357" s="27">
        <f t="shared" si="236"/>
        <v>21</v>
      </c>
      <c r="J2357" s="27">
        <f t="shared" si="239"/>
        <v>5</v>
      </c>
      <c r="K2357" s="27" t="s">
        <v>787</v>
      </c>
      <c r="L2357" s="27" t="str">
        <f t="shared" si="240"/>
        <v>kn-15-6-shl-loc1</v>
      </c>
      <c r="M2357" s="27">
        <v>1</v>
      </c>
      <c r="N2357" s="41">
        <v>1</v>
      </c>
    </row>
    <row r="2358" spans="1:14" ht="16.5" x14ac:dyDescent="0.2">
      <c r="A2358" s="79" t="str">
        <f t="shared" si="237"/>
        <v>kn-15</v>
      </c>
      <c r="B2358" s="79">
        <v>6</v>
      </c>
      <c r="C2358" s="40">
        <f t="shared" si="238"/>
        <v>21506</v>
      </c>
      <c r="D2358" s="81">
        <v>15</v>
      </c>
      <c r="E2358" s="27">
        <v>2</v>
      </c>
      <c r="F2358" s="28" t="s">
        <v>291</v>
      </c>
      <c r="G2358" s="28" t="s">
        <v>314</v>
      </c>
      <c r="H2358" s="27">
        <f t="shared" si="235"/>
        <v>148</v>
      </c>
      <c r="I2358" s="27">
        <f t="shared" si="236"/>
        <v>21</v>
      </c>
      <c r="J2358" s="27">
        <f t="shared" si="239"/>
        <v>5</v>
      </c>
      <c r="K2358" s="27" t="s">
        <v>1186</v>
      </c>
      <c r="L2358" s="59" t="str">
        <f t="shared" si="240"/>
        <v>kn-15-6-jlr-loc2</v>
      </c>
      <c r="M2358" s="27">
        <v>1</v>
      </c>
      <c r="N2358" s="41">
        <v>1</v>
      </c>
    </row>
    <row r="2359" spans="1:14" ht="16.5" x14ac:dyDescent="0.2">
      <c r="A2359" s="79" t="str">
        <f t="shared" si="237"/>
        <v>kn-15</v>
      </c>
      <c r="B2359" s="79">
        <v>6</v>
      </c>
      <c r="C2359" s="40">
        <f t="shared" si="238"/>
        <v>21506</v>
      </c>
      <c r="D2359" s="81">
        <v>15</v>
      </c>
      <c r="E2359" s="27">
        <v>2</v>
      </c>
      <c r="F2359" s="28" t="s">
        <v>292</v>
      </c>
      <c r="G2359" s="28" t="s">
        <v>299</v>
      </c>
      <c r="H2359" s="27">
        <f t="shared" si="235"/>
        <v>148</v>
      </c>
      <c r="I2359" s="27">
        <f t="shared" si="236"/>
        <v>21</v>
      </c>
      <c r="J2359" s="27">
        <f t="shared" si="239"/>
        <v>5</v>
      </c>
      <c r="K2359" s="27" t="s">
        <v>786</v>
      </c>
      <c r="L2359" s="59" t="str">
        <f t="shared" si="240"/>
        <v>kn-15-6-shl-loc2</v>
      </c>
      <c r="M2359" s="27">
        <v>1</v>
      </c>
      <c r="N2359" s="41">
        <v>1</v>
      </c>
    </row>
    <row r="2360" spans="1:14" ht="16.5" x14ac:dyDescent="0.2">
      <c r="A2360" s="79" t="str">
        <f t="shared" si="237"/>
        <v>kn-15</v>
      </c>
      <c r="B2360" s="79">
        <v>6</v>
      </c>
      <c r="C2360" s="40">
        <f t="shared" si="238"/>
        <v>21506</v>
      </c>
      <c r="D2360" s="81">
        <v>15</v>
      </c>
      <c r="E2360" s="27">
        <v>3</v>
      </c>
      <c r="F2360" s="28" t="s">
        <v>291</v>
      </c>
      <c r="G2360" s="28" t="s">
        <v>571</v>
      </c>
      <c r="H2360" s="27">
        <f t="shared" si="235"/>
        <v>148</v>
      </c>
      <c r="I2360" s="27">
        <f t="shared" si="236"/>
        <v>21</v>
      </c>
      <c r="J2360" s="27">
        <f t="shared" si="239"/>
        <v>5</v>
      </c>
      <c r="K2360" s="27" t="s">
        <v>713</v>
      </c>
      <c r="L2360" s="62" t="str">
        <f t="shared" si="240"/>
        <v>kn-15-6-jlr-loc3</v>
      </c>
      <c r="M2360" s="27">
        <v>1</v>
      </c>
      <c r="N2360" s="41">
        <v>1</v>
      </c>
    </row>
    <row r="2361" spans="1:14" ht="17.25" thickBot="1" x14ac:dyDescent="0.25">
      <c r="A2361" s="79" t="str">
        <f t="shared" si="237"/>
        <v>kn-15</v>
      </c>
      <c r="B2361" s="79">
        <v>6</v>
      </c>
      <c r="C2361" s="42">
        <f t="shared" si="238"/>
        <v>21506</v>
      </c>
      <c r="D2361" s="82">
        <v>15</v>
      </c>
      <c r="E2361" s="43">
        <v>3</v>
      </c>
      <c r="F2361" s="44" t="s">
        <v>1138</v>
      </c>
      <c r="G2361" s="44" t="s">
        <v>570</v>
      </c>
      <c r="H2361" s="43">
        <f t="shared" si="235"/>
        <v>148</v>
      </c>
      <c r="I2361" s="43">
        <f t="shared" si="236"/>
        <v>21</v>
      </c>
      <c r="J2361" s="43">
        <f t="shared" si="239"/>
        <v>5</v>
      </c>
      <c r="K2361" s="43" t="s">
        <v>791</v>
      </c>
      <c r="L2361" s="44" t="str">
        <f t="shared" si="240"/>
        <v>kn-15-6-shl-loc3</v>
      </c>
      <c r="M2361" s="43">
        <v>1</v>
      </c>
      <c r="N2361" s="45">
        <v>1</v>
      </c>
    </row>
    <row r="2362" spans="1:14" ht="16.5" x14ac:dyDescent="0.2">
      <c r="A2362" s="79" t="str">
        <f t="shared" si="237"/>
        <v>kn-15</v>
      </c>
      <c r="B2362" s="79">
        <v>7</v>
      </c>
      <c r="C2362" s="37">
        <f t="shared" si="238"/>
        <v>21507</v>
      </c>
      <c r="D2362" s="80">
        <v>15</v>
      </c>
      <c r="E2362" s="38">
        <v>1</v>
      </c>
      <c r="F2362" s="46" t="s">
        <v>291</v>
      </c>
      <c r="G2362" s="46" t="s">
        <v>572</v>
      </c>
      <c r="H2362" s="38">
        <f t="shared" ref="H2362:H2415" si="241">INDEX($AK$4:$AK$204,INDEX($AQ$4:$AQ$19,D2362)+B2362)</f>
        <v>148</v>
      </c>
      <c r="I2362" s="38">
        <f t="shared" ref="I2362:I2415" si="242">INDEX($AL$4:$AL$204,INDEX($AQ$4:$AQ$19,D2362)+B2362)</f>
        <v>21</v>
      </c>
      <c r="J2362" s="38">
        <f t="shared" si="239"/>
        <v>5</v>
      </c>
      <c r="K2362" s="38" t="s">
        <v>303</v>
      </c>
      <c r="L2362" s="38" t="str">
        <f t="shared" si="240"/>
        <v>kn-15-7-jlr-loc1</v>
      </c>
      <c r="M2362" s="38">
        <v>1</v>
      </c>
      <c r="N2362" s="39">
        <v>1</v>
      </c>
    </row>
    <row r="2363" spans="1:14" ht="16.5" x14ac:dyDescent="0.2">
      <c r="A2363" s="79" t="str">
        <f t="shared" ref="A2363:A2415" si="243">"kn-"&amp;D2363</f>
        <v>kn-15</v>
      </c>
      <c r="B2363" s="79">
        <v>7</v>
      </c>
      <c r="C2363" s="40">
        <f t="shared" ref="C2363:C2415" si="244">(200+D2363)*100+B2363</f>
        <v>21507</v>
      </c>
      <c r="D2363" s="81">
        <v>15</v>
      </c>
      <c r="E2363" s="27">
        <v>1</v>
      </c>
      <c r="F2363" s="28" t="s">
        <v>292</v>
      </c>
      <c r="G2363" s="28" t="s">
        <v>573</v>
      </c>
      <c r="H2363" s="27">
        <f t="shared" si="241"/>
        <v>148</v>
      </c>
      <c r="I2363" s="27">
        <f t="shared" si="242"/>
        <v>21</v>
      </c>
      <c r="J2363" s="27">
        <f t="shared" si="239"/>
        <v>5</v>
      </c>
      <c r="K2363" s="27" t="s">
        <v>782</v>
      </c>
      <c r="L2363" s="27" t="str">
        <f t="shared" si="240"/>
        <v>kn-15-7-shl-loc1</v>
      </c>
      <c r="M2363" s="27">
        <v>1</v>
      </c>
      <c r="N2363" s="41">
        <v>1</v>
      </c>
    </row>
    <row r="2364" spans="1:14" ht="16.5" x14ac:dyDescent="0.2">
      <c r="A2364" s="79" t="str">
        <f t="shared" si="243"/>
        <v>kn-15</v>
      </c>
      <c r="B2364" s="79">
        <v>7</v>
      </c>
      <c r="C2364" s="40">
        <f t="shared" si="244"/>
        <v>21507</v>
      </c>
      <c r="D2364" s="81">
        <v>15</v>
      </c>
      <c r="E2364" s="27">
        <v>2</v>
      </c>
      <c r="F2364" s="28" t="s">
        <v>291</v>
      </c>
      <c r="G2364" s="28" t="s">
        <v>314</v>
      </c>
      <c r="H2364" s="27">
        <f t="shared" si="241"/>
        <v>148</v>
      </c>
      <c r="I2364" s="27">
        <f t="shared" si="242"/>
        <v>21</v>
      </c>
      <c r="J2364" s="27">
        <f t="shared" si="239"/>
        <v>5</v>
      </c>
      <c r="K2364" s="27" t="s">
        <v>303</v>
      </c>
      <c r="L2364" s="59" t="str">
        <f t="shared" si="240"/>
        <v>kn-15-7-jlr-loc2</v>
      </c>
      <c r="M2364" s="27">
        <v>1</v>
      </c>
      <c r="N2364" s="41">
        <v>1</v>
      </c>
    </row>
    <row r="2365" spans="1:14" ht="16.5" x14ac:dyDescent="0.2">
      <c r="A2365" s="79" t="str">
        <f t="shared" si="243"/>
        <v>kn-15</v>
      </c>
      <c r="B2365" s="79">
        <v>7</v>
      </c>
      <c r="C2365" s="40">
        <f t="shared" si="244"/>
        <v>21507</v>
      </c>
      <c r="D2365" s="81">
        <v>15</v>
      </c>
      <c r="E2365" s="27">
        <v>2</v>
      </c>
      <c r="F2365" s="28" t="s">
        <v>292</v>
      </c>
      <c r="G2365" s="28" t="s">
        <v>299</v>
      </c>
      <c r="H2365" s="27">
        <f t="shared" si="241"/>
        <v>148</v>
      </c>
      <c r="I2365" s="27">
        <f t="shared" si="242"/>
        <v>21</v>
      </c>
      <c r="J2365" s="27">
        <f t="shared" si="239"/>
        <v>5</v>
      </c>
      <c r="K2365" s="27" t="s">
        <v>776</v>
      </c>
      <c r="L2365" s="59" t="str">
        <f t="shared" si="240"/>
        <v>kn-15-7-shl-loc2</v>
      </c>
      <c r="M2365" s="27">
        <v>1</v>
      </c>
      <c r="N2365" s="41">
        <v>1</v>
      </c>
    </row>
    <row r="2366" spans="1:14" ht="16.5" x14ac:dyDescent="0.2">
      <c r="A2366" s="79" t="str">
        <f t="shared" si="243"/>
        <v>kn-15</v>
      </c>
      <c r="B2366" s="79">
        <v>7</v>
      </c>
      <c r="C2366" s="40">
        <f t="shared" si="244"/>
        <v>21507</v>
      </c>
      <c r="D2366" s="81">
        <v>15</v>
      </c>
      <c r="E2366" s="27">
        <v>3</v>
      </c>
      <c r="F2366" s="28" t="s">
        <v>291</v>
      </c>
      <c r="G2366" s="28" t="s">
        <v>571</v>
      </c>
      <c r="H2366" s="27">
        <f t="shared" si="241"/>
        <v>148</v>
      </c>
      <c r="I2366" s="27">
        <f t="shared" si="242"/>
        <v>21</v>
      </c>
      <c r="J2366" s="27">
        <f t="shared" si="239"/>
        <v>5</v>
      </c>
      <c r="K2366" s="27" t="s">
        <v>712</v>
      </c>
      <c r="L2366" s="62" t="str">
        <f t="shared" si="240"/>
        <v>kn-15-7-jlr-loc3</v>
      </c>
      <c r="M2366" s="27">
        <v>1</v>
      </c>
      <c r="N2366" s="41">
        <v>1</v>
      </c>
    </row>
    <row r="2367" spans="1:14" ht="17.25" thickBot="1" x14ac:dyDescent="0.25">
      <c r="A2367" s="79" t="str">
        <f t="shared" si="243"/>
        <v>kn-15</v>
      </c>
      <c r="B2367" s="79">
        <v>7</v>
      </c>
      <c r="C2367" s="42">
        <f t="shared" si="244"/>
        <v>21507</v>
      </c>
      <c r="D2367" s="82">
        <v>15</v>
      </c>
      <c r="E2367" s="43">
        <v>3</v>
      </c>
      <c r="F2367" s="44" t="s">
        <v>292</v>
      </c>
      <c r="G2367" s="44" t="s">
        <v>570</v>
      </c>
      <c r="H2367" s="43">
        <f t="shared" si="241"/>
        <v>148</v>
      </c>
      <c r="I2367" s="43">
        <f t="shared" si="242"/>
        <v>21</v>
      </c>
      <c r="J2367" s="43">
        <f t="shared" si="239"/>
        <v>5</v>
      </c>
      <c r="K2367" s="43" t="s">
        <v>790</v>
      </c>
      <c r="L2367" s="44" t="str">
        <f t="shared" si="240"/>
        <v>kn-15-7-shl-loc3</v>
      </c>
      <c r="M2367" s="43">
        <v>1</v>
      </c>
      <c r="N2367" s="45">
        <v>1</v>
      </c>
    </row>
    <row r="2368" spans="1:14" ht="16.5" x14ac:dyDescent="0.2">
      <c r="A2368" s="79" t="str">
        <f t="shared" si="243"/>
        <v>kn-15</v>
      </c>
      <c r="B2368" s="79">
        <v>8</v>
      </c>
      <c r="C2368" s="37">
        <f t="shared" si="244"/>
        <v>21508</v>
      </c>
      <c r="D2368" s="80">
        <v>15</v>
      </c>
      <c r="E2368" s="38">
        <v>1</v>
      </c>
      <c r="F2368" s="46" t="s">
        <v>291</v>
      </c>
      <c r="G2368" s="46" t="s">
        <v>572</v>
      </c>
      <c r="H2368" s="38">
        <f t="shared" si="241"/>
        <v>149</v>
      </c>
      <c r="I2368" s="38">
        <f t="shared" si="242"/>
        <v>21</v>
      </c>
      <c r="J2368" s="38">
        <f t="shared" si="239"/>
        <v>5</v>
      </c>
      <c r="K2368" s="38" t="s">
        <v>303</v>
      </c>
      <c r="L2368" s="38" t="str">
        <f t="shared" si="240"/>
        <v>kn-15-8-jlr-loc1</v>
      </c>
      <c r="M2368" s="38">
        <v>1</v>
      </c>
      <c r="N2368" s="39">
        <v>1</v>
      </c>
    </row>
    <row r="2369" spans="1:14" ht="16.5" x14ac:dyDescent="0.2">
      <c r="A2369" s="79" t="str">
        <f t="shared" si="243"/>
        <v>kn-15</v>
      </c>
      <c r="B2369" s="79">
        <v>8</v>
      </c>
      <c r="C2369" s="40">
        <f t="shared" si="244"/>
        <v>21508</v>
      </c>
      <c r="D2369" s="81">
        <v>15</v>
      </c>
      <c r="E2369" s="27">
        <v>1</v>
      </c>
      <c r="F2369" s="28" t="s">
        <v>292</v>
      </c>
      <c r="G2369" s="28" t="s">
        <v>573</v>
      </c>
      <c r="H2369" s="27">
        <f t="shared" si="241"/>
        <v>149</v>
      </c>
      <c r="I2369" s="27">
        <f t="shared" si="242"/>
        <v>21</v>
      </c>
      <c r="J2369" s="27">
        <f t="shared" si="239"/>
        <v>5</v>
      </c>
      <c r="K2369" s="27" t="s">
        <v>785</v>
      </c>
      <c r="L2369" s="27" t="str">
        <f t="shared" si="240"/>
        <v>kn-15-8-shl-loc1</v>
      </c>
      <c r="M2369" s="27">
        <v>1</v>
      </c>
      <c r="N2369" s="41">
        <v>1</v>
      </c>
    </row>
    <row r="2370" spans="1:14" ht="16.5" x14ac:dyDescent="0.2">
      <c r="A2370" s="79" t="str">
        <f t="shared" si="243"/>
        <v>kn-15</v>
      </c>
      <c r="B2370" s="79">
        <v>8</v>
      </c>
      <c r="C2370" s="40">
        <f t="shared" si="244"/>
        <v>21508</v>
      </c>
      <c r="D2370" s="81">
        <v>15</v>
      </c>
      <c r="E2370" s="27">
        <v>2</v>
      </c>
      <c r="F2370" s="28" t="s">
        <v>291</v>
      </c>
      <c r="G2370" s="28" t="s">
        <v>314</v>
      </c>
      <c r="H2370" s="27">
        <f t="shared" si="241"/>
        <v>149</v>
      </c>
      <c r="I2370" s="27">
        <f t="shared" si="242"/>
        <v>21</v>
      </c>
      <c r="J2370" s="27">
        <f t="shared" si="239"/>
        <v>5</v>
      </c>
      <c r="K2370" s="27" t="s">
        <v>709</v>
      </c>
      <c r="L2370" s="59" t="str">
        <f t="shared" si="240"/>
        <v>kn-15-8-jlr-loc2</v>
      </c>
      <c r="M2370" s="27">
        <v>1</v>
      </c>
      <c r="N2370" s="41">
        <v>1</v>
      </c>
    </row>
    <row r="2371" spans="1:14" ht="16.5" x14ac:dyDescent="0.2">
      <c r="A2371" s="79" t="str">
        <f t="shared" si="243"/>
        <v>kn-15</v>
      </c>
      <c r="B2371" s="79">
        <v>8</v>
      </c>
      <c r="C2371" s="40">
        <f t="shared" si="244"/>
        <v>21508</v>
      </c>
      <c r="D2371" s="81">
        <v>15</v>
      </c>
      <c r="E2371" s="27">
        <v>2</v>
      </c>
      <c r="F2371" s="28" t="s">
        <v>292</v>
      </c>
      <c r="G2371" s="28" t="s">
        <v>299</v>
      </c>
      <c r="H2371" s="27">
        <f t="shared" si="241"/>
        <v>149</v>
      </c>
      <c r="I2371" s="27">
        <f t="shared" si="242"/>
        <v>21</v>
      </c>
      <c r="J2371" s="27">
        <f t="shared" si="239"/>
        <v>5</v>
      </c>
      <c r="K2371" s="27" t="s">
        <v>784</v>
      </c>
      <c r="L2371" s="59" t="str">
        <f t="shared" si="240"/>
        <v>kn-15-8-shl-loc2</v>
      </c>
      <c r="M2371" s="27">
        <v>1</v>
      </c>
      <c r="N2371" s="41">
        <v>1</v>
      </c>
    </row>
    <row r="2372" spans="1:14" ht="16.5" x14ac:dyDescent="0.2">
      <c r="A2372" s="79" t="str">
        <f t="shared" si="243"/>
        <v>kn-15</v>
      </c>
      <c r="B2372" s="79">
        <v>8</v>
      </c>
      <c r="C2372" s="40">
        <f t="shared" si="244"/>
        <v>21508</v>
      </c>
      <c r="D2372" s="81">
        <v>15</v>
      </c>
      <c r="E2372" s="27">
        <v>3</v>
      </c>
      <c r="F2372" s="28" t="s">
        <v>291</v>
      </c>
      <c r="G2372" s="28" t="s">
        <v>571</v>
      </c>
      <c r="H2372" s="27">
        <f t="shared" si="241"/>
        <v>149</v>
      </c>
      <c r="I2372" s="27">
        <f t="shared" si="242"/>
        <v>21</v>
      </c>
      <c r="J2372" s="27">
        <f t="shared" si="239"/>
        <v>5</v>
      </c>
      <c r="K2372" s="27" t="s">
        <v>711</v>
      </c>
      <c r="L2372" s="62" t="str">
        <f t="shared" si="240"/>
        <v>kn-15-8-jlr-loc3</v>
      </c>
      <c r="M2372" s="27">
        <v>1</v>
      </c>
      <c r="N2372" s="41">
        <v>1</v>
      </c>
    </row>
    <row r="2373" spans="1:14" ht="17.25" thickBot="1" x14ac:dyDescent="0.25">
      <c r="A2373" s="79" t="str">
        <f t="shared" si="243"/>
        <v>kn-15</v>
      </c>
      <c r="B2373" s="79">
        <v>8</v>
      </c>
      <c r="C2373" s="42">
        <f t="shared" si="244"/>
        <v>21508</v>
      </c>
      <c r="D2373" s="82">
        <v>15</v>
      </c>
      <c r="E2373" s="43">
        <v>3</v>
      </c>
      <c r="F2373" s="44" t="s">
        <v>292</v>
      </c>
      <c r="G2373" s="44" t="s">
        <v>570</v>
      </c>
      <c r="H2373" s="43">
        <f t="shared" si="241"/>
        <v>149</v>
      </c>
      <c r="I2373" s="43">
        <f t="shared" si="242"/>
        <v>21</v>
      </c>
      <c r="J2373" s="43">
        <f t="shared" si="239"/>
        <v>5</v>
      </c>
      <c r="K2373" s="43" t="s">
        <v>789</v>
      </c>
      <c r="L2373" s="44" t="str">
        <f t="shared" si="240"/>
        <v>kn-15-8-shl-loc3</v>
      </c>
      <c r="M2373" s="43">
        <v>1</v>
      </c>
      <c r="N2373" s="45">
        <v>1</v>
      </c>
    </row>
    <row r="2374" spans="1:14" ht="16.5" x14ac:dyDescent="0.2">
      <c r="A2374" s="79" t="str">
        <f t="shared" si="243"/>
        <v>kn-15</v>
      </c>
      <c r="B2374" s="79">
        <v>9</v>
      </c>
      <c r="C2374" s="37">
        <f t="shared" si="244"/>
        <v>21509</v>
      </c>
      <c r="D2374" s="80">
        <v>15</v>
      </c>
      <c r="E2374" s="38">
        <v>1</v>
      </c>
      <c r="F2374" s="46" t="s">
        <v>291</v>
      </c>
      <c r="G2374" s="46" t="s">
        <v>572</v>
      </c>
      <c r="H2374" s="38">
        <f t="shared" si="241"/>
        <v>150</v>
      </c>
      <c r="I2374" s="38">
        <f t="shared" si="242"/>
        <v>21</v>
      </c>
      <c r="J2374" s="38">
        <f t="shared" si="239"/>
        <v>5</v>
      </c>
      <c r="K2374" s="38" t="s">
        <v>713</v>
      </c>
      <c r="L2374" s="38" t="str">
        <f t="shared" si="240"/>
        <v>kn-15-9-jlr-loc1</v>
      </c>
      <c r="M2374" s="38">
        <v>1</v>
      </c>
      <c r="N2374" s="39">
        <v>1</v>
      </c>
    </row>
    <row r="2375" spans="1:14" ht="16.5" x14ac:dyDescent="0.2">
      <c r="A2375" s="79" t="str">
        <f t="shared" si="243"/>
        <v>kn-15</v>
      </c>
      <c r="B2375" s="79">
        <v>9</v>
      </c>
      <c r="C2375" s="40">
        <f t="shared" si="244"/>
        <v>21509</v>
      </c>
      <c r="D2375" s="81">
        <v>15</v>
      </c>
      <c r="E2375" s="27">
        <v>1</v>
      </c>
      <c r="F2375" s="28" t="s">
        <v>292</v>
      </c>
      <c r="G2375" s="28" t="s">
        <v>573</v>
      </c>
      <c r="H2375" s="27">
        <f t="shared" si="241"/>
        <v>150</v>
      </c>
      <c r="I2375" s="27">
        <f t="shared" si="242"/>
        <v>21</v>
      </c>
      <c r="J2375" s="27">
        <f t="shared" si="239"/>
        <v>5</v>
      </c>
      <c r="K2375" s="27" t="s">
        <v>791</v>
      </c>
      <c r="L2375" s="27" t="str">
        <f t="shared" si="240"/>
        <v>kn-15-9-shl-loc1</v>
      </c>
      <c r="M2375" s="27">
        <v>1</v>
      </c>
      <c r="N2375" s="41">
        <v>1</v>
      </c>
    </row>
    <row r="2376" spans="1:14" ht="16.5" x14ac:dyDescent="0.2">
      <c r="A2376" s="79" t="str">
        <f t="shared" si="243"/>
        <v>kn-15</v>
      </c>
      <c r="B2376" s="79">
        <v>9</v>
      </c>
      <c r="C2376" s="40">
        <f t="shared" si="244"/>
        <v>21509</v>
      </c>
      <c r="D2376" s="81">
        <v>15</v>
      </c>
      <c r="E2376" s="27">
        <v>2</v>
      </c>
      <c r="F2376" s="28" t="s">
        <v>291</v>
      </c>
      <c r="G2376" s="28" t="s">
        <v>314</v>
      </c>
      <c r="H2376" s="27">
        <f t="shared" si="241"/>
        <v>150</v>
      </c>
      <c r="I2376" s="27">
        <f t="shared" si="242"/>
        <v>21</v>
      </c>
      <c r="J2376" s="27">
        <f t="shared" si="239"/>
        <v>5</v>
      </c>
      <c r="K2376" s="27" t="s">
        <v>1186</v>
      </c>
      <c r="L2376" s="59" t="str">
        <f t="shared" si="240"/>
        <v>kn-15-9-jlr-loc2</v>
      </c>
      <c r="M2376" s="27">
        <v>1</v>
      </c>
      <c r="N2376" s="41">
        <v>1</v>
      </c>
    </row>
    <row r="2377" spans="1:14" ht="16.5" x14ac:dyDescent="0.2">
      <c r="A2377" s="79" t="str">
        <f t="shared" si="243"/>
        <v>kn-15</v>
      </c>
      <c r="B2377" s="79">
        <v>9</v>
      </c>
      <c r="C2377" s="40">
        <f t="shared" si="244"/>
        <v>21509</v>
      </c>
      <c r="D2377" s="81">
        <v>15</v>
      </c>
      <c r="E2377" s="27">
        <v>2</v>
      </c>
      <c r="F2377" s="28" t="s">
        <v>292</v>
      </c>
      <c r="G2377" s="28" t="s">
        <v>299</v>
      </c>
      <c r="H2377" s="27">
        <f t="shared" si="241"/>
        <v>150</v>
      </c>
      <c r="I2377" s="27">
        <f t="shared" si="242"/>
        <v>21</v>
      </c>
      <c r="J2377" s="27">
        <f t="shared" si="239"/>
        <v>5</v>
      </c>
      <c r="K2377" s="27" t="s">
        <v>786</v>
      </c>
      <c r="L2377" s="59" t="str">
        <f t="shared" si="240"/>
        <v>kn-15-9-shl-loc2</v>
      </c>
      <c r="M2377" s="27">
        <v>1</v>
      </c>
      <c r="N2377" s="41">
        <v>1</v>
      </c>
    </row>
    <row r="2378" spans="1:14" ht="16.5" x14ac:dyDescent="0.2">
      <c r="A2378" s="79" t="str">
        <f t="shared" si="243"/>
        <v>kn-15</v>
      </c>
      <c r="B2378" s="79">
        <v>9</v>
      </c>
      <c r="C2378" s="40">
        <f t="shared" si="244"/>
        <v>21509</v>
      </c>
      <c r="D2378" s="81">
        <v>15</v>
      </c>
      <c r="E2378" s="27">
        <v>3</v>
      </c>
      <c r="F2378" s="28" t="s">
        <v>291</v>
      </c>
      <c r="G2378" s="28" t="s">
        <v>571</v>
      </c>
      <c r="H2378" s="27">
        <f t="shared" si="241"/>
        <v>150</v>
      </c>
      <c r="I2378" s="27">
        <f t="shared" si="242"/>
        <v>21</v>
      </c>
      <c r="J2378" s="27">
        <f t="shared" si="239"/>
        <v>5</v>
      </c>
      <c r="K2378" s="27" t="s">
        <v>710</v>
      </c>
      <c r="L2378" s="62" t="str">
        <f t="shared" si="240"/>
        <v>kn-15-9-jlr-loc3</v>
      </c>
      <c r="M2378" s="27">
        <v>1</v>
      </c>
      <c r="N2378" s="41">
        <v>1</v>
      </c>
    </row>
    <row r="2379" spans="1:14" ht="17.25" thickBot="1" x14ac:dyDescent="0.25">
      <c r="A2379" s="79" t="str">
        <f t="shared" si="243"/>
        <v>kn-15</v>
      </c>
      <c r="B2379" s="79">
        <v>9</v>
      </c>
      <c r="C2379" s="42">
        <f t="shared" si="244"/>
        <v>21509</v>
      </c>
      <c r="D2379" s="82">
        <v>15</v>
      </c>
      <c r="E2379" s="43">
        <v>3</v>
      </c>
      <c r="F2379" s="44" t="s">
        <v>292</v>
      </c>
      <c r="G2379" s="44" t="s">
        <v>1162</v>
      </c>
      <c r="H2379" s="43">
        <f t="shared" si="241"/>
        <v>150</v>
      </c>
      <c r="I2379" s="43">
        <f t="shared" si="242"/>
        <v>21</v>
      </c>
      <c r="J2379" s="43">
        <f t="shared" si="239"/>
        <v>5</v>
      </c>
      <c r="K2379" s="43" t="s">
        <v>787</v>
      </c>
      <c r="L2379" s="44" t="str">
        <f t="shared" si="240"/>
        <v>kn-15-9-shl-loc3</v>
      </c>
      <c r="M2379" s="43">
        <v>1</v>
      </c>
      <c r="N2379" s="45">
        <v>1</v>
      </c>
    </row>
    <row r="2380" spans="1:14" ht="16.5" x14ac:dyDescent="0.2">
      <c r="A2380" s="79" t="str">
        <f t="shared" si="243"/>
        <v>kn-15</v>
      </c>
      <c r="B2380" s="79">
        <v>10</v>
      </c>
      <c r="C2380" s="37">
        <f t="shared" si="244"/>
        <v>21510</v>
      </c>
      <c r="D2380" s="80">
        <v>15</v>
      </c>
      <c r="E2380" s="38">
        <v>1</v>
      </c>
      <c r="F2380" s="46" t="s">
        <v>291</v>
      </c>
      <c r="G2380" s="46" t="s">
        <v>572</v>
      </c>
      <c r="H2380" s="38">
        <f t="shared" si="241"/>
        <v>150</v>
      </c>
      <c r="I2380" s="38">
        <f t="shared" si="242"/>
        <v>21</v>
      </c>
      <c r="J2380" s="38">
        <f t="shared" ref="J2380:J2415" si="245">INDEX($AM$4:$AM$204,INDEX($AQ$4:$AQ$19,D2380)+B2380)</f>
        <v>5</v>
      </c>
      <c r="K2380" s="38" t="s">
        <v>706</v>
      </c>
      <c r="L2380" s="38" t="str">
        <f t="shared" si="240"/>
        <v>kn-15-10-jlr-loc1</v>
      </c>
      <c r="M2380" s="38">
        <v>1</v>
      </c>
      <c r="N2380" s="39">
        <v>1</v>
      </c>
    </row>
    <row r="2381" spans="1:14" ht="16.5" x14ac:dyDescent="0.2">
      <c r="A2381" s="79" t="str">
        <f t="shared" si="243"/>
        <v>kn-15</v>
      </c>
      <c r="B2381" s="79">
        <v>10</v>
      </c>
      <c r="C2381" s="40">
        <f t="shared" si="244"/>
        <v>21510</v>
      </c>
      <c r="D2381" s="81">
        <v>15</v>
      </c>
      <c r="E2381" s="27">
        <v>1</v>
      </c>
      <c r="F2381" s="28" t="s">
        <v>292</v>
      </c>
      <c r="G2381" s="28" t="s">
        <v>573</v>
      </c>
      <c r="H2381" s="27">
        <f t="shared" si="241"/>
        <v>150</v>
      </c>
      <c r="I2381" s="27">
        <f t="shared" si="242"/>
        <v>21</v>
      </c>
      <c r="J2381" s="27">
        <f t="shared" si="245"/>
        <v>5</v>
      </c>
      <c r="K2381" s="27" t="s">
        <v>775</v>
      </c>
      <c r="L2381" s="27" t="str">
        <f t="shared" si="240"/>
        <v>kn-15-10-shl-loc1</v>
      </c>
      <c r="M2381" s="27">
        <v>1</v>
      </c>
      <c r="N2381" s="41">
        <v>1</v>
      </c>
    </row>
    <row r="2382" spans="1:14" ht="16.5" x14ac:dyDescent="0.2">
      <c r="A2382" s="79" t="str">
        <f t="shared" si="243"/>
        <v>kn-15</v>
      </c>
      <c r="B2382" s="79">
        <v>10</v>
      </c>
      <c r="C2382" s="40">
        <f t="shared" si="244"/>
        <v>21510</v>
      </c>
      <c r="D2382" s="81">
        <v>15</v>
      </c>
      <c r="E2382" s="27">
        <v>2</v>
      </c>
      <c r="F2382" s="28" t="s">
        <v>291</v>
      </c>
      <c r="G2382" s="28" t="s">
        <v>314</v>
      </c>
      <c r="H2382" s="27">
        <f t="shared" si="241"/>
        <v>150</v>
      </c>
      <c r="I2382" s="27">
        <f t="shared" si="242"/>
        <v>21</v>
      </c>
      <c r="J2382" s="27">
        <f t="shared" si="245"/>
        <v>5</v>
      </c>
      <c r="K2382" s="27" t="s">
        <v>302</v>
      </c>
      <c r="L2382" s="59" t="str">
        <f t="shared" si="240"/>
        <v>kn-15-10-jlr-loc2</v>
      </c>
      <c r="M2382" s="27">
        <v>1</v>
      </c>
      <c r="N2382" s="41">
        <v>1</v>
      </c>
    </row>
    <row r="2383" spans="1:14" ht="16.5" x14ac:dyDescent="0.2">
      <c r="A2383" s="79" t="str">
        <f t="shared" si="243"/>
        <v>kn-15</v>
      </c>
      <c r="B2383" s="79">
        <v>10</v>
      </c>
      <c r="C2383" s="40">
        <f t="shared" si="244"/>
        <v>21510</v>
      </c>
      <c r="D2383" s="81">
        <v>15</v>
      </c>
      <c r="E2383" s="27">
        <v>2</v>
      </c>
      <c r="F2383" s="28" t="s">
        <v>292</v>
      </c>
      <c r="G2383" s="28" t="s">
        <v>299</v>
      </c>
      <c r="H2383" s="27">
        <f t="shared" si="241"/>
        <v>150</v>
      </c>
      <c r="I2383" s="27">
        <f t="shared" si="242"/>
        <v>21</v>
      </c>
      <c r="J2383" s="27">
        <f t="shared" si="245"/>
        <v>5</v>
      </c>
      <c r="K2383" s="27" t="s">
        <v>778</v>
      </c>
      <c r="L2383" s="59" t="str">
        <f t="shared" si="240"/>
        <v>kn-15-10-shl-loc2</v>
      </c>
      <c r="M2383" s="27">
        <v>1</v>
      </c>
      <c r="N2383" s="41">
        <v>1</v>
      </c>
    </row>
    <row r="2384" spans="1:14" ht="16.5" x14ac:dyDescent="0.2">
      <c r="A2384" s="79" t="str">
        <f t="shared" si="243"/>
        <v>kn-15</v>
      </c>
      <c r="B2384" s="79">
        <v>10</v>
      </c>
      <c r="C2384" s="40">
        <f t="shared" si="244"/>
        <v>21510</v>
      </c>
      <c r="D2384" s="81">
        <v>15</v>
      </c>
      <c r="E2384" s="27">
        <v>3</v>
      </c>
      <c r="F2384" s="28" t="s">
        <v>291</v>
      </c>
      <c r="G2384" s="28" t="s">
        <v>571</v>
      </c>
      <c r="H2384" s="27">
        <f t="shared" si="241"/>
        <v>150</v>
      </c>
      <c r="I2384" s="27">
        <f t="shared" si="242"/>
        <v>21</v>
      </c>
      <c r="J2384" s="27">
        <f t="shared" si="245"/>
        <v>5</v>
      </c>
      <c r="K2384" s="27" t="s">
        <v>715</v>
      </c>
      <c r="L2384" s="62" t="str">
        <f t="shared" si="240"/>
        <v>kn-15-10-jlr-loc3</v>
      </c>
      <c r="M2384" s="27">
        <v>1</v>
      </c>
      <c r="N2384" s="41">
        <v>1</v>
      </c>
    </row>
    <row r="2385" spans="1:14" ht="17.25" thickBot="1" x14ac:dyDescent="0.25">
      <c r="A2385" s="79" t="str">
        <f t="shared" si="243"/>
        <v>kn-15</v>
      </c>
      <c r="B2385" s="79">
        <v>10</v>
      </c>
      <c r="C2385" s="42">
        <f t="shared" si="244"/>
        <v>21510</v>
      </c>
      <c r="D2385" s="82">
        <v>15</v>
      </c>
      <c r="E2385" s="43">
        <v>3</v>
      </c>
      <c r="F2385" s="44" t="s">
        <v>292</v>
      </c>
      <c r="G2385" s="44" t="s">
        <v>570</v>
      </c>
      <c r="H2385" s="43">
        <f t="shared" si="241"/>
        <v>150</v>
      </c>
      <c r="I2385" s="43">
        <f t="shared" si="242"/>
        <v>21</v>
      </c>
      <c r="J2385" s="43">
        <f t="shared" si="245"/>
        <v>5</v>
      </c>
      <c r="K2385" s="43" t="s">
        <v>793</v>
      </c>
      <c r="L2385" s="44" t="str">
        <f t="shared" si="240"/>
        <v>kn-15-10-shl-loc3</v>
      </c>
      <c r="M2385" s="43">
        <v>1</v>
      </c>
      <c r="N2385" s="45">
        <v>1</v>
      </c>
    </row>
    <row r="2386" spans="1:14" ht="16.5" x14ac:dyDescent="0.2">
      <c r="A2386" s="79" t="str">
        <f t="shared" si="243"/>
        <v>kn-15</v>
      </c>
      <c r="B2386" s="79">
        <v>11</v>
      </c>
      <c r="C2386" s="37">
        <f t="shared" si="244"/>
        <v>21511</v>
      </c>
      <c r="D2386" s="80">
        <v>15</v>
      </c>
      <c r="E2386" s="38">
        <v>1</v>
      </c>
      <c r="F2386" s="46" t="s">
        <v>291</v>
      </c>
      <c r="G2386" s="46" t="s">
        <v>572</v>
      </c>
      <c r="H2386" s="38">
        <f t="shared" si="241"/>
        <v>150</v>
      </c>
      <c r="I2386" s="38">
        <f t="shared" si="242"/>
        <v>21</v>
      </c>
      <c r="J2386" s="38">
        <f t="shared" si="245"/>
        <v>5</v>
      </c>
      <c r="K2386" s="38" t="s">
        <v>713</v>
      </c>
      <c r="L2386" s="38" t="str">
        <f t="shared" si="240"/>
        <v>kn-15-11-jlr-loc1</v>
      </c>
      <c r="M2386" s="38">
        <v>1</v>
      </c>
      <c r="N2386" s="39">
        <v>1</v>
      </c>
    </row>
    <row r="2387" spans="1:14" ht="16.5" x14ac:dyDescent="0.2">
      <c r="A2387" s="79" t="str">
        <f t="shared" si="243"/>
        <v>kn-15</v>
      </c>
      <c r="B2387" s="79">
        <v>11</v>
      </c>
      <c r="C2387" s="40">
        <f t="shared" si="244"/>
        <v>21511</v>
      </c>
      <c r="D2387" s="81">
        <v>15</v>
      </c>
      <c r="E2387" s="27">
        <v>1</v>
      </c>
      <c r="F2387" s="28" t="s">
        <v>292</v>
      </c>
      <c r="G2387" s="28" t="s">
        <v>573</v>
      </c>
      <c r="H2387" s="27">
        <f t="shared" si="241"/>
        <v>150</v>
      </c>
      <c r="I2387" s="27">
        <f t="shared" si="242"/>
        <v>21</v>
      </c>
      <c r="J2387" s="27">
        <f t="shared" si="245"/>
        <v>5</v>
      </c>
      <c r="K2387" s="27" t="s">
        <v>791</v>
      </c>
      <c r="L2387" s="27" t="str">
        <f t="shared" si="240"/>
        <v>kn-15-11-shl-loc1</v>
      </c>
      <c r="M2387" s="27">
        <v>1</v>
      </c>
      <c r="N2387" s="41">
        <v>1</v>
      </c>
    </row>
    <row r="2388" spans="1:14" ht="16.5" x14ac:dyDescent="0.2">
      <c r="A2388" s="79" t="str">
        <f t="shared" si="243"/>
        <v>kn-15</v>
      </c>
      <c r="B2388" s="79">
        <v>11</v>
      </c>
      <c r="C2388" s="40">
        <f t="shared" si="244"/>
        <v>21511</v>
      </c>
      <c r="D2388" s="81">
        <v>15</v>
      </c>
      <c r="E2388" s="27">
        <v>2</v>
      </c>
      <c r="F2388" s="28" t="s">
        <v>291</v>
      </c>
      <c r="G2388" s="28" t="s">
        <v>314</v>
      </c>
      <c r="H2388" s="27">
        <f t="shared" si="241"/>
        <v>150</v>
      </c>
      <c r="I2388" s="27">
        <f t="shared" si="242"/>
        <v>21</v>
      </c>
      <c r="J2388" s="27">
        <f t="shared" si="245"/>
        <v>5</v>
      </c>
      <c r="K2388" s="27" t="s">
        <v>1186</v>
      </c>
      <c r="L2388" s="59" t="str">
        <f t="shared" si="240"/>
        <v>kn-15-11-jlr-loc2</v>
      </c>
      <c r="M2388" s="27">
        <v>1</v>
      </c>
      <c r="N2388" s="41">
        <v>1</v>
      </c>
    </row>
    <row r="2389" spans="1:14" ht="16.5" x14ac:dyDescent="0.2">
      <c r="A2389" s="79" t="str">
        <f t="shared" si="243"/>
        <v>kn-15</v>
      </c>
      <c r="B2389" s="79">
        <v>11</v>
      </c>
      <c r="C2389" s="40">
        <f t="shared" si="244"/>
        <v>21511</v>
      </c>
      <c r="D2389" s="81">
        <v>15</v>
      </c>
      <c r="E2389" s="27">
        <v>2</v>
      </c>
      <c r="F2389" s="28" t="s">
        <v>292</v>
      </c>
      <c r="G2389" s="28" t="s">
        <v>299</v>
      </c>
      <c r="H2389" s="27">
        <f t="shared" si="241"/>
        <v>150</v>
      </c>
      <c r="I2389" s="27">
        <f t="shared" si="242"/>
        <v>21</v>
      </c>
      <c r="J2389" s="27">
        <f t="shared" si="245"/>
        <v>5</v>
      </c>
      <c r="K2389" s="27" t="s">
        <v>786</v>
      </c>
      <c r="L2389" s="59" t="str">
        <f t="shared" si="240"/>
        <v>kn-15-11-shl-loc2</v>
      </c>
      <c r="M2389" s="27">
        <v>1</v>
      </c>
      <c r="N2389" s="41">
        <v>1</v>
      </c>
    </row>
    <row r="2390" spans="1:14" ht="16.5" x14ac:dyDescent="0.2">
      <c r="A2390" s="79" t="str">
        <f t="shared" si="243"/>
        <v>kn-15</v>
      </c>
      <c r="B2390" s="79">
        <v>11</v>
      </c>
      <c r="C2390" s="40">
        <f t="shared" si="244"/>
        <v>21511</v>
      </c>
      <c r="D2390" s="81">
        <v>15</v>
      </c>
      <c r="E2390" s="27">
        <v>3</v>
      </c>
      <c r="F2390" s="28" t="s">
        <v>291</v>
      </c>
      <c r="G2390" s="28" t="s">
        <v>571</v>
      </c>
      <c r="H2390" s="27">
        <f t="shared" si="241"/>
        <v>150</v>
      </c>
      <c r="I2390" s="27">
        <f t="shared" si="242"/>
        <v>21</v>
      </c>
      <c r="J2390" s="27">
        <f t="shared" si="245"/>
        <v>5</v>
      </c>
      <c r="K2390" s="27" t="s">
        <v>710</v>
      </c>
      <c r="L2390" s="62" t="str">
        <f t="shared" si="240"/>
        <v>kn-15-11-jlr-loc3</v>
      </c>
      <c r="M2390" s="27">
        <v>1</v>
      </c>
      <c r="N2390" s="41">
        <v>1</v>
      </c>
    </row>
    <row r="2391" spans="1:14" ht="17.25" thickBot="1" x14ac:dyDescent="0.25">
      <c r="A2391" s="79" t="str">
        <f t="shared" si="243"/>
        <v>kn-15</v>
      </c>
      <c r="B2391" s="79">
        <v>11</v>
      </c>
      <c r="C2391" s="42">
        <f t="shared" si="244"/>
        <v>21511</v>
      </c>
      <c r="D2391" s="82">
        <v>15</v>
      </c>
      <c r="E2391" s="43">
        <v>3</v>
      </c>
      <c r="F2391" s="44" t="s">
        <v>292</v>
      </c>
      <c r="G2391" s="44" t="s">
        <v>570</v>
      </c>
      <c r="H2391" s="43">
        <f t="shared" si="241"/>
        <v>150</v>
      </c>
      <c r="I2391" s="43">
        <f t="shared" si="242"/>
        <v>21</v>
      </c>
      <c r="J2391" s="43">
        <f t="shared" si="245"/>
        <v>5</v>
      </c>
      <c r="K2391" s="43" t="s">
        <v>787</v>
      </c>
      <c r="L2391" s="44" t="str">
        <f t="shared" si="240"/>
        <v>kn-15-11-shl-loc3</v>
      </c>
      <c r="M2391" s="43">
        <v>1</v>
      </c>
      <c r="N2391" s="45">
        <v>1</v>
      </c>
    </row>
    <row r="2392" spans="1:14" ht="16.5" x14ac:dyDescent="0.2">
      <c r="A2392" s="79" t="str">
        <f t="shared" si="243"/>
        <v>kn-15</v>
      </c>
      <c r="B2392" s="79">
        <v>12</v>
      </c>
      <c r="C2392" s="37">
        <f t="shared" si="244"/>
        <v>21512</v>
      </c>
      <c r="D2392" s="80">
        <v>15</v>
      </c>
      <c r="E2392" s="38">
        <v>1</v>
      </c>
      <c r="F2392" s="46" t="s">
        <v>291</v>
      </c>
      <c r="G2392" s="46" t="s">
        <v>572</v>
      </c>
      <c r="H2392" s="38">
        <f t="shared" si="241"/>
        <v>151</v>
      </c>
      <c r="I2392" s="38">
        <f t="shared" si="242"/>
        <v>21</v>
      </c>
      <c r="J2392" s="38">
        <f t="shared" si="245"/>
        <v>5</v>
      </c>
      <c r="K2392" s="38" t="s">
        <v>716</v>
      </c>
      <c r="L2392" s="38" t="str">
        <f t="shared" si="240"/>
        <v>kn-15-12-jlr-loc1</v>
      </c>
      <c r="M2392" s="38">
        <v>1</v>
      </c>
      <c r="N2392" s="39">
        <v>1</v>
      </c>
    </row>
    <row r="2393" spans="1:14" ht="16.5" x14ac:dyDescent="0.2">
      <c r="A2393" s="79" t="str">
        <f t="shared" si="243"/>
        <v>kn-15</v>
      </c>
      <c r="B2393" s="79">
        <v>12</v>
      </c>
      <c r="C2393" s="40">
        <f t="shared" si="244"/>
        <v>21512</v>
      </c>
      <c r="D2393" s="81">
        <v>15</v>
      </c>
      <c r="E2393" s="27">
        <v>1</v>
      </c>
      <c r="F2393" s="28" t="s">
        <v>292</v>
      </c>
      <c r="G2393" s="28" t="s">
        <v>573</v>
      </c>
      <c r="H2393" s="27">
        <f t="shared" si="241"/>
        <v>151</v>
      </c>
      <c r="I2393" s="27">
        <f t="shared" si="242"/>
        <v>21</v>
      </c>
      <c r="J2393" s="27">
        <f t="shared" si="245"/>
        <v>5</v>
      </c>
      <c r="K2393" s="27" t="s">
        <v>794</v>
      </c>
      <c r="L2393" s="27" t="str">
        <f t="shared" si="240"/>
        <v>kn-15-12-shl-loc1</v>
      </c>
      <c r="M2393" s="27">
        <v>1</v>
      </c>
      <c r="N2393" s="41">
        <v>1</v>
      </c>
    </row>
    <row r="2394" spans="1:14" ht="16.5" x14ac:dyDescent="0.2">
      <c r="A2394" s="79" t="str">
        <f t="shared" si="243"/>
        <v>kn-15</v>
      </c>
      <c r="B2394" s="79">
        <v>12</v>
      </c>
      <c r="C2394" s="40">
        <f t="shared" si="244"/>
        <v>21512</v>
      </c>
      <c r="D2394" s="81">
        <v>15</v>
      </c>
      <c r="E2394" s="27">
        <v>2</v>
      </c>
      <c r="F2394" s="28" t="s">
        <v>291</v>
      </c>
      <c r="G2394" s="28" t="s">
        <v>314</v>
      </c>
      <c r="H2394" s="27">
        <f t="shared" si="241"/>
        <v>151</v>
      </c>
      <c r="I2394" s="27">
        <f t="shared" si="242"/>
        <v>21</v>
      </c>
      <c r="J2394" s="27">
        <f t="shared" si="245"/>
        <v>5</v>
      </c>
      <c r="K2394" s="27" t="s">
        <v>706</v>
      </c>
      <c r="L2394" s="59" t="str">
        <f t="shared" si="240"/>
        <v>kn-15-12-jlr-loc2</v>
      </c>
      <c r="M2394" s="27">
        <v>1</v>
      </c>
      <c r="N2394" s="41">
        <v>1</v>
      </c>
    </row>
    <row r="2395" spans="1:14" ht="16.5" x14ac:dyDescent="0.2">
      <c r="A2395" s="79" t="str">
        <f t="shared" si="243"/>
        <v>kn-15</v>
      </c>
      <c r="B2395" s="79">
        <v>12</v>
      </c>
      <c r="C2395" s="40">
        <f t="shared" si="244"/>
        <v>21512</v>
      </c>
      <c r="D2395" s="81">
        <v>15</v>
      </c>
      <c r="E2395" s="27">
        <v>2</v>
      </c>
      <c r="F2395" s="28" t="s">
        <v>292</v>
      </c>
      <c r="G2395" s="28" t="s">
        <v>299</v>
      </c>
      <c r="H2395" s="27">
        <f t="shared" si="241"/>
        <v>151</v>
      </c>
      <c r="I2395" s="27">
        <f t="shared" si="242"/>
        <v>21</v>
      </c>
      <c r="J2395" s="27">
        <f t="shared" si="245"/>
        <v>5</v>
      </c>
      <c r="K2395" s="27" t="s">
        <v>782</v>
      </c>
      <c r="L2395" s="59" t="str">
        <f t="shared" si="240"/>
        <v>kn-15-12-shl-loc2</v>
      </c>
      <c r="M2395" s="27">
        <v>1</v>
      </c>
      <c r="N2395" s="41">
        <v>1</v>
      </c>
    </row>
    <row r="2396" spans="1:14" ht="16.5" x14ac:dyDescent="0.2">
      <c r="A2396" s="79" t="str">
        <f t="shared" si="243"/>
        <v>kn-15</v>
      </c>
      <c r="B2396" s="79">
        <v>12</v>
      </c>
      <c r="C2396" s="40">
        <f t="shared" si="244"/>
        <v>21512</v>
      </c>
      <c r="D2396" s="81">
        <v>15</v>
      </c>
      <c r="E2396" s="27">
        <v>3</v>
      </c>
      <c r="F2396" s="28" t="s">
        <v>291</v>
      </c>
      <c r="G2396" s="28" t="s">
        <v>571</v>
      </c>
      <c r="H2396" s="27">
        <f t="shared" si="241"/>
        <v>151</v>
      </c>
      <c r="I2396" s="27">
        <f t="shared" si="242"/>
        <v>21</v>
      </c>
      <c r="J2396" s="27">
        <f t="shared" si="245"/>
        <v>5</v>
      </c>
      <c r="K2396" s="27" t="s">
        <v>712</v>
      </c>
      <c r="L2396" s="62" t="str">
        <f t="shared" si="240"/>
        <v>kn-15-12-jlr-loc3</v>
      </c>
      <c r="M2396" s="27">
        <v>1</v>
      </c>
      <c r="N2396" s="41">
        <v>1</v>
      </c>
    </row>
    <row r="2397" spans="1:14" ht="17.25" thickBot="1" x14ac:dyDescent="0.25">
      <c r="A2397" s="79" t="str">
        <f t="shared" si="243"/>
        <v>kn-15</v>
      </c>
      <c r="B2397" s="79">
        <v>12</v>
      </c>
      <c r="C2397" s="42">
        <f t="shared" si="244"/>
        <v>21512</v>
      </c>
      <c r="D2397" s="82">
        <v>15</v>
      </c>
      <c r="E2397" s="43">
        <v>3</v>
      </c>
      <c r="F2397" s="44" t="s">
        <v>292</v>
      </c>
      <c r="G2397" s="44" t="s">
        <v>570</v>
      </c>
      <c r="H2397" s="43">
        <f t="shared" si="241"/>
        <v>151</v>
      </c>
      <c r="I2397" s="43">
        <f t="shared" si="242"/>
        <v>21</v>
      </c>
      <c r="J2397" s="43">
        <f t="shared" si="245"/>
        <v>5</v>
      </c>
      <c r="K2397" s="43" t="s">
        <v>790</v>
      </c>
      <c r="L2397" s="44" t="str">
        <f t="shared" ref="L2397:L2415" si="246">A2397&amp;"-"&amp;B2397&amp;"-"&amp;F2397&amp;"-"&amp;"loc"&amp;E2397</f>
        <v>kn-15-12-shl-loc3</v>
      </c>
      <c r="M2397" s="43">
        <v>1</v>
      </c>
      <c r="N2397" s="45">
        <v>1</v>
      </c>
    </row>
    <row r="2398" spans="1:14" ht="16.5" x14ac:dyDescent="0.2">
      <c r="A2398" s="79" t="str">
        <f t="shared" si="243"/>
        <v>kn-15</v>
      </c>
      <c r="B2398" s="79">
        <v>13</v>
      </c>
      <c r="C2398" s="37">
        <f t="shared" si="244"/>
        <v>21513</v>
      </c>
      <c r="D2398" s="80">
        <v>15</v>
      </c>
      <c r="E2398" s="38">
        <v>1</v>
      </c>
      <c r="F2398" s="46" t="s">
        <v>291</v>
      </c>
      <c r="G2398" s="46" t="s">
        <v>572</v>
      </c>
      <c r="H2398" s="38">
        <f t="shared" si="241"/>
        <v>152</v>
      </c>
      <c r="I2398" s="38">
        <f t="shared" si="242"/>
        <v>21</v>
      </c>
      <c r="J2398" s="38">
        <f t="shared" si="245"/>
        <v>5</v>
      </c>
      <c r="K2398" s="38" t="s">
        <v>710</v>
      </c>
      <c r="L2398" s="38" t="str">
        <f t="shared" si="246"/>
        <v>kn-15-13-jlr-loc1</v>
      </c>
      <c r="M2398" s="38">
        <v>1</v>
      </c>
      <c r="N2398" s="39">
        <v>1</v>
      </c>
    </row>
    <row r="2399" spans="1:14" ht="16.5" x14ac:dyDescent="0.2">
      <c r="A2399" s="79" t="str">
        <f t="shared" si="243"/>
        <v>kn-15</v>
      </c>
      <c r="B2399" s="79">
        <v>13</v>
      </c>
      <c r="C2399" s="40">
        <f t="shared" si="244"/>
        <v>21513</v>
      </c>
      <c r="D2399" s="81">
        <v>15</v>
      </c>
      <c r="E2399" s="27">
        <v>1</v>
      </c>
      <c r="F2399" s="28" t="s">
        <v>292</v>
      </c>
      <c r="G2399" s="28" t="s">
        <v>573</v>
      </c>
      <c r="H2399" s="27">
        <f t="shared" si="241"/>
        <v>152</v>
      </c>
      <c r="I2399" s="27">
        <f t="shared" si="242"/>
        <v>21</v>
      </c>
      <c r="J2399" s="27">
        <f t="shared" si="245"/>
        <v>5</v>
      </c>
      <c r="K2399" s="27" t="s">
        <v>787</v>
      </c>
      <c r="L2399" s="27" t="str">
        <f t="shared" si="246"/>
        <v>kn-15-13-shl-loc1</v>
      </c>
      <c r="M2399" s="27">
        <v>1</v>
      </c>
      <c r="N2399" s="41">
        <v>1</v>
      </c>
    </row>
    <row r="2400" spans="1:14" ht="16.5" x14ac:dyDescent="0.2">
      <c r="A2400" s="79" t="str">
        <f t="shared" si="243"/>
        <v>kn-15</v>
      </c>
      <c r="B2400" s="79">
        <v>13</v>
      </c>
      <c r="C2400" s="40">
        <f t="shared" si="244"/>
        <v>21513</v>
      </c>
      <c r="D2400" s="81">
        <v>15</v>
      </c>
      <c r="E2400" s="27">
        <v>2</v>
      </c>
      <c r="F2400" s="28" t="s">
        <v>291</v>
      </c>
      <c r="G2400" s="28" t="s">
        <v>314</v>
      </c>
      <c r="H2400" s="27">
        <f t="shared" si="241"/>
        <v>152</v>
      </c>
      <c r="I2400" s="27">
        <f t="shared" si="242"/>
        <v>21</v>
      </c>
      <c r="J2400" s="27">
        <f t="shared" si="245"/>
        <v>5</v>
      </c>
      <c r="K2400" s="27" t="s">
        <v>1186</v>
      </c>
      <c r="L2400" s="59" t="str">
        <f t="shared" si="246"/>
        <v>kn-15-13-jlr-loc2</v>
      </c>
      <c r="M2400" s="27">
        <v>1</v>
      </c>
      <c r="N2400" s="41">
        <v>1</v>
      </c>
    </row>
    <row r="2401" spans="1:14" ht="16.5" x14ac:dyDescent="0.2">
      <c r="A2401" s="79" t="str">
        <f t="shared" si="243"/>
        <v>kn-15</v>
      </c>
      <c r="B2401" s="79">
        <v>13</v>
      </c>
      <c r="C2401" s="40">
        <f t="shared" si="244"/>
        <v>21513</v>
      </c>
      <c r="D2401" s="81">
        <v>15</v>
      </c>
      <c r="E2401" s="27">
        <v>2</v>
      </c>
      <c r="F2401" s="28" t="s">
        <v>292</v>
      </c>
      <c r="G2401" s="28" t="s">
        <v>299</v>
      </c>
      <c r="H2401" s="27">
        <f t="shared" si="241"/>
        <v>152</v>
      </c>
      <c r="I2401" s="27">
        <f t="shared" si="242"/>
        <v>21</v>
      </c>
      <c r="J2401" s="27">
        <f t="shared" si="245"/>
        <v>5</v>
      </c>
      <c r="K2401" s="27" t="s">
        <v>786</v>
      </c>
      <c r="L2401" s="59" t="str">
        <f t="shared" si="246"/>
        <v>kn-15-13-shl-loc2</v>
      </c>
      <c r="M2401" s="27">
        <v>1</v>
      </c>
      <c r="N2401" s="41">
        <v>1</v>
      </c>
    </row>
    <row r="2402" spans="1:14" ht="16.5" x14ac:dyDescent="0.2">
      <c r="A2402" s="79" t="str">
        <f t="shared" si="243"/>
        <v>kn-15</v>
      </c>
      <c r="B2402" s="79">
        <v>13</v>
      </c>
      <c r="C2402" s="40">
        <f t="shared" si="244"/>
        <v>21513</v>
      </c>
      <c r="D2402" s="81">
        <v>15</v>
      </c>
      <c r="E2402" s="27">
        <v>3</v>
      </c>
      <c r="F2402" s="28" t="s">
        <v>1135</v>
      </c>
      <c r="G2402" s="28" t="s">
        <v>571</v>
      </c>
      <c r="H2402" s="27">
        <f t="shared" si="241"/>
        <v>152</v>
      </c>
      <c r="I2402" s="27">
        <f t="shared" si="242"/>
        <v>21</v>
      </c>
      <c r="J2402" s="27">
        <f t="shared" si="245"/>
        <v>5</v>
      </c>
      <c r="K2402" s="27" t="s">
        <v>713</v>
      </c>
      <c r="L2402" s="62" t="str">
        <f t="shared" si="246"/>
        <v>kn-15-13-jlr-loc3</v>
      </c>
      <c r="M2402" s="27">
        <v>1</v>
      </c>
      <c r="N2402" s="41">
        <v>1</v>
      </c>
    </row>
    <row r="2403" spans="1:14" ht="17.25" thickBot="1" x14ac:dyDescent="0.25">
      <c r="A2403" s="79" t="str">
        <f t="shared" si="243"/>
        <v>kn-15</v>
      </c>
      <c r="B2403" s="79">
        <v>13</v>
      </c>
      <c r="C2403" s="42">
        <f t="shared" si="244"/>
        <v>21513</v>
      </c>
      <c r="D2403" s="82">
        <v>15</v>
      </c>
      <c r="E2403" s="43">
        <v>3</v>
      </c>
      <c r="F2403" s="44" t="s">
        <v>292</v>
      </c>
      <c r="G2403" s="44" t="s">
        <v>570</v>
      </c>
      <c r="H2403" s="43">
        <f t="shared" si="241"/>
        <v>152</v>
      </c>
      <c r="I2403" s="43">
        <f t="shared" si="242"/>
        <v>21</v>
      </c>
      <c r="J2403" s="43">
        <f t="shared" si="245"/>
        <v>5</v>
      </c>
      <c r="K2403" s="43" t="s">
        <v>791</v>
      </c>
      <c r="L2403" s="44" t="str">
        <f t="shared" si="246"/>
        <v>kn-15-13-shl-loc3</v>
      </c>
      <c r="M2403" s="43">
        <v>1</v>
      </c>
      <c r="N2403" s="45">
        <v>1</v>
      </c>
    </row>
    <row r="2404" spans="1:14" ht="16.5" x14ac:dyDescent="0.2">
      <c r="A2404" s="79" t="str">
        <f t="shared" si="243"/>
        <v>kn-15</v>
      </c>
      <c r="B2404" s="79">
        <v>14</v>
      </c>
      <c r="C2404" s="37">
        <f t="shared" si="244"/>
        <v>21514</v>
      </c>
      <c r="D2404" s="80">
        <v>15</v>
      </c>
      <c r="E2404" s="38">
        <v>1</v>
      </c>
      <c r="F2404" s="46" t="s">
        <v>291</v>
      </c>
      <c r="G2404" s="46" t="s">
        <v>572</v>
      </c>
      <c r="H2404" s="38">
        <f t="shared" si="241"/>
        <v>153</v>
      </c>
      <c r="I2404" s="38">
        <f t="shared" si="242"/>
        <v>21</v>
      </c>
      <c r="J2404" s="38">
        <f t="shared" si="245"/>
        <v>5</v>
      </c>
      <c r="K2404" s="38" t="s">
        <v>303</v>
      </c>
      <c r="L2404" s="38" t="str">
        <f t="shared" si="246"/>
        <v>kn-15-14-jlr-loc1</v>
      </c>
      <c r="M2404" s="38">
        <v>1</v>
      </c>
      <c r="N2404" s="39">
        <v>1</v>
      </c>
    </row>
    <row r="2405" spans="1:14" ht="16.5" x14ac:dyDescent="0.2">
      <c r="A2405" s="79" t="str">
        <f t="shared" si="243"/>
        <v>kn-15</v>
      </c>
      <c r="B2405" s="79">
        <v>14</v>
      </c>
      <c r="C2405" s="40">
        <f t="shared" si="244"/>
        <v>21514</v>
      </c>
      <c r="D2405" s="81">
        <v>15</v>
      </c>
      <c r="E2405" s="27">
        <v>1</v>
      </c>
      <c r="F2405" s="28" t="s">
        <v>292</v>
      </c>
      <c r="G2405" s="28" t="s">
        <v>573</v>
      </c>
      <c r="H2405" s="27">
        <f t="shared" si="241"/>
        <v>153</v>
      </c>
      <c r="I2405" s="27">
        <f t="shared" si="242"/>
        <v>21</v>
      </c>
      <c r="J2405" s="27">
        <f t="shared" si="245"/>
        <v>5</v>
      </c>
      <c r="K2405" s="27" t="s">
        <v>782</v>
      </c>
      <c r="L2405" s="27" t="str">
        <f t="shared" si="246"/>
        <v>kn-15-14-shl-loc1</v>
      </c>
      <c r="M2405" s="27">
        <v>1</v>
      </c>
      <c r="N2405" s="41">
        <v>1</v>
      </c>
    </row>
    <row r="2406" spans="1:14" ht="16.5" x14ac:dyDescent="0.2">
      <c r="A2406" s="79" t="str">
        <f t="shared" si="243"/>
        <v>kn-15</v>
      </c>
      <c r="B2406" s="79">
        <v>14</v>
      </c>
      <c r="C2406" s="40">
        <f t="shared" si="244"/>
        <v>21514</v>
      </c>
      <c r="D2406" s="81">
        <v>15</v>
      </c>
      <c r="E2406" s="27">
        <v>2</v>
      </c>
      <c r="F2406" s="28" t="s">
        <v>291</v>
      </c>
      <c r="G2406" s="28" t="s">
        <v>1001</v>
      </c>
      <c r="H2406" s="27">
        <f t="shared" si="241"/>
        <v>153</v>
      </c>
      <c r="I2406" s="27">
        <f t="shared" si="242"/>
        <v>21</v>
      </c>
      <c r="J2406" s="27">
        <f t="shared" si="245"/>
        <v>5</v>
      </c>
      <c r="K2406" s="27" t="s">
        <v>303</v>
      </c>
      <c r="L2406" s="59" t="str">
        <f t="shared" si="246"/>
        <v>kn-15-14-jlr-loc2</v>
      </c>
      <c r="M2406" s="27">
        <v>1</v>
      </c>
      <c r="N2406" s="41">
        <v>1</v>
      </c>
    </row>
    <row r="2407" spans="1:14" ht="16.5" x14ac:dyDescent="0.2">
      <c r="A2407" s="79" t="str">
        <f t="shared" si="243"/>
        <v>kn-15</v>
      </c>
      <c r="B2407" s="79">
        <v>14</v>
      </c>
      <c r="C2407" s="40">
        <f t="shared" si="244"/>
        <v>21514</v>
      </c>
      <c r="D2407" s="81">
        <v>15</v>
      </c>
      <c r="E2407" s="27">
        <v>2</v>
      </c>
      <c r="F2407" s="28" t="s">
        <v>292</v>
      </c>
      <c r="G2407" s="28" t="s">
        <v>1002</v>
      </c>
      <c r="H2407" s="27">
        <f t="shared" si="241"/>
        <v>153</v>
      </c>
      <c r="I2407" s="27">
        <f t="shared" si="242"/>
        <v>21</v>
      </c>
      <c r="J2407" s="27">
        <f t="shared" si="245"/>
        <v>5</v>
      </c>
      <c r="K2407" s="27" t="s">
        <v>776</v>
      </c>
      <c r="L2407" s="59" t="str">
        <f t="shared" si="246"/>
        <v>kn-15-14-shl-loc2</v>
      </c>
      <c r="M2407" s="27">
        <v>1</v>
      </c>
      <c r="N2407" s="41">
        <v>1</v>
      </c>
    </row>
    <row r="2408" spans="1:14" ht="16.5" x14ac:dyDescent="0.2">
      <c r="A2408" s="79" t="str">
        <f t="shared" si="243"/>
        <v>kn-15</v>
      </c>
      <c r="B2408" s="79">
        <v>14</v>
      </c>
      <c r="C2408" s="40">
        <f t="shared" si="244"/>
        <v>21514</v>
      </c>
      <c r="D2408" s="81">
        <v>15</v>
      </c>
      <c r="E2408" s="27">
        <v>3</v>
      </c>
      <c r="F2408" s="28" t="s">
        <v>291</v>
      </c>
      <c r="G2408" s="28" t="s">
        <v>314</v>
      </c>
      <c r="H2408" s="27">
        <f t="shared" si="241"/>
        <v>153</v>
      </c>
      <c r="I2408" s="27">
        <f t="shared" si="242"/>
        <v>21</v>
      </c>
      <c r="J2408" s="27">
        <f t="shared" si="245"/>
        <v>5</v>
      </c>
      <c r="K2408" s="27" t="s">
        <v>712</v>
      </c>
      <c r="L2408" s="62" t="str">
        <f t="shared" si="246"/>
        <v>kn-15-14-jlr-loc3</v>
      </c>
      <c r="M2408" s="27">
        <v>1</v>
      </c>
      <c r="N2408" s="41">
        <v>1</v>
      </c>
    </row>
    <row r="2409" spans="1:14" ht="17.25" thickBot="1" x14ac:dyDescent="0.25">
      <c r="A2409" s="79" t="str">
        <f t="shared" si="243"/>
        <v>kn-15</v>
      </c>
      <c r="B2409" s="79">
        <v>14</v>
      </c>
      <c r="C2409" s="42">
        <f t="shared" si="244"/>
        <v>21514</v>
      </c>
      <c r="D2409" s="82">
        <v>15</v>
      </c>
      <c r="E2409" s="43">
        <v>3</v>
      </c>
      <c r="F2409" s="44" t="s">
        <v>292</v>
      </c>
      <c r="G2409" s="44" t="s">
        <v>299</v>
      </c>
      <c r="H2409" s="43">
        <f t="shared" si="241"/>
        <v>153</v>
      </c>
      <c r="I2409" s="43">
        <f t="shared" si="242"/>
        <v>21</v>
      </c>
      <c r="J2409" s="43">
        <f t="shared" si="245"/>
        <v>5</v>
      </c>
      <c r="K2409" s="43" t="s">
        <v>790</v>
      </c>
      <c r="L2409" s="44" t="str">
        <f t="shared" si="246"/>
        <v>kn-15-14-shl-loc3</v>
      </c>
      <c r="M2409" s="43">
        <v>1</v>
      </c>
      <c r="N2409" s="45">
        <v>1</v>
      </c>
    </row>
    <row r="2410" spans="1:14" ht="16.5" x14ac:dyDescent="0.2">
      <c r="A2410" s="79" t="str">
        <f t="shared" si="243"/>
        <v>kn-15</v>
      </c>
      <c r="B2410" s="79">
        <v>15</v>
      </c>
      <c r="C2410" s="37">
        <f t="shared" si="244"/>
        <v>21515</v>
      </c>
      <c r="D2410" s="80">
        <v>15</v>
      </c>
      <c r="E2410" s="38">
        <v>1</v>
      </c>
      <c r="F2410" s="46" t="s">
        <v>291</v>
      </c>
      <c r="G2410" s="46" t="s">
        <v>572</v>
      </c>
      <c r="H2410" s="38">
        <f t="shared" si="241"/>
        <v>154</v>
      </c>
      <c r="I2410" s="38">
        <f t="shared" si="242"/>
        <v>21</v>
      </c>
      <c r="J2410" s="38">
        <f t="shared" si="245"/>
        <v>5</v>
      </c>
      <c r="K2410" s="38" t="s">
        <v>709</v>
      </c>
      <c r="L2410" s="38" t="str">
        <f t="shared" si="246"/>
        <v>kn-15-15-jlr-loc1</v>
      </c>
      <c r="M2410" s="38">
        <v>1</v>
      </c>
      <c r="N2410" s="39">
        <v>1</v>
      </c>
    </row>
    <row r="2411" spans="1:14" ht="16.5" x14ac:dyDescent="0.2">
      <c r="A2411" s="79" t="str">
        <f t="shared" si="243"/>
        <v>kn-15</v>
      </c>
      <c r="B2411" s="79">
        <v>15</v>
      </c>
      <c r="C2411" s="40">
        <f t="shared" si="244"/>
        <v>21515</v>
      </c>
      <c r="D2411" s="81">
        <v>15</v>
      </c>
      <c r="E2411" s="27">
        <v>1</v>
      </c>
      <c r="F2411" s="28" t="s">
        <v>292</v>
      </c>
      <c r="G2411" s="28" t="s">
        <v>573</v>
      </c>
      <c r="H2411" s="27">
        <f t="shared" si="241"/>
        <v>154</v>
      </c>
      <c r="I2411" s="27">
        <f t="shared" si="242"/>
        <v>21</v>
      </c>
      <c r="J2411" s="27">
        <f t="shared" si="245"/>
        <v>5</v>
      </c>
      <c r="K2411" s="27" t="s">
        <v>774</v>
      </c>
      <c r="L2411" s="27" t="str">
        <f t="shared" si="246"/>
        <v>kn-15-15-shl-loc1</v>
      </c>
      <c r="M2411" s="27">
        <v>1</v>
      </c>
      <c r="N2411" s="41">
        <v>1</v>
      </c>
    </row>
    <row r="2412" spans="1:14" ht="16.5" x14ac:dyDescent="0.2">
      <c r="A2412" s="79" t="str">
        <f t="shared" si="243"/>
        <v>kn-15</v>
      </c>
      <c r="B2412" s="79">
        <v>15</v>
      </c>
      <c r="C2412" s="40">
        <f t="shared" si="244"/>
        <v>21515</v>
      </c>
      <c r="D2412" s="81">
        <v>15</v>
      </c>
      <c r="E2412" s="27">
        <v>2</v>
      </c>
      <c r="F2412" s="28" t="s">
        <v>291</v>
      </c>
      <c r="G2412" s="28" t="s">
        <v>1001</v>
      </c>
      <c r="H2412" s="27">
        <f t="shared" si="241"/>
        <v>154</v>
      </c>
      <c r="I2412" s="27">
        <f t="shared" si="242"/>
        <v>21</v>
      </c>
      <c r="J2412" s="27">
        <f t="shared" si="245"/>
        <v>5</v>
      </c>
      <c r="K2412" s="27" t="s">
        <v>708</v>
      </c>
      <c r="L2412" s="59" t="str">
        <f t="shared" si="246"/>
        <v>kn-15-15-jlr-loc2</v>
      </c>
      <c r="M2412" s="27">
        <v>1</v>
      </c>
      <c r="N2412" s="41">
        <v>1</v>
      </c>
    </row>
    <row r="2413" spans="1:14" ht="16.5" x14ac:dyDescent="0.2">
      <c r="A2413" s="79" t="str">
        <f t="shared" si="243"/>
        <v>kn-15</v>
      </c>
      <c r="B2413" s="79">
        <v>15</v>
      </c>
      <c r="C2413" s="40">
        <f t="shared" si="244"/>
        <v>21515</v>
      </c>
      <c r="D2413" s="81">
        <v>15</v>
      </c>
      <c r="E2413" s="27">
        <v>2</v>
      </c>
      <c r="F2413" s="28" t="s">
        <v>1138</v>
      </c>
      <c r="G2413" s="28" t="s">
        <v>1002</v>
      </c>
      <c r="H2413" s="27">
        <f t="shared" si="241"/>
        <v>154</v>
      </c>
      <c r="I2413" s="27">
        <f t="shared" si="242"/>
        <v>21</v>
      </c>
      <c r="J2413" s="27">
        <f t="shared" si="245"/>
        <v>5</v>
      </c>
      <c r="K2413" s="27" t="s">
        <v>779</v>
      </c>
      <c r="L2413" s="59" t="str">
        <f t="shared" si="246"/>
        <v>kn-15-15-shl-loc2</v>
      </c>
      <c r="M2413" s="27">
        <v>1</v>
      </c>
      <c r="N2413" s="41">
        <v>1</v>
      </c>
    </row>
    <row r="2414" spans="1:14" ht="16.5" x14ac:dyDescent="0.2">
      <c r="A2414" s="79" t="str">
        <f t="shared" si="243"/>
        <v>kn-15</v>
      </c>
      <c r="B2414" s="79">
        <v>15</v>
      </c>
      <c r="C2414" s="40">
        <f t="shared" si="244"/>
        <v>21515</v>
      </c>
      <c r="D2414" s="81">
        <v>15</v>
      </c>
      <c r="E2414" s="27">
        <v>3</v>
      </c>
      <c r="F2414" s="28" t="s">
        <v>291</v>
      </c>
      <c r="G2414" s="28" t="s">
        <v>999</v>
      </c>
      <c r="H2414" s="27">
        <f t="shared" si="241"/>
        <v>154</v>
      </c>
      <c r="I2414" s="27">
        <f t="shared" si="242"/>
        <v>21</v>
      </c>
      <c r="J2414" s="27">
        <f t="shared" si="245"/>
        <v>5</v>
      </c>
      <c r="K2414" s="27" t="s">
        <v>303</v>
      </c>
      <c r="L2414" s="62" t="str">
        <f t="shared" si="246"/>
        <v>kn-15-15-jlr-loc3</v>
      </c>
      <c r="M2414" s="27">
        <v>1</v>
      </c>
      <c r="N2414" s="41">
        <v>1</v>
      </c>
    </row>
    <row r="2415" spans="1:14" ht="17.25" thickBot="1" x14ac:dyDescent="0.25">
      <c r="A2415" s="79" t="str">
        <f t="shared" si="243"/>
        <v>kn-15</v>
      </c>
      <c r="B2415" s="79">
        <v>15</v>
      </c>
      <c r="C2415" s="42">
        <f t="shared" si="244"/>
        <v>21515</v>
      </c>
      <c r="D2415" s="82">
        <v>15</v>
      </c>
      <c r="E2415" s="43">
        <v>3</v>
      </c>
      <c r="F2415" s="44" t="s">
        <v>292</v>
      </c>
      <c r="G2415" s="44" t="s">
        <v>1000</v>
      </c>
      <c r="H2415" s="43">
        <f t="shared" si="241"/>
        <v>154</v>
      </c>
      <c r="I2415" s="43">
        <f t="shared" si="242"/>
        <v>21</v>
      </c>
      <c r="J2415" s="43">
        <f t="shared" si="245"/>
        <v>5</v>
      </c>
      <c r="K2415" s="43" t="s">
        <v>783</v>
      </c>
      <c r="L2415" s="44" t="str">
        <f t="shared" si="246"/>
        <v>kn-15-15-shl-loc3</v>
      </c>
      <c r="M2415" s="43">
        <v>1</v>
      </c>
      <c r="N2415" s="45">
        <v>1</v>
      </c>
    </row>
  </sheetData>
  <mergeCells count="2">
    <mergeCell ref="R2:AC2"/>
    <mergeCell ref="AF2:AQ2"/>
  </mergeCells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3"/>
  <sheetViews>
    <sheetView topLeftCell="A31" workbookViewId="0">
      <selection activeCell="J146" sqref="J146"/>
    </sheetView>
  </sheetViews>
  <sheetFormatPr defaultRowHeight="14.25" x14ac:dyDescent="0.2"/>
  <cols>
    <col min="1" max="4" width="9" style="50"/>
    <col min="5" max="5" width="11.25" style="50" customWidth="1"/>
    <col min="6" max="6" width="12.625" style="50" customWidth="1"/>
    <col min="7" max="9" width="9" style="50"/>
    <col min="10" max="10" width="14.875" style="50" customWidth="1"/>
    <col min="11" max="11" width="17.625" style="50" customWidth="1"/>
    <col min="12" max="12" width="11.625" style="50" customWidth="1"/>
    <col min="13" max="13" width="12.25" style="50" customWidth="1"/>
    <col min="14" max="15" width="10.625" style="50" customWidth="1"/>
    <col min="16" max="16384" width="9" style="50"/>
  </cols>
  <sheetData>
    <row r="1" spans="1:15" ht="15" x14ac:dyDescent="0.2">
      <c r="A1" s="4" t="s">
        <v>1220</v>
      </c>
      <c r="B1" s="4" t="s">
        <v>1232</v>
      </c>
      <c r="C1" s="4" t="s">
        <v>113</v>
      </c>
      <c r="D1" s="4" t="s">
        <v>114</v>
      </c>
      <c r="E1" s="4" t="s">
        <v>115</v>
      </c>
      <c r="F1" s="4" t="s">
        <v>8</v>
      </c>
      <c r="G1" s="4" t="s">
        <v>9</v>
      </c>
      <c r="H1" s="4" t="s">
        <v>10</v>
      </c>
      <c r="I1" s="4" t="s">
        <v>11</v>
      </c>
      <c r="J1" s="5" t="s">
        <v>1227</v>
      </c>
      <c r="K1" s="5" t="s">
        <v>1230</v>
      </c>
      <c r="L1" s="5" t="s">
        <v>1228</v>
      </c>
      <c r="M1" s="5" t="s">
        <v>1229</v>
      </c>
    </row>
    <row r="2" spans="1:15" x14ac:dyDescent="0.2">
      <c r="A2" s="50" t="s">
        <v>1203</v>
      </c>
      <c r="B2" s="50" t="s">
        <v>1203</v>
      </c>
      <c r="C2" s="50" t="s">
        <v>12</v>
      </c>
      <c r="D2" s="50" t="s">
        <v>12</v>
      </c>
      <c r="E2" s="50" t="s">
        <v>82</v>
      </c>
      <c r="F2" s="50" t="s">
        <v>296</v>
      </c>
      <c r="G2" s="50" t="s">
        <v>297</v>
      </c>
      <c r="H2" s="50" t="s">
        <v>297</v>
      </c>
      <c r="I2" s="50" t="s">
        <v>297</v>
      </c>
      <c r="J2" s="50" t="s">
        <v>1116</v>
      </c>
      <c r="K2" s="50" t="s">
        <v>1234</v>
      </c>
      <c r="L2" s="50" t="s">
        <v>119</v>
      </c>
      <c r="M2" s="50" t="s">
        <v>119</v>
      </c>
    </row>
    <row r="3" spans="1:15" ht="15.75" thickBot="1" x14ac:dyDescent="0.25">
      <c r="A3" s="1" t="s">
        <v>1218</v>
      </c>
      <c r="B3" s="1" t="s">
        <v>109</v>
      </c>
      <c r="C3" s="1" t="s">
        <v>13</v>
      </c>
      <c r="D3" s="1" t="s">
        <v>14</v>
      </c>
      <c r="E3" s="1" t="s">
        <v>84</v>
      </c>
      <c r="F3" s="1" t="s">
        <v>15</v>
      </c>
      <c r="G3" s="1" t="s">
        <v>16</v>
      </c>
      <c r="H3" s="1" t="s">
        <v>17</v>
      </c>
      <c r="I3" s="1" t="s">
        <v>18</v>
      </c>
      <c r="J3" s="1" t="s">
        <v>1115</v>
      </c>
      <c r="K3" s="1" t="s">
        <v>83</v>
      </c>
      <c r="L3" s="1" t="s">
        <v>1121</v>
      </c>
      <c r="M3" s="1" t="s">
        <v>1175</v>
      </c>
    </row>
    <row r="4" spans="1:15" ht="16.5" x14ac:dyDescent="0.2">
      <c r="A4" s="47" t="s">
        <v>1523</v>
      </c>
      <c r="B4" s="74">
        <f t="shared" ref="B4:B64" si="0">MOD(C4,100)</f>
        <v>1</v>
      </c>
      <c r="C4" s="37">
        <f>INT((O4-1)/6)+30001</f>
        <v>30001</v>
      </c>
      <c r="D4" s="38">
        <v>1</v>
      </c>
      <c r="E4" s="46" t="s">
        <v>1169</v>
      </c>
      <c r="F4" s="46" t="s">
        <v>706</v>
      </c>
      <c r="G4" s="38">
        <f>INDEX(芦花古楼!$J$4:$J$103,芦花卡牌组!B4)</f>
        <v>5</v>
      </c>
      <c r="H4" s="38">
        <f>INDEX(芦花古楼!$K$4:$K$103,芦花卡牌组!B4)</f>
        <v>1</v>
      </c>
      <c r="I4" s="38">
        <v>1</v>
      </c>
      <c r="J4" s="38" t="s">
        <v>713</v>
      </c>
      <c r="K4" s="38" t="str">
        <f>A4&amp;"-"&amp;B4&amp;"-"&amp;E4&amp;"-loc"&amp;D4</f>
        <v>tw-f-1-jlr-loc1</v>
      </c>
      <c r="L4" s="38">
        <v>1</v>
      </c>
      <c r="M4" s="39">
        <v>1</v>
      </c>
      <c r="O4" s="50">
        <v>1</v>
      </c>
    </row>
    <row r="5" spans="1:15" ht="16.5" x14ac:dyDescent="0.2">
      <c r="A5" s="47" t="s">
        <v>1523</v>
      </c>
      <c r="B5" s="74">
        <f t="shared" si="0"/>
        <v>1</v>
      </c>
      <c r="C5" s="40">
        <f t="shared" ref="C5:C68" si="1">INT((O5-1)/6)+30001</f>
        <v>30001</v>
      </c>
      <c r="D5" s="27">
        <v>1</v>
      </c>
      <c r="E5" s="28" t="s">
        <v>1171</v>
      </c>
      <c r="F5" s="28" t="s">
        <v>730</v>
      </c>
      <c r="G5" s="27">
        <f>INDEX(芦花古楼!$J$4:$J$103,芦花卡牌组!B5)</f>
        <v>5</v>
      </c>
      <c r="H5" s="27">
        <f>INDEX(芦花古楼!$K$4:$K$103,芦花卡牌组!B5)</f>
        <v>1</v>
      </c>
      <c r="I5" s="27">
        <v>1</v>
      </c>
      <c r="J5" s="27" t="s">
        <v>791</v>
      </c>
      <c r="K5" s="27" t="str">
        <f t="shared" ref="K5:K68" si="2">A5&amp;"-"&amp;B5&amp;"-"&amp;E5&amp;"-loc"&amp;D5</f>
        <v>tw-f-1-shl-loc1</v>
      </c>
      <c r="L5" s="27">
        <v>1</v>
      </c>
      <c r="M5" s="41">
        <v>1</v>
      </c>
      <c r="O5" s="50">
        <v>2</v>
      </c>
    </row>
    <row r="6" spans="1:15" ht="16.5" x14ac:dyDescent="0.2">
      <c r="A6" s="47" t="s">
        <v>1523</v>
      </c>
      <c r="B6" s="74">
        <f t="shared" si="0"/>
        <v>1</v>
      </c>
      <c r="C6" s="40">
        <f t="shared" si="1"/>
        <v>30001</v>
      </c>
      <c r="D6" s="27">
        <v>2</v>
      </c>
      <c r="E6" s="28" t="s">
        <v>1169</v>
      </c>
      <c r="F6" s="28" t="s">
        <v>707</v>
      </c>
      <c r="G6" s="27">
        <f>INDEX(芦花古楼!$J$4:$J$103,芦花卡牌组!B6)</f>
        <v>5</v>
      </c>
      <c r="H6" s="27">
        <f>INDEX(芦花古楼!$K$4:$K$103,芦花卡牌组!B6)</f>
        <v>1</v>
      </c>
      <c r="I6" s="27">
        <v>1</v>
      </c>
      <c r="J6" s="27" t="s">
        <v>1186</v>
      </c>
      <c r="K6" s="59" t="str">
        <f t="shared" si="2"/>
        <v>tw-f-1-jlr-loc2</v>
      </c>
      <c r="L6" s="27">
        <v>1</v>
      </c>
      <c r="M6" s="41">
        <v>1</v>
      </c>
      <c r="O6" s="50">
        <v>3</v>
      </c>
    </row>
    <row r="7" spans="1:15" ht="16.5" x14ac:dyDescent="0.2">
      <c r="A7" s="47" t="s">
        <v>1523</v>
      </c>
      <c r="B7" s="74">
        <f t="shared" si="0"/>
        <v>1</v>
      </c>
      <c r="C7" s="40">
        <f t="shared" si="1"/>
        <v>30001</v>
      </c>
      <c r="D7" s="27">
        <v>2</v>
      </c>
      <c r="E7" s="28" t="s">
        <v>1171</v>
      </c>
      <c r="F7" s="28" t="s">
        <v>719</v>
      </c>
      <c r="G7" s="27">
        <f>INDEX(芦花古楼!$J$4:$J$103,芦花卡牌组!B7)</f>
        <v>5</v>
      </c>
      <c r="H7" s="27">
        <f>INDEX(芦花古楼!$K$4:$K$103,芦花卡牌组!B7)</f>
        <v>1</v>
      </c>
      <c r="I7" s="27">
        <v>1</v>
      </c>
      <c r="J7" s="27" t="s">
        <v>786</v>
      </c>
      <c r="K7" s="59" t="str">
        <f t="shared" si="2"/>
        <v>tw-f-1-shl-loc2</v>
      </c>
      <c r="L7" s="27">
        <v>1</v>
      </c>
      <c r="M7" s="41">
        <v>1</v>
      </c>
      <c r="O7" s="50">
        <v>4</v>
      </c>
    </row>
    <row r="8" spans="1:15" ht="16.5" x14ac:dyDescent="0.2">
      <c r="A8" s="47" t="s">
        <v>1523</v>
      </c>
      <c r="B8" s="74">
        <f t="shared" si="0"/>
        <v>1</v>
      </c>
      <c r="C8" s="40">
        <f t="shared" si="1"/>
        <v>30001</v>
      </c>
      <c r="D8" s="27">
        <v>3</v>
      </c>
      <c r="E8" s="28" t="s">
        <v>1169</v>
      </c>
      <c r="F8" s="28" t="s">
        <v>302</v>
      </c>
      <c r="G8" s="27">
        <f>INDEX(芦花古楼!$J$4:$J$103,芦花卡牌组!B8)</f>
        <v>5</v>
      </c>
      <c r="H8" s="27">
        <f>INDEX(芦花古楼!$K$4:$K$103,芦花卡牌组!B8)</f>
        <v>1</v>
      </c>
      <c r="I8" s="27">
        <v>1</v>
      </c>
      <c r="J8" s="27" t="s">
        <v>710</v>
      </c>
      <c r="K8" s="62" t="str">
        <f t="shared" si="2"/>
        <v>tw-f-1-jlr-loc3</v>
      </c>
      <c r="L8" s="27">
        <v>1</v>
      </c>
      <c r="M8" s="41">
        <v>1</v>
      </c>
      <c r="O8" s="50">
        <v>5</v>
      </c>
    </row>
    <row r="9" spans="1:15" ht="17.25" thickBot="1" x14ac:dyDescent="0.25">
      <c r="A9" s="47" t="s">
        <v>1523</v>
      </c>
      <c r="B9" s="74">
        <f t="shared" si="0"/>
        <v>1</v>
      </c>
      <c r="C9" s="42">
        <f t="shared" si="1"/>
        <v>30001</v>
      </c>
      <c r="D9" s="43">
        <v>3</v>
      </c>
      <c r="E9" s="44" t="s">
        <v>1171</v>
      </c>
      <c r="F9" s="44" t="s">
        <v>720</v>
      </c>
      <c r="G9" s="43">
        <f>INDEX(芦花古楼!$J$4:$J$103,芦花卡牌组!B9)</f>
        <v>5</v>
      </c>
      <c r="H9" s="43">
        <f>INDEX(芦花古楼!$K$4:$K$103,芦花卡牌组!B9)</f>
        <v>1</v>
      </c>
      <c r="I9" s="43">
        <v>1</v>
      </c>
      <c r="J9" s="43" t="s">
        <v>787</v>
      </c>
      <c r="K9" s="44" t="str">
        <f t="shared" si="2"/>
        <v>tw-f-1-shl-loc3</v>
      </c>
      <c r="L9" s="43">
        <v>1</v>
      </c>
      <c r="M9" s="45">
        <v>1</v>
      </c>
      <c r="O9" s="50">
        <v>6</v>
      </c>
    </row>
    <row r="10" spans="1:15" ht="16.5" x14ac:dyDescent="0.2">
      <c r="A10" s="47" t="s">
        <v>1523</v>
      </c>
      <c r="B10" s="74">
        <f t="shared" si="0"/>
        <v>2</v>
      </c>
      <c r="C10" s="37">
        <f t="shared" si="1"/>
        <v>30002</v>
      </c>
      <c r="D10" s="38">
        <v>1</v>
      </c>
      <c r="E10" s="46" t="s">
        <v>1169</v>
      </c>
      <c r="F10" s="46" t="s">
        <v>706</v>
      </c>
      <c r="G10" s="38">
        <f>INDEX(芦花古楼!$J$4:$J$103,芦花卡牌组!B10)</f>
        <v>10</v>
      </c>
      <c r="H10" s="38">
        <f>INDEX(芦花古楼!$K$4:$K$103,芦花卡牌组!B10)</f>
        <v>1</v>
      </c>
      <c r="I10" s="38">
        <v>1</v>
      </c>
      <c r="J10" s="38" t="s">
        <v>706</v>
      </c>
      <c r="K10" s="38" t="str">
        <f t="shared" si="2"/>
        <v>tw-f-2-jlr-loc1</v>
      </c>
      <c r="L10" s="38">
        <v>1</v>
      </c>
      <c r="M10" s="39">
        <v>1</v>
      </c>
      <c r="O10" s="50">
        <v>7</v>
      </c>
    </row>
    <row r="11" spans="1:15" ht="16.5" x14ac:dyDescent="0.2">
      <c r="A11" s="47" t="s">
        <v>1523</v>
      </c>
      <c r="B11" s="74">
        <f t="shared" si="0"/>
        <v>2</v>
      </c>
      <c r="C11" s="40">
        <f t="shared" si="1"/>
        <v>30002</v>
      </c>
      <c r="D11" s="27">
        <v>1</v>
      </c>
      <c r="E11" s="28" t="s">
        <v>1171</v>
      </c>
      <c r="F11" s="28" t="s">
        <v>730</v>
      </c>
      <c r="G11" s="27">
        <f>INDEX(芦花古楼!$J$4:$J$103,芦花卡牌组!B11)</f>
        <v>10</v>
      </c>
      <c r="H11" s="27">
        <f>INDEX(芦花古楼!$K$4:$K$103,芦花卡牌组!B11)</f>
        <v>1</v>
      </c>
      <c r="I11" s="27">
        <v>1</v>
      </c>
      <c r="J11" s="27" t="s">
        <v>775</v>
      </c>
      <c r="K11" s="27" t="str">
        <f t="shared" si="2"/>
        <v>tw-f-2-shl-loc1</v>
      </c>
      <c r="L11" s="27">
        <v>1</v>
      </c>
      <c r="M11" s="41">
        <v>1</v>
      </c>
      <c r="O11" s="50">
        <v>8</v>
      </c>
    </row>
    <row r="12" spans="1:15" ht="16.5" x14ac:dyDescent="0.2">
      <c r="A12" s="47" t="s">
        <v>1523</v>
      </c>
      <c r="B12" s="74">
        <f t="shared" si="0"/>
        <v>2</v>
      </c>
      <c r="C12" s="40">
        <f t="shared" si="1"/>
        <v>30002</v>
      </c>
      <c r="D12" s="27">
        <v>2</v>
      </c>
      <c r="E12" s="28" t="s">
        <v>1169</v>
      </c>
      <c r="F12" s="28" t="s">
        <v>707</v>
      </c>
      <c r="G12" s="27">
        <f>INDEX(芦花古楼!$J$4:$J$103,芦花卡牌组!B12)</f>
        <v>10</v>
      </c>
      <c r="H12" s="27">
        <f>INDEX(芦花古楼!$K$4:$K$103,芦花卡牌组!B12)</f>
        <v>1</v>
      </c>
      <c r="I12" s="27">
        <v>1</v>
      </c>
      <c r="J12" s="27" t="s">
        <v>302</v>
      </c>
      <c r="K12" s="59" t="str">
        <f t="shared" si="2"/>
        <v>tw-f-2-jlr-loc2</v>
      </c>
      <c r="L12" s="27">
        <v>1</v>
      </c>
      <c r="M12" s="41">
        <v>1</v>
      </c>
      <c r="O12" s="50">
        <v>9</v>
      </c>
    </row>
    <row r="13" spans="1:15" ht="16.5" x14ac:dyDescent="0.2">
      <c r="A13" s="47" t="s">
        <v>1523</v>
      </c>
      <c r="B13" s="74">
        <f t="shared" si="0"/>
        <v>2</v>
      </c>
      <c r="C13" s="40">
        <f t="shared" si="1"/>
        <v>30002</v>
      </c>
      <c r="D13" s="27">
        <v>2</v>
      </c>
      <c r="E13" s="28" t="s">
        <v>1171</v>
      </c>
      <c r="F13" s="28" t="s">
        <v>719</v>
      </c>
      <c r="G13" s="27">
        <f>INDEX(芦花古楼!$J$4:$J$103,芦花卡牌组!B13)</f>
        <v>10</v>
      </c>
      <c r="H13" s="27">
        <f>INDEX(芦花古楼!$K$4:$K$103,芦花卡牌组!B13)</f>
        <v>1</v>
      </c>
      <c r="I13" s="27">
        <v>1</v>
      </c>
      <c r="J13" s="27" t="s">
        <v>778</v>
      </c>
      <c r="K13" s="59" t="str">
        <f t="shared" si="2"/>
        <v>tw-f-2-shl-loc2</v>
      </c>
      <c r="L13" s="27">
        <v>1</v>
      </c>
      <c r="M13" s="41">
        <v>1</v>
      </c>
      <c r="O13" s="50">
        <v>10</v>
      </c>
    </row>
    <row r="14" spans="1:15" ht="16.5" x14ac:dyDescent="0.2">
      <c r="A14" s="47" t="s">
        <v>1523</v>
      </c>
      <c r="B14" s="74">
        <f t="shared" si="0"/>
        <v>2</v>
      </c>
      <c r="C14" s="40">
        <f t="shared" si="1"/>
        <v>30002</v>
      </c>
      <c r="D14" s="27">
        <v>3</v>
      </c>
      <c r="E14" s="28" t="s">
        <v>1169</v>
      </c>
      <c r="F14" s="28" t="s">
        <v>302</v>
      </c>
      <c r="G14" s="27">
        <f>INDEX(芦花古楼!$J$4:$J$103,芦花卡牌组!B14)</f>
        <v>10</v>
      </c>
      <c r="H14" s="27">
        <f>INDEX(芦花古楼!$K$4:$K$103,芦花卡牌组!B14)</f>
        <v>1</v>
      </c>
      <c r="I14" s="27">
        <v>1</v>
      </c>
      <c r="J14" s="27" t="s">
        <v>715</v>
      </c>
      <c r="K14" s="62" t="str">
        <f t="shared" si="2"/>
        <v>tw-f-2-jlr-loc3</v>
      </c>
      <c r="L14" s="27">
        <v>1</v>
      </c>
      <c r="M14" s="41">
        <v>1</v>
      </c>
      <c r="O14" s="50">
        <v>11</v>
      </c>
    </row>
    <row r="15" spans="1:15" ht="17.25" thickBot="1" x14ac:dyDescent="0.25">
      <c r="A15" s="47" t="s">
        <v>1523</v>
      </c>
      <c r="B15" s="74">
        <f t="shared" si="0"/>
        <v>2</v>
      </c>
      <c r="C15" s="42">
        <f t="shared" si="1"/>
        <v>30002</v>
      </c>
      <c r="D15" s="43">
        <v>3</v>
      </c>
      <c r="E15" s="44" t="s">
        <v>1171</v>
      </c>
      <c r="F15" s="44" t="s">
        <v>720</v>
      </c>
      <c r="G15" s="43">
        <f>INDEX(芦花古楼!$J$4:$J$103,芦花卡牌组!B15)</f>
        <v>10</v>
      </c>
      <c r="H15" s="43">
        <f>INDEX(芦花古楼!$K$4:$K$103,芦花卡牌组!B15)</f>
        <v>1</v>
      </c>
      <c r="I15" s="43">
        <v>1</v>
      </c>
      <c r="J15" s="43" t="s">
        <v>793</v>
      </c>
      <c r="K15" s="44" t="str">
        <f t="shared" si="2"/>
        <v>tw-f-2-shl-loc3</v>
      </c>
      <c r="L15" s="43">
        <v>1</v>
      </c>
      <c r="M15" s="45">
        <v>1</v>
      </c>
      <c r="O15" s="50">
        <v>12</v>
      </c>
    </row>
    <row r="16" spans="1:15" ht="16.5" x14ac:dyDescent="0.2">
      <c r="A16" s="47" t="s">
        <v>1523</v>
      </c>
      <c r="B16" s="74">
        <f t="shared" si="0"/>
        <v>3</v>
      </c>
      <c r="C16" s="37">
        <f t="shared" si="1"/>
        <v>30003</v>
      </c>
      <c r="D16" s="38">
        <v>1</v>
      </c>
      <c r="E16" s="46" t="s">
        <v>1169</v>
      </c>
      <c r="F16" s="46" t="s">
        <v>706</v>
      </c>
      <c r="G16" s="38">
        <f>INDEX(芦花古楼!$J$4:$J$103,芦花卡牌组!B16)</f>
        <v>15</v>
      </c>
      <c r="H16" s="38">
        <f>INDEX(芦花古楼!$K$4:$K$103,芦花卡牌组!B16)</f>
        <v>1</v>
      </c>
      <c r="I16" s="38">
        <v>1</v>
      </c>
      <c r="J16" s="38" t="s">
        <v>713</v>
      </c>
      <c r="K16" s="38" t="str">
        <f t="shared" si="2"/>
        <v>tw-f-3-jlr-loc1</v>
      </c>
      <c r="L16" s="38">
        <v>1</v>
      </c>
      <c r="M16" s="39">
        <v>1</v>
      </c>
      <c r="O16" s="50">
        <v>13</v>
      </c>
    </row>
    <row r="17" spans="1:15" ht="16.5" x14ac:dyDescent="0.2">
      <c r="A17" s="47" t="s">
        <v>1523</v>
      </c>
      <c r="B17" s="74">
        <f t="shared" si="0"/>
        <v>3</v>
      </c>
      <c r="C17" s="40">
        <f t="shared" si="1"/>
        <v>30003</v>
      </c>
      <c r="D17" s="27">
        <v>1</v>
      </c>
      <c r="E17" s="28" t="s">
        <v>1171</v>
      </c>
      <c r="F17" s="28" t="s">
        <v>730</v>
      </c>
      <c r="G17" s="27">
        <f>INDEX(芦花古楼!$J$4:$J$103,芦花卡牌组!B17)</f>
        <v>15</v>
      </c>
      <c r="H17" s="27">
        <f>INDEX(芦花古楼!$K$4:$K$103,芦花卡牌组!B17)</f>
        <v>1</v>
      </c>
      <c r="I17" s="27">
        <v>1</v>
      </c>
      <c r="J17" s="27" t="s">
        <v>791</v>
      </c>
      <c r="K17" s="27" t="str">
        <f t="shared" si="2"/>
        <v>tw-f-3-shl-loc1</v>
      </c>
      <c r="L17" s="27">
        <v>1</v>
      </c>
      <c r="M17" s="41">
        <v>1</v>
      </c>
      <c r="O17" s="50">
        <v>14</v>
      </c>
    </row>
    <row r="18" spans="1:15" ht="16.5" x14ac:dyDescent="0.2">
      <c r="A18" s="47" t="s">
        <v>1523</v>
      </c>
      <c r="B18" s="74">
        <f t="shared" si="0"/>
        <v>3</v>
      </c>
      <c r="C18" s="40">
        <f t="shared" si="1"/>
        <v>30003</v>
      </c>
      <c r="D18" s="27">
        <v>2</v>
      </c>
      <c r="E18" s="28" t="s">
        <v>1169</v>
      </c>
      <c r="F18" s="28" t="s">
        <v>707</v>
      </c>
      <c r="G18" s="27">
        <f>INDEX(芦花古楼!$J$4:$J$103,芦花卡牌组!B18)</f>
        <v>15</v>
      </c>
      <c r="H18" s="27">
        <f>INDEX(芦花古楼!$K$4:$K$103,芦花卡牌组!B18)</f>
        <v>1</v>
      </c>
      <c r="I18" s="27">
        <v>1</v>
      </c>
      <c r="J18" s="27" t="s">
        <v>1186</v>
      </c>
      <c r="K18" s="59" t="str">
        <f t="shared" si="2"/>
        <v>tw-f-3-jlr-loc2</v>
      </c>
      <c r="L18" s="27">
        <v>1</v>
      </c>
      <c r="M18" s="41">
        <v>1</v>
      </c>
      <c r="O18" s="50">
        <v>15</v>
      </c>
    </row>
    <row r="19" spans="1:15" ht="16.5" x14ac:dyDescent="0.2">
      <c r="A19" s="47" t="s">
        <v>1523</v>
      </c>
      <c r="B19" s="74">
        <f t="shared" si="0"/>
        <v>3</v>
      </c>
      <c r="C19" s="40">
        <f t="shared" si="1"/>
        <v>30003</v>
      </c>
      <c r="D19" s="27">
        <v>2</v>
      </c>
      <c r="E19" s="28" t="s">
        <v>1171</v>
      </c>
      <c r="F19" s="28" t="s">
        <v>719</v>
      </c>
      <c r="G19" s="27">
        <f>INDEX(芦花古楼!$J$4:$J$103,芦花卡牌组!B19)</f>
        <v>15</v>
      </c>
      <c r="H19" s="27">
        <f>INDEX(芦花古楼!$K$4:$K$103,芦花卡牌组!B19)</f>
        <v>1</v>
      </c>
      <c r="I19" s="27">
        <v>1</v>
      </c>
      <c r="J19" s="27" t="s">
        <v>786</v>
      </c>
      <c r="K19" s="59" t="str">
        <f t="shared" si="2"/>
        <v>tw-f-3-shl-loc2</v>
      </c>
      <c r="L19" s="27">
        <v>1</v>
      </c>
      <c r="M19" s="41">
        <v>1</v>
      </c>
      <c r="O19" s="50">
        <v>16</v>
      </c>
    </row>
    <row r="20" spans="1:15" ht="16.5" x14ac:dyDescent="0.2">
      <c r="A20" s="47" t="s">
        <v>1523</v>
      </c>
      <c r="B20" s="74">
        <f t="shared" si="0"/>
        <v>3</v>
      </c>
      <c r="C20" s="40">
        <f t="shared" si="1"/>
        <v>30003</v>
      </c>
      <c r="D20" s="27">
        <v>3</v>
      </c>
      <c r="E20" s="28" t="s">
        <v>1169</v>
      </c>
      <c r="F20" s="28" t="s">
        <v>302</v>
      </c>
      <c r="G20" s="27">
        <f>INDEX(芦花古楼!$J$4:$J$103,芦花卡牌组!B20)</f>
        <v>15</v>
      </c>
      <c r="H20" s="27">
        <f>INDEX(芦花古楼!$K$4:$K$103,芦花卡牌组!B20)</f>
        <v>1</v>
      </c>
      <c r="I20" s="27">
        <v>1</v>
      </c>
      <c r="J20" s="27" t="s">
        <v>710</v>
      </c>
      <c r="K20" s="62" t="str">
        <f t="shared" si="2"/>
        <v>tw-f-3-jlr-loc3</v>
      </c>
      <c r="L20" s="27">
        <v>1</v>
      </c>
      <c r="M20" s="41">
        <v>1</v>
      </c>
      <c r="O20" s="50">
        <v>17</v>
      </c>
    </row>
    <row r="21" spans="1:15" ht="17.25" thickBot="1" x14ac:dyDescent="0.25">
      <c r="A21" s="47" t="s">
        <v>1523</v>
      </c>
      <c r="B21" s="74">
        <f t="shared" si="0"/>
        <v>3</v>
      </c>
      <c r="C21" s="42">
        <f t="shared" si="1"/>
        <v>30003</v>
      </c>
      <c r="D21" s="43">
        <v>3</v>
      </c>
      <c r="E21" s="44" t="s">
        <v>1171</v>
      </c>
      <c r="F21" s="44" t="s">
        <v>720</v>
      </c>
      <c r="G21" s="43">
        <f>INDEX(芦花古楼!$J$4:$J$103,芦花卡牌组!B21)</f>
        <v>15</v>
      </c>
      <c r="H21" s="43">
        <f>INDEX(芦花古楼!$K$4:$K$103,芦花卡牌组!B21)</f>
        <v>1</v>
      </c>
      <c r="I21" s="43">
        <v>1</v>
      </c>
      <c r="J21" s="43" t="s">
        <v>787</v>
      </c>
      <c r="K21" s="44" t="str">
        <f t="shared" si="2"/>
        <v>tw-f-3-shl-loc3</v>
      </c>
      <c r="L21" s="43">
        <v>1</v>
      </c>
      <c r="M21" s="45">
        <v>1</v>
      </c>
      <c r="O21" s="50">
        <v>18</v>
      </c>
    </row>
    <row r="22" spans="1:15" ht="16.5" x14ac:dyDescent="0.2">
      <c r="A22" s="47" t="s">
        <v>1523</v>
      </c>
      <c r="B22" s="74">
        <f t="shared" si="0"/>
        <v>4</v>
      </c>
      <c r="C22" s="37">
        <f t="shared" si="1"/>
        <v>30004</v>
      </c>
      <c r="D22" s="38">
        <v>1</v>
      </c>
      <c r="E22" s="46" t="s">
        <v>1169</v>
      </c>
      <c r="F22" s="46" t="s">
        <v>706</v>
      </c>
      <c r="G22" s="38">
        <f>INDEX(芦花古楼!$J$4:$J$103,芦花卡牌组!B22)</f>
        <v>15</v>
      </c>
      <c r="H22" s="38">
        <f>INDEX(芦花古楼!$K$4:$K$103,芦花卡牌组!B22)</f>
        <v>2</v>
      </c>
      <c r="I22" s="38">
        <v>1</v>
      </c>
      <c r="J22" s="38" t="s">
        <v>716</v>
      </c>
      <c r="K22" s="38" t="str">
        <f t="shared" si="2"/>
        <v>tw-f-4-jlr-loc1</v>
      </c>
      <c r="L22" s="38">
        <v>1</v>
      </c>
      <c r="M22" s="39">
        <v>1</v>
      </c>
      <c r="O22" s="50">
        <v>19</v>
      </c>
    </row>
    <row r="23" spans="1:15" ht="16.5" x14ac:dyDescent="0.2">
      <c r="A23" s="47" t="s">
        <v>1523</v>
      </c>
      <c r="B23" s="74">
        <f t="shared" si="0"/>
        <v>4</v>
      </c>
      <c r="C23" s="40">
        <f t="shared" si="1"/>
        <v>30004</v>
      </c>
      <c r="D23" s="27">
        <v>1</v>
      </c>
      <c r="E23" s="28" t="s">
        <v>1171</v>
      </c>
      <c r="F23" s="28" t="s">
        <v>730</v>
      </c>
      <c r="G23" s="27">
        <f>INDEX(芦花古楼!$J$4:$J$103,芦花卡牌组!B23)</f>
        <v>15</v>
      </c>
      <c r="H23" s="27">
        <f>INDEX(芦花古楼!$K$4:$K$103,芦花卡牌组!B23)</f>
        <v>2</v>
      </c>
      <c r="I23" s="27">
        <v>1</v>
      </c>
      <c r="J23" s="27" t="s">
        <v>794</v>
      </c>
      <c r="K23" s="27" t="str">
        <f t="shared" si="2"/>
        <v>tw-f-4-shl-loc1</v>
      </c>
      <c r="L23" s="27">
        <v>1</v>
      </c>
      <c r="M23" s="41">
        <v>1</v>
      </c>
      <c r="O23" s="50">
        <v>20</v>
      </c>
    </row>
    <row r="24" spans="1:15" ht="16.5" x14ac:dyDescent="0.2">
      <c r="A24" s="47" t="s">
        <v>1523</v>
      </c>
      <c r="B24" s="74">
        <f t="shared" si="0"/>
        <v>4</v>
      </c>
      <c r="C24" s="40">
        <f t="shared" si="1"/>
        <v>30004</v>
      </c>
      <c r="D24" s="27">
        <v>2</v>
      </c>
      <c r="E24" s="28" t="s">
        <v>1169</v>
      </c>
      <c r="F24" s="28" t="s">
        <v>707</v>
      </c>
      <c r="G24" s="27">
        <f>INDEX(芦花古楼!$J$4:$J$103,芦花卡牌组!B24)</f>
        <v>15</v>
      </c>
      <c r="H24" s="27">
        <f>INDEX(芦花古楼!$K$4:$K$103,芦花卡牌组!B24)</f>
        <v>2</v>
      </c>
      <c r="I24" s="27">
        <v>1</v>
      </c>
      <c r="J24" s="27" t="s">
        <v>706</v>
      </c>
      <c r="K24" s="59" t="str">
        <f t="shared" si="2"/>
        <v>tw-f-4-jlr-loc2</v>
      </c>
      <c r="L24" s="27">
        <v>1</v>
      </c>
      <c r="M24" s="41">
        <v>1</v>
      </c>
      <c r="O24" s="50">
        <v>21</v>
      </c>
    </row>
    <row r="25" spans="1:15" ht="16.5" x14ac:dyDescent="0.2">
      <c r="A25" s="47" t="s">
        <v>1523</v>
      </c>
      <c r="B25" s="74">
        <f t="shared" si="0"/>
        <v>4</v>
      </c>
      <c r="C25" s="40">
        <f t="shared" si="1"/>
        <v>30004</v>
      </c>
      <c r="D25" s="27">
        <v>2</v>
      </c>
      <c r="E25" s="28" t="s">
        <v>1171</v>
      </c>
      <c r="F25" s="28" t="s">
        <v>719</v>
      </c>
      <c r="G25" s="27">
        <f>INDEX(芦花古楼!$J$4:$J$103,芦花卡牌组!B25)</f>
        <v>15</v>
      </c>
      <c r="H25" s="27">
        <f>INDEX(芦花古楼!$K$4:$K$103,芦花卡牌组!B25)</f>
        <v>2</v>
      </c>
      <c r="I25" s="27">
        <v>1</v>
      </c>
      <c r="J25" s="27" t="s">
        <v>782</v>
      </c>
      <c r="K25" s="59" t="str">
        <f t="shared" si="2"/>
        <v>tw-f-4-shl-loc2</v>
      </c>
      <c r="L25" s="27">
        <v>1</v>
      </c>
      <c r="M25" s="41">
        <v>1</v>
      </c>
      <c r="O25" s="50">
        <v>22</v>
      </c>
    </row>
    <row r="26" spans="1:15" ht="16.5" x14ac:dyDescent="0.2">
      <c r="A26" s="47" t="s">
        <v>1523</v>
      </c>
      <c r="B26" s="74">
        <f t="shared" si="0"/>
        <v>4</v>
      </c>
      <c r="C26" s="40">
        <f t="shared" si="1"/>
        <v>30004</v>
      </c>
      <c r="D26" s="27">
        <v>3</v>
      </c>
      <c r="E26" s="28" t="s">
        <v>1169</v>
      </c>
      <c r="F26" s="28" t="s">
        <v>302</v>
      </c>
      <c r="G26" s="27">
        <f>INDEX(芦花古楼!$J$4:$J$103,芦花卡牌组!B26)</f>
        <v>15</v>
      </c>
      <c r="H26" s="27">
        <f>INDEX(芦花古楼!$K$4:$K$103,芦花卡牌组!B26)</f>
        <v>2</v>
      </c>
      <c r="I26" s="27">
        <v>1</v>
      </c>
      <c r="J26" s="27" t="s">
        <v>712</v>
      </c>
      <c r="K26" s="62" t="str">
        <f t="shared" si="2"/>
        <v>tw-f-4-jlr-loc3</v>
      </c>
      <c r="L26" s="27">
        <v>1</v>
      </c>
      <c r="M26" s="41">
        <v>1</v>
      </c>
      <c r="O26" s="50">
        <v>23</v>
      </c>
    </row>
    <row r="27" spans="1:15" ht="17.25" thickBot="1" x14ac:dyDescent="0.25">
      <c r="A27" s="47" t="s">
        <v>1523</v>
      </c>
      <c r="B27" s="74">
        <f t="shared" si="0"/>
        <v>4</v>
      </c>
      <c r="C27" s="42">
        <f t="shared" si="1"/>
        <v>30004</v>
      </c>
      <c r="D27" s="43">
        <v>3</v>
      </c>
      <c r="E27" s="44" t="s">
        <v>1171</v>
      </c>
      <c r="F27" s="44" t="s">
        <v>720</v>
      </c>
      <c r="G27" s="43">
        <f>INDEX(芦花古楼!$J$4:$J$103,芦花卡牌组!B27)</f>
        <v>15</v>
      </c>
      <c r="H27" s="43">
        <f>INDEX(芦花古楼!$K$4:$K$103,芦花卡牌组!B27)</f>
        <v>2</v>
      </c>
      <c r="I27" s="43">
        <v>1</v>
      </c>
      <c r="J27" s="43" t="s">
        <v>790</v>
      </c>
      <c r="K27" s="44" t="str">
        <f t="shared" si="2"/>
        <v>tw-f-4-shl-loc3</v>
      </c>
      <c r="L27" s="43">
        <v>1</v>
      </c>
      <c r="M27" s="45">
        <v>1</v>
      </c>
      <c r="O27" s="50">
        <v>24</v>
      </c>
    </row>
    <row r="28" spans="1:15" ht="16.5" x14ac:dyDescent="0.2">
      <c r="A28" s="47" t="s">
        <v>1523</v>
      </c>
      <c r="B28" s="74">
        <f t="shared" si="0"/>
        <v>5</v>
      </c>
      <c r="C28" s="37">
        <f t="shared" si="1"/>
        <v>30005</v>
      </c>
      <c r="D28" s="38">
        <v>1</v>
      </c>
      <c r="E28" s="46" t="s">
        <v>1169</v>
      </c>
      <c r="F28" s="46" t="s">
        <v>706</v>
      </c>
      <c r="G28" s="38">
        <f>INDEX(芦花古楼!$J$4:$J$103,芦花卡牌组!B28)</f>
        <v>20</v>
      </c>
      <c r="H28" s="38">
        <f>INDEX(芦花古楼!$K$4:$K$103,芦花卡牌组!B28)</f>
        <v>2</v>
      </c>
      <c r="I28" s="38">
        <v>1</v>
      </c>
      <c r="J28" s="38" t="s">
        <v>1198</v>
      </c>
      <c r="K28" s="38" t="str">
        <f t="shared" si="2"/>
        <v>tw-f-5-jlr-loc1</v>
      </c>
      <c r="L28" s="38">
        <v>1</v>
      </c>
      <c r="M28" s="39">
        <v>1</v>
      </c>
      <c r="O28" s="50">
        <v>25</v>
      </c>
    </row>
    <row r="29" spans="1:15" ht="16.5" x14ac:dyDescent="0.2">
      <c r="A29" s="47" t="s">
        <v>1523</v>
      </c>
      <c r="B29" s="74">
        <f t="shared" si="0"/>
        <v>5</v>
      </c>
      <c r="C29" s="40">
        <f t="shared" si="1"/>
        <v>30005</v>
      </c>
      <c r="D29" s="27">
        <v>1</v>
      </c>
      <c r="E29" s="28" t="s">
        <v>1171</v>
      </c>
      <c r="F29" s="28" t="s">
        <v>730</v>
      </c>
      <c r="G29" s="27">
        <f>INDEX(芦花古楼!$J$4:$J$103,芦花卡牌组!B29)</f>
        <v>20</v>
      </c>
      <c r="H29" s="27">
        <f>INDEX(芦花古楼!$K$4:$K$103,芦花卡牌组!B29)</f>
        <v>2</v>
      </c>
      <c r="I29" s="27">
        <v>1</v>
      </c>
      <c r="J29" s="27" t="s">
        <v>780</v>
      </c>
      <c r="K29" s="27" t="str">
        <f t="shared" si="2"/>
        <v>tw-f-5-shl-loc1</v>
      </c>
      <c r="L29" s="27">
        <v>1</v>
      </c>
      <c r="M29" s="41">
        <v>1</v>
      </c>
      <c r="O29" s="50">
        <v>26</v>
      </c>
    </row>
    <row r="30" spans="1:15" ht="16.5" x14ac:dyDescent="0.2">
      <c r="A30" s="47" t="s">
        <v>1523</v>
      </c>
      <c r="B30" s="74">
        <f t="shared" si="0"/>
        <v>5</v>
      </c>
      <c r="C30" s="40">
        <f t="shared" si="1"/>
        <v>30005</v>
      </c>
      <c r="D30" s="27">
        <v>2</v>
      </c>
      <c r="E30" s="28" t="s">
        <v>1169</v>
      </c>
      <c r="F30" s="28" t="s">
        <v>707</v>
      </c>
      <c r="G30" s="27">
        <f>INDEX(芦花古楼!$J$4:$J$103,芦花卡牌组!B30)</f>
        <v>20</v>
      </c>
      <c r="H30" s="27">
        <f>INDEX(芦花古楼!$K$4:$K$103,芦花卡牌组!B30)</f>
        <v>2</v>
      </c>
      <c r="I30" s="27">
        <v>1</v>
      </c>
      <c r="J30" s="27" t="s">
        <v>302</v>
      </c>
      <c r="K30" s="59" t="str">
        <f t="shared" si="2"/>
        <v>tw-f-5-jlr-loc2</v>
      </c>
      <c r="L30" s="27">
        <v>1</v>
      </c>
      <c r="M30" s="41">
        <v>1</v>
      </c>
      <c r="O30" s="50">
        <v>27</v>
      </c>
    </row>
    <row r="31" spans="1:15" ht="16.5" x14ac:dyDescent="0.2">
      <c r="A31" s="47" t="s">
        <v>1523</v>
      </c>
      <c r="B31" s="74">
        <f t="shared" si="0"/>
        <v>5</v>
      </c>
      <c r="C31" s="40">
        <f t="shared" si="1"/>
        <v>30005</v>
      </c>
      <c r="D31" s="27">
        <v>2</v>
      </c>
      <c r="E31" s="28" t="s">
        <v>1171</v>
      </c>
      <c r="F31" s="28" t="s">
        <v>719</v>
      </c>
      <c r="G31" s="27">
        <f>INDEX(芦花古楼!$J$4:$J$103,芦花卡牌组!B31)</f>
        <v>20</v>
      </c>
      <c r="H31" s="27">
        <f>INDEX(芦花古楼!$K$4:$K$103,芦花卡牌组!B31)</f>
        <v>2</v>
      </c>
      <c r="I31" s="27">
        <v>1</v>
      </c>
      <c r="J31" s="27" t="s">
        <v>778</v>
      </c>
      <c r="K31" s="59" t="str">
        <f t="shared" si="2"/>
        <v>tw-f-5-shl-loc2</v>
      </c>
      <c r="L31" s="27">
        <v>1</v>
      </c>
      <c r="M31" s="41">
        <v>1</v>
      </c>
      <c r="O31" s="50">
        <v>28</v>
      </c>
    </row>
    <row r="32" spans="1:15" ht="16.5" x14ac:dyDescent="0.2">
      <c r="A32" s="47" t="s">
        <v>1523</v>
      </c>
      <c r="B32" s="74">
        <f t="shared" si="0"/>
        <v>5</v>
      </c>
      <c r="C32" s="40">
        <f t="shared" si="1"/>
        <v>30005</v>
      </c>
      <c r="D32" s="27">
        <v>3</v>
      </c>
      <c r="E32" s="28" t="s">
        <v>1169</v>
      </c>
      <c r="F32" s="28" t="s">
        <v>302</v>
      </c>
      <c r="G32" s="27">
        <f>INDEX(芦花古楼!$J$4:$J$103,芦花卡牌组!B32)</f>
        <v>20</v>
      </c>
      <c r="H32" s="27">
        <f>INDEX(芦花古楼!$K$4:$K$103,芦花卡牌组!B32)</f>
        <v>2</v>
      </c>
      <c r="I32" s="27">
        <v>1</v>
      </c>
      <c r="J32" s="27" t="s">
        <v>713</v>
      </c>
      <c r="K32" s="62" t="str">
        <f t="shared" si="2"/>
        <v>tw-f-5-jlr-loc3</v>
      </c>
      <c r="L32" s="27">
        <v>1</v>
      </c>
      <c r="M32" s="41">
        <v>1</v>
      </c>
      <c r="O32" s="50">
        <v>29</v>
      </c>
    </row>
    <row r="33" spans="1:15" ht="21" customHeight="1" thickBot="1" x14ac:dyDescent="0.25">
      <c r="A33" s="47" t="s">
        <v>1523</v>
      </c>
      <c r="B33" s="74">
        <f t="shared" si="0"/>
        <v>5</v>
      </c>
      <c r="C33" s="42">
        <f t="shared" si="1"/>
        <v>30005</v>
      </c>
      <c r="D33" s="43">
        <v>3</v>
      </c>
      <c r="E33" s="44" t="s">
        <v>1171</v>
      </c>
      <c r="F33" s="44" t="s">
        <v>720</v>
      </c>
      <c r="G33" s="43">
        <f>INDEX(芦花古楼!$J$4:$J$103,芦花卡牌组!B33)</f>
        <v>20</v>
      </c>
      <c r="H33" s="43">
        <f>INDEX(芦花古楼!$K$4:$K$103,芦花卡牌组!B33)</f>
        <v>2</v>
      </c>
      <c r="I33" s="43">
        <v>1</v>
      </c>
      <c r="J33" s="43" t="s">
        <v>791</v>
      </c>
      <c r="K33" s="44" t="str">
        <f t="shared" si="2"/>
        <v>tw-f-5-shl-loc3</v>
      </c>
      <c r="L33" s="43">
        <v>1</v>
      </c>
      <c r="M33" s="45">
        <v>1</v>
      </c>
      <c r="O33" s="50">
        <v>30</v>
      </c>
    </row>
    <row r="34" spans="1:15" ht="16.5" x14ac:dyDescent="0.2">
      <c r="A34" s="47" t="s">
        <v>1523</v>
      </c>
      <c r="B34" s="74">
        <f t="shared" si="0"/>
        <v>6</v>
      </c>
      <c r="C34" s="37">
        <f t="shared" si="1"/>
        <v>30006</v>
      </c>
      <c r="D34" s="38">
        <v>1</v>
      </c>
      <c r="E34" s="46" t="s">
        <v>1169</v>
      </c>
      <c r="F34" s="46" t="s">
        <v>706</v>
      </c>
      <c r="G34" s="38">
        <f>INDEX(芦花古楼!$J$4:$J$103,芦花卡牌组!B34)</f>
        <v>25</v>
      </c>
      <c r="H34" s="38">
        <f>INDEX(芦花古楼!$K$4:$K$103,芦花卡牌组!B34)</f>
        <v>2</v>
      </c>
      <c r="I34" s="38">
        <v>1</v>
      </c>
      <c r="J34" s="46" t="s">
        <v>710</v>
      </c>
      <c r="K34" s="28" t="str">
        <f t="shared" si="2"/>
        <v>tw-f-6-jlr-loc1</v>
      </c>
      <c r="L34" s="38">
        <v>1</v>
      </c>
      <c r="M34" s="39">
        <v>1</v>
      </c>
      <c r="O34" s="50">
        <v>31</v>
      </c>
    </row>
    <row r="35" spans="1:15" ht="16.5" x14ac:dyDescent="0.2">
      <c r="A35" s="47" t="s">
        <v>1523</v>
      </c>
      <c r="B35" s="74">
        <f t="shared" si="0"/>
        <v>6</v>
      </c>
      <c r="C35" s="40">
        <f t="shared" si="1"/>
        <v>30006</v>
      </c>
      <c r="D35" s="27">
        <v>1</v>
      </c>
      <c r="E35" s="28" t="s">
        <v>1171</v>
      </c>
      <c r="F35" s="28" t="s">
        <v>730</v>
      </c>
      <c r="G35" s="27">
        <f>INDEX(芦花古楼!$J$4:$J$103,芦花卡牌组!B35)</f>
        <v>25</v>
      </c>
      <c r="H35" s="27">
        <f>INDEX(芦花古楼!$K$4:$K$103,芦花卡牌组!B35)</f>
        <v>2</v>
      </c>
      <c r="I35" s="27">
        <v>1</v>
      </c>
      <c r="J35" s="27" t="s">
        <v>787</v>
      </c>
      <c r="K35" s="27" t="str">
        <f t="shared" si="2"/>
        <v>tw-f-6-shl-loc1</v>
      </c>
      <c r="L35" s="27">
        <v>1</v>
      </c>
      <c r="M35" s="41">
        <v>1</v>
      </c>
      <c r="O35" s="50">
        <v>32</v>
      </c>
    </row>
    <row r="36" spans="1:15" ht="16.5" x14ac:dyDescent="0.2">
      <c r="A36" s="47" t="s">
        <v>1523</v>
      </c>
      <c r="B36" s="74">
        <f t="shared" si="0"/>
        <v>6</v>
      </c>
      <c r="C36" s="40">
        <f t="shared" si="1"/>
        <v>30006</v>
      </c>
      <c r="D36" s="27">
        <v>2</v>
      </c>
      <c r="E36" s="28" t="s">
        <v>1169</v>
      </c>
      <c r="F36" s="28" t="s">
        <v>707</v>
      </c>
      <c r="G36" s="27">
        <f>INDEX(芦花古楼!$J$4:$J$103,芦花卡牌组!B36)</f>
        <v>25</v>
      </c>
      <c r="H36" s="27">
        <f>INDEX(芦花古楼!$K$4:$K$103,芦花卡牌组!B36)</f>
        <v>2</v>
      </c>
      <c r="I36" s="27">
        <v>1</v>
      </c>
      <c r="J36" s="28" t="s">
        <v>1186</v>
      </c>
      <c r="K36" s="28" t="str">
        <f t="shared" si="2"/>
        <v>tw-f-6-jlr-loc2</v>
      </c>
      <c r="L36" s="27">
        <v>1</v>
      </c>
      <c r="M36" s="41">
        <v>1</v>
      </c>
      <c r="O36" s="50">
        <v>33</v>
      </c>
    </row>
    <row r="37" spans="1:15" ht="16.5" x14ac:dyDescent="0.2">
      <c r="A37" s="47" t="s">
        <v>1523</v>
      </c>
      <c r="B37" s="74">
        <f t="shared" si="0"/>
        <v>6</v>
      </c>
      <c r="C37" s="40">
        <f t="shared" si="1"/>
        <v>30006</v>
      </c>
      <c r="D37" s="27">
        <v>2</v>
      </c>
      <c r="E37" s="28" t="s">
        <v>1171</v>
      </c>
      <c r="F37" s="28" t="s">
        <v>719</v>
      </c>
      <c r="G37" s="27">
        <f>INDEX(芦花古楼!$J$4:$J$103,芦花卡牌组!B37)</f>
        <v>25</v>
      </c>
      <c r="H37" s="27">
        <f>INDEX(芦花古楼!$K$4:$K$103,芦花卡牌组!B37)</f>
        <v>2</v>
      </c>
      <c r="I37" s="27">
        <v>1</v>
      </c>
      <c r="J37" s="27" t="s">
        <v>786</v>
      </c>
      <c r="K37" s="28" t="str">
        <f t="shared" si="2"/>
        <v>tw-f-6-shl-loc2</v>
      </c>
      <c r="L37" s="27">
        <v>1</v>
      </c>
      <c r="M37" s="41">
        <v>1</v>
      </c>
      <c r="O37" s="50">
        <v>34</v>
      </c>
    </row>
    <row r="38" spans="1:15" ht="16.5" x14ac:dyDescent="0.2">
      <c r="A38" s="47" t="s">
        <v>1523</v>
      </c>
      <c r="B38" s="74">
        <f t="shared" si="0"/>
        <v>6</v>
      </c>
      <c r="C38" s="40">
        <f t="shared" si="1"/>
        <v>30006</v>
      </c>
      <c r="D38" s="27">
        <v>3</v>
      </c>
      <c r="E38" s="28" t="s">
        <v>1169</v>
      </c>
      <c r="F38" s="28" t="s">
        <v>302</v>
      </c>
      <c r="G38" s="27">
        <f>INDEX(芦花古楼!$J$4:$J$103,芦花卡牌组!B38)</f>
        <v>25</v>
      </c>
      <c r="H38" s="27">
        <f>INDEX(芦花古楼!$K$4:$K$103,芦花卡牌组!B38)</f>
        <v>2</v>
      </c>
      <c r="I38" s="27">
        <v>1</v>
      </c>
      <c r="J38" s="28" t="s">
        <v>713</v>
      </c>
      <c r="K38" s="28" t="str">
        <f t="shared" si="2"/>
        <v>tw-f-6-jlr-loc3</v>
      </c>
      <c r="L38" s="27">
        <v>1</v>
      </c>
      <c r="M38" s="41">
        <v>1</v>
      </c>
      <c r="O38" s="50">
        <v>35</v>
      </c>
    </row>
    <row r="39" spans="1:15" ht="17.25" thickBot="1" x14ac:dyDescent="0.25">
      <c r="A39" s="47" t="s">
        <v>1523</v>
      </c>
      <c r="B39" s="74">
        <f t="shared" si="0"/>
        <v>6</v>
      </c>
      <c r="C39" s="42">
        <f t="shared" si="1"/>
        <v>30006</v>
      </c>
      <c r="D39" s="43">
        <v>3</v>
      </c>
      <c r="E39" s="44" t="s">
        <v>1171</v>
      </c>
      <c r="F39" s="44" t="s">
        <v>720</v>
      </c>
      <c r="G39" s="43">
        <f>INDEX(芦花古楼!$J$4:$J$103,芦花卡牌组!B39)</f>
        <v>25</v>
      </c>
      <c r="H39" s="43">
        <f>INDEX(芦花古楼!$K$4:$K$103,芦花卡牌组!B39)</f>
        <v>2</v>
      </c>
      <c r="I39" s="43">
        <v>1</v>
      </c>
      <c r="J39" s="44" t="s">
        <v>791</v>
      </c>
      <c r="K39" s="44" t="str">
        <f t="shared" si="2"/>
        <v>tw-f-6-shl-loc3</v>
      </c>
      <c r="L39" s="43">
        <v>1</v>
      </c>
      <c r="M39" s="45">
        <v>1</v>
      </c>
      <c r="O39" s="50">
        <v>36</v>
      </c>
    </row>
    <row r="40" spans="1:15" ht="16.5" x14ac:dyDescent="0.2">
      <c r="A40" s="47" t="s">
        <v>1523</v>
      </c>
      <c r="B40" s="74">
        <f t="shared" si="0"/>
        <v>7</v>
      </c>
      <c r="C40" s="37">
        <f t="shared" si="1"/>
        <v>30007</v>
      </c>
      <c r="D40" s="38">
        <v>1</v>
      </c>
      <c r="E40" s="46" t="s">
        <v>1169</v>
      </c>
      <c r="F40" s="46" t="s">
        <v>706</v>
      </c>
      <c r="G40" s="38">
        <f>INDEX(芦花古楼!$J$4:$J$103,芦花卡牌组!B40)</f>
        <v>30</v>
      </c>
      <c r="H40" s="38">
        <f>INDEX(芦花古楼!$K$4:$K$103,芦花卡牌组!B40)</f>
        <v>2</v>
      </c>
      <c r="I40" s="38">
        <v>1</v>
      </c>
      <c r="J40" s="46" t="s">
        <v>714</v>
      </c>
      <c r="K40" s="38" t="str">
        <f t="shared" si="2"/>
        <v>tw-f-7-jlr-loc1</v>
      </c>
      <c r="L40" s="38">
        <v>1</v>
      </c>
      <c r="M40" s="39">
        <v>1</v>
      </c>
      <c r="O40" s="50">
        <v>37</v>
      </c>
    </row>
    <row r="41" spans="1:15" ht="16.5" x14ac:dyDescent="0.2">
      <c r="A41" s="47" t="s">
        <v>1523</v>
      </c>
      <c r="B41" s="74">
        <f t="shared" si="0"/>
        <v>7</v>
      </c>
      <c r="C41" s="40">
        <f t="shared" si="1"/>
        <v>30007</v>
      </c>
      <c r="D41" s="27">
        <v>1</v>
      </c>
      <c r="E41" s="28" t="s">
        <v>1171</v>
      </c>
      <c r="F41" s="28" t="s">
        <v>730</v>
      </c>
      <c r="G41" s="27">
        <f>INDEX(芦花古楼!$J$4:$J$103,芦花卡牌组!B41)</f>
        <v>30</v>
      </c>
      <c r="H41" s="27">
        <f>INDEX(芦花古楼!$K$4:$K$103,芦花卡牌组!B41)</f>
        <v>2</v>
      </c>
      <c r="I41" s="27">
        <v>1</v>
      </c>
      <c r="J41" s="28" t="s">
        <v>792</v>
      </c>
      <c r="K41" s="27" t="str">
        <f t="shared" si="2"/>
        <v>tw-f-7-shl-loc1</v>
      </c>
      <c r="L41" s="27">
        <v>1</v>
      </c>
      <c r="M41" s="41">
        <v>1</v>
      </c>
      <c r="O41" s="50">
        <v>38</v>
      </c>
    </row>
    <row r="42" spans="1:15" ht="16.5" x14ac:dyDescent="0.2">
      <c r="A42" s="47" t="s">
        <v>1523</v>
      </c>
      <c r="B42" s="74">
        <f t="shared" si="0"/>
        <v>7</v>
      </c>
      <c r="C42" s="40">
        <f t="shared" si="1"/>
        <v>30007</v>
      </c>
      <c r="D42" s="27">
        <v>2</v>
      </c>
      <c r="E42" s="28" t="s">
        <v>1169</v>
      </c>
      <c r="F42" s="28" t="s">
        <v>707</v>
      </c>
      <c r="G42" s="27">
        <f>INDEX(芦花古楼!$J$4:$J$103,芦花卡牌组!B42)</f>
        <v>30</v>
      </c>
      <c r="H42" s="27">
        <f>INDEX(芦花古楼!$K$4:$K$103,芦花卡牌组!B42)</f>
        <v>2</v>
      </c>
      <c r="I42" s="27">
        <v>1</v>
      </c>
      <c r="J42" s="28" t="s">
        <v>303</v>
      </c>
      <c r="K42" s="59" t="str">
        <f t="shared" si="2"/>
        <v>tw-f-7-jlr-loc2</v>
      </c>
      <c r="L42" s="27">
        <v>1</v>
      </c>
      <c r="M42" s="41">
        <v>1</v>
      </c>
      <c r="O42" s="50">
        <v>39</v>
      </c>
    </row>
    <row r="43" spans="1:15" ht="16.5" x14ac:dyDescent="0.2">
      <c r="A43" s="47" t="s">
        <v>1523</v>
      </c>
      <c r="B43" s="74">
        <f t="shared" si="0"/>
        <v>7</v>
      </c>
      <c r="C43" s="40">
        <f t="shared" si="1"/>
        <v>30007</v>
      </c>
      <c r="D43" s="27">
        <v>2</v>
      </c>
      <c r="E43" s="28" t="s">
        <v>1171</v>
      </c>
      <c r="F43" s="28" t="s">
        <v>719</v>
      </c>
      <c r="G43" s="27">
        <f>INDEX(芦花古楼!$J$4:$J$103,芦花卡牌组!B43)</f>
        <v>30</v>
      </c>
      <c r="H43" s="27">
        <f>INDEX(芦花古楼!$K$4:$K$103,芦花卡牌组!B43)</f>
        <v>2</v>
      </c>
      <c r="I43" s="27">
        <v>1</v>
      </c>
      <c r="J43" s="62" t="s">
        <v>776</v>
      </c>
      <c r="K43" s="59" t="str">
        <f t="shared" si="2"/>
        <v>tw-f-7-shl-loc2</v>
      </c>
      <c r="L43" s="27">
        <v>1</v>
      </c>
      <c r="M43" s="41">
        <v>1</v>
      </c>
      <c r="O43" s="50">
        <v>40</v>
      </c>
    </row>
    <row r="44" spans="1:15" ht="16.5" x14ac:dyDescent="0.2">
      <c r="A44" s="47" t="s">
        <v>1523</v>
      </c>
      <c r="B44" s="74">
        <f t="shared" si="0"/>
        <v>7</v>
      </c>
      <c r="C44" s="40">
        <f t="shared" si="1"/>
        <v>30007</v>
      </c>
      <c r="D44" s="27">
        <v>3</v>
      </c>
      <c r="E44" s="28" t="s">
        <v>1169</v>
      </c>
      <c r="F44" s="28" t="s">
        <v>302</v>
      </c>
      <c r="G44" s="27">
        <f>INDEX(芦花古楼!$J$4:$J$103,芦花卡牌组!B44)</f>
        <v>30</v>
      </c>
      <c r="H44" s="27">
        <f>INDEX(芦花古楼!$K$4:$K$103,芦花卡牌组!B44)</f>
        <v>2</v>
      </c>
      <c r="I44" s="27">
        <v>1</v>
      </c>
      <c r="J44" s="62" t="s">
        <v>712</v>
      </c>
      <c r="K44" s="62" t="str">
        <f t="shared" si="2"/>
        <v>tw-f-7-jlr-loc3</v>
      </c>
      <c r="L44" s="27">
        <v>1</v>
      </c>
      <c r="M44" s="41">
        <v>1</v>
      </c>
      <c r="O44" s="50">
        <v>41</v>
      </c>
    </row>
    <row r="45" spans="1:15" ht="17.25" thickBot="1" x14ac:dyDescent="0.25">
      <c r="A45" s="47" t="s">
        <v>1523</v>
      </c>
      <c r="B45" s="74">
        <f t="shared" si="0"/>
        <v>7</v>
      </c>
      <c r="C45" s="42">
        <f t="shared" si="1"/>
        <v>30007</v>
      </c>
      <c r="D45" s="43">
        <v>3</v>
      </c>
      <c r="E45" s="44" t="s">
        <v>1171</v>
      </c>
      <c r="F45" s="44" t="s">
        <v>720</v>
      </c>
      <c r="G45" s="43">
        <f>INDEX(芦花古楼!$J$4:$J$103,芦花卡牌组!B45)</f>
        <v>30</v>
      </c>
      <c r="H45" s="43">
        <f>INDEX(芦花古楼!$K$4:$K$103,芦花卡牌组!B45)</f>
        <v>2</v>
      </c>
      <c r="I45" s="43">
        <v>1</v>
      </c>
      <c r="J45" s="44" t="s">
        <v>790</v>
      </c>
      <c r="K45" s="44" t="str">
        <f t="shared" si="2"/>
        <v>tw-f-7-shl-loc3</v>
      </c>
      <c r="L45" s="43">
        <v>1</v>
      </c>
      <c r="M45" s="45">
        <v>1</v>
      </c>
      <c r="O45" s="50">
        <v>42</v>
      </c>
    </row>
    <row r="46" spans="1:15" ht="16.5" x14ac:dyDescent="0.2">
      <c r="A46" s="47" t="s">
        <v>1523</v>
      </c>
      <c r="B46" s="74">
        <f t="shared" si="0"/>
        <v>8</v>
      </c>
      <c r="C46" s="37">
        <f t="shared" si="1"/>
        <v>30008</v>
      </c>
      <c r="D46" s="38">
        <v>1</v>
      </c>
      <c r="E46" s="46" t="s">
        <v>1169</v>
      </c>
      <c r="F46" s="46" t="s">
        <v>706</v>
      </c>
      <c r="G46" s="38">
        <f>INDEX(芦花古楼!$J$4:$J$103,芦花卡牌组!B46)</f>
        <v>30</v>
      </c>
      <c r="H46" s="38">
        <f>INDEX(芦花古楼!$K$4:$K$103,芦花卡牌组!B46)</f>
        <v>3</v>
      </c>
      <c r="I46" s="38">
        <v>1</v>
      </c>
      <c r="J46" s="38" t="s">
        <v>710</v>
      </c>
      <c r="K46" s="38" t="str">
        <f t="shared" si="2"/>
        <v>tw-f-8-jlr-loc1</v>
      </c>
      <c r="L46" s="38">
        <v>1</v>
      </c>
      <c r="M46" s="39">
        <v>1</v>
      </c>
      <c r="O46" s="50">
        <v>43</v>
      </c>
    </row>
    <row r="47" spans="1:15" ht="16.5" x14ac:dyDescent="0.2">
      <c r="A47" s="47" t="s">
        <v>1523</v>
      </c>
      <c r="B47" s="74">
        <f t="shared" si="0"/>
        <v>8</v>
      </c>
      <c r="C47" s="40">
        <f t="shared" si="1"/>
        <v>30008</v>
      </c>
      <c r="D47" s="27">
        <v>1</v>
      </c>
      <c r="E47" s="28" t="s">
        <v>1171</v>
      </c>
      <c r="F47" s="28" t="s">
        <v>1524</v>
      </c>
      <c r="G47" s="27">
        <f>INDEX(芦花古楼!$J$4:$J$103,芦花卡牌组!B47)</f>
        <v>30</v>
      </c>
      <c r="H47" s="27">
        <f>INDEX(芦花古楼!$K$4:$K$103,芦花卡牌组!B47)</f>
        <v>3</v>
      </c>
      <c r="I47" s="27">
        <v>1</v>
      </c>
      <c r="J47" s="28" t="s">
        <v>787</v>
      </c>
      <c r="K47" s="27" t="str">
        <f t="shared" si="2"/>
        <v>tw-f-8-shl-loc1</v>
      </c>
      <c r="L47" s="27">
        <v>1</v>
      </c>
      <c r="M47" s="41">
        <v>1</v>
      </c>
      <c r="O47" s="50">
        <v>44</v>
      </c>
    </row>
    <row r="48" spans="1:15" ht="16.5" x14ac:dyDescent="0.2">
      <c r="A48" s="47" t="s">
        <v>1523</v>
      </c>
      <c r="B48" s="74">
        <f t="shared" si="0"/>
        <v>8</v>
      </c>
      <c r="C48" s="40">
        <f t="shared" si="1"/>
        <v>30008</v>
      </c>
      <c r="D48" s="27">
        <v>2</v>
      </c>
      <c r="E48" s="28" t="s">
        <v>1169</v>
      </c>
      <c r="F48" s="28" t="s">
        <v>713</v>
      </c>
      <c r="G48" s="27">
        <f>INDEX(芦花古楼!$J$4:$J$103,芦花卡牌组!B48)</f>
        <v>30</v>
      </c>
      <c r="H48" s="27">
        <f>INDEX(芦花古楼!$K$4:$K$103,芦花卡牌组!B48)</f>
        <v>3</v>
      </c>
      <c r="I48" s="27">
        <v>1</v>
      </c>
      <c r="J48" s="47" t="s">
        <v>1186</v>
      </c>
      <c r="K48" s="59" t="str">
        <f t="shared" si="2"/>
        <v>tw-f-8-jlr-loc2</v>
      </c>
      <c r="L48" s="27">
        <v>1</v>
      </c>
      <c r="M48" s="41">
        <v>1</v>
      </c>
      <c r="O48" s="50">
        <v>45</v>
      </c>
    </row>
    <row r="49" spans="1:15" ht="16.5" x14ac:dyDescent="0.2">
      <c r="A49" s="47" t="s">
        <v>1523</v>
      </c>
      <c r="B49" s="74">
        <f t="shared" si="0"/>
        <v>8</v>
      </c>
      <c r="C49" s="40">
        <f t="shared" si="1"/>
        <v>30008</v>
      </c>
      <c r="D49" s="27">
        <v>2</v>
      </c>
      <c r="E49" s="28" t="s">
        <v>1171</v>
      </c>
      <c r="F49" s="28" t="s">
        <v>1525</v>
      </c>
      <c r="G49" s="27">
        <f>INDEX(芦花古楼!$J$4:$J$103,芦花卡牌组!B49)</f>
        <v>30</v>
      </c>
      <c r="H49" s="27">
        <f>INDEX(芦花古楼!$K$4:$K$103,芦花卡牌组!B49)</f>
        <v>3</v>
      </c>
      <c r="I49" s="27">
        <v>1</v>
      </c>
      <c r="J49" s="62" t="s">
        <v>786</v>
      </c>
      <c r="K49" s="59" t="str">
        <f t="shared" si="2"/>
        <v>tw-f-8-shl-loc2</v>
      </c>
      <c r="L49" s="27">
        <v>1</v>
      </c>
      <c r="M49" s="41">
        <v>1</v>
      </c>
      <c r="O49" s="50">
        <v>46</v>
      </c>
    </row>
    <row r="50" spans="1:15" ht="16.5" x14ac:dyDescent="0.2">
      <c r="A50" s="47" t="s">
        <v>1523</v>
      </c>
      <c r="B50" s="74">
        <f t="shared" si="0"/>
        <v>8</v>
      </c>
      <c r="C50" s="40">
        <f t="shared" si="1"/>
        <v>30008</v>
      </c>
      <c r="D50" s="27">
        <v>3</v>
      </c>
      <c r="E50" s="28" t="s">
        <v>1169</v>
      </c>
      <c r="F50" s="28" t="s">
        <v>302</v>
      </c>
      <c r="G50" s="27">
        <f>INDEX(芦花古楼!$J$4:$J$103,芦花卡牌组!B50)</f>
        <v>30</v>
      </c>
      <c r="H50" s="27">
        <f>INDEX(芦花古楼!$K$4:$K$103,芦花卡牌组!B50)</f>
        <v>3</v>
      </c>
      <c r="I50" s="27">
        <v>1</v>
      </c>
      <c r="J50" s="62" t="s">
        <v>713</v>
      </c>
      <c r="K50" s="62" t="str">
        <f t="shared" si="2"/>
        <v>tw-f-8-jlr-loc3</v>
      </c>
      <c r="L50" s="27">
        <v>1</v>
      </c>
      <c r="M50" s="41">
        <v>1</v>
      </c>
      <c r="O50" s="50">
        <v>47</v>
      </c>
    </row>
    <row r="51" spans="1:15" ht="17.25" thickBot="1" x14ac:dyDescent="0.25">
      <c r="A51" s="47" t="s">
        <v>1523</v>
      </c>
      <c r="B51" s="74">
        <f t="shared" si="0"/>
        <v>8</v>
      </c>
      <c r="C51" s="42">
        <f t="shared" si="1"/>
        <v>30008</v>
      </c>
      <c r="D51" s="43">
        <v>3</v>
      </c>
      <c r="E51" s="44" t="s">
        <v>1171</v>
      </c>
      <c r="F51" s="44" t="s">
        <v>720</v>
      </c>
      <c r="G51" s="43">
        <f>INDEX(芦花古楼!$J$4:$J$103,芦花卡牌组!B51)</f>
        <v>30</v>
      </c>
      <c r="H51" s="43">
        <f>INDEX(芦花古楼!$K$4:$K$103,芦花卡牌组!B51)</f>
        <v>3</v>
      </c>
      <c r="I51" s="43">
        <v>1</v>
      </c>
      <c r="J51" s="44" t="s">
        <v>791</v>
      </c>
      <c r="K51" s="44" t="str">
        <f t="shared" si="2"/>
        <v>tw-f-8-shl-loc3</v>
      </c>
      <c r="L51" s="43">
        <v>1</v>
      </c>
      <c r="M51" s="45">
        <v>1</v>
      </c>
      <c r="O51" s="50">
        <v>48</v>
      </c>
    </row>
    <row r="52" spans="1:15" ht="16.5" x14ac:dyDescent="0.2">
      <c r="A52" s="47" t="s">
        <v>1523</v>
      </c>
      <c r="B52" s="74">
        <f t="shared" si="0"/>
        <v>9</v>
      </c>
      <c r="C52" s="37">
        <f t="shared" si="1"/>
        <v>30009</v>
      </c>
      <c r="D52" s="38">
        <v>1</v>
      </c>
      <c r="E52" s="46" t="s">
        <v>1169</v>
      </c>
      <c r="F52" s="46" t="s">
        <v>706</v>
      </c>
      <c r="G52" s="38">
        <f>INDEX(芦花古楼!$J$4:$J$103,芦花卡牌组!B52)</f>
        <v>35</v>
      </c>
      <c r="H52" s="38">
        <f>INDEX(芦花古楼!$K$4:$K$103,芦花卡牌组!B52)</f>
        <v>3</v>
      </c>
      <c r="I52" s="38">
        <v>1</v>
      </c>
      <c r="J52" s="46" t="s">
        <v>303</v>
      </c>
      <c r="K52" s="38" t="str">
        <f t="shared" si="2"/>
        <v>tw-f-9-jlr-loc1</v>
      </c>
      <c r="L52" s="38">
        <v>1</v>
      </c>
      <c r="M52" s="39">
        <v>1</v>
      </c>
      <c r="O52" s="50">
        <v>49</v>
      </c>
    </row>
    <row r="53" spans="1:15" ht="16.5" x14ac:dyDescent="0.2">
      <c r="A53" s="47" t="s">
        <v>1523</v>
      </c>
      <c r="B53" s="74">
        <f t="shared" si="0"/>
        <v>9</v>
      </c>
      <c r="C53" s="40">
        <f t="shared" si="1"/>
        <v>30009</v>
      </c>
      <c r="D53" s="27">
        <v>1</v>
      </c>
      <c r="E53" s="28" t="s">
        <v>1171</v>
      </c>
      <c r="F53" s="28" t="s">
        <v>569</v>
      </c>
      <c r="G53" s="27">
        <f>INDEX(芦花古楼!$J$4:$J$103,芦花卡牌组!B53)</f>
        <v>35</v>
      </c>
      <c r="H53" s="27">
        <f>INDEX(芦花古楼!$K$4:$K$103,芦花卡牌组!B53)</f>
        <v>3</v>
      </c>
      <c r="I53" s="27">
        <v>1</v>
      </c>
      <c r="J53" s="28" t="s">
        <v>785</v>
      </c>
      <c r="K53" s="27" t="str">
        <f t="shared" si="2"/>
        <v>tw-f-9-shl-loc1</v>
      </c>
      <c r="L53" s="27">
        <v>1</v>
      </c>
      <c r="M53" s="41">
        <v>1</v>
      </c>
      <c r="O53" s="50">
        <v>50</v>
      </c>
    </row>
    <row r="54" spans="1:15" ht="16.5" x14ac:dyDescent="0.2">
      <c r="A54" s="47" t="s">
        <v>1523</v>
      </c>
      <c r="B54" s="74">
        <f t="shared" si="0"/>
        <v>9</v>
      </c>
      <c r="C54" s="40">
        <f t="shared" si="1"/>
        <v>30009</v>
      </c>
      <c r="D54" s="27">
        <v>2</v>
      </c>
      <c r="E54" s="28" t="s">
        <v>1169</v>
      </c>
      <c r="F54" s="28" t="s">
        <v>713</v>
      </c>
      <c r="G54" s="27">
        <f>INDEX(芦花古楼!$J$4:$J$103,芦花卡牌组!B54)</f>
        <v>35</v>
      </c>
      <c r="H54" s="27">
        <f>INDEX(芦花古楼!$K$4:$K$103,芦花卡牌组!B54)</f>
        <v>3</v>
      </c>
      <c r="I54" s="27">
        <v>1</v>
      </c>
      <c r="J54" s="28" t="s">
        <v>709</v>
      </c>
      <c r="K54" s="59" t="str">
        <f t="shared" si="2"/>
        <v>tw-f-9-jlr-loc2</v>
      </c>
      <c r="L54" s="27">
        <v>1</v>
      </c>
      <c r="M54" s="41">
        <v>1</v>
      </c>
      <c r="O54" s="50">
        <v>51</v>
      </c>
    </row>
    <row r="55" spans="1:15" ht="16.5" x14ac:dyDescent="0.2">
      <c r="A55" s="47" t="s">
        <v>1523</v>
      </c>
      <c r="B55" s="74">
        <f t="shared" si="0"/>
        <v>9</v>
      </c>
      <c r="C55" s="40">
        <f t="shared" si="1"/>
        <v>30009</v>
      </c>
      <c r="D55" s="27">
        <v>2</v>
      </c>
      <c r="E55" s="28" t="s">
        <v>1171</v>
      </c>
      <c r="F55" s="28" t="s">
        <v>733</v>
      </c>
      <c r="G55" s="27">
        <f>INDEX(芦花古楼!$J$4:$J$103,芦花卡牌组!B55)</f>
        <v>35</v>
      </c>
      <c r="H55" s="27">
        <f>INDEX(芦花古楼!$K$4:$K$103,芦花卡牌组!B55)</f>
        <v>3</v>
      </c>
      <c r="I55" s="27">
        <v>1</v>
      </c>
      <c r="J55" s="62" t="s">
        <v>784</v>
      </c>
      <c r="K55" s="59" t="str">
        <f t="shared" si="2"/>
        <v>tw-f-9-shl-loc2</v>
      </c>
      <c r="L55" s="27">
        <v>1</v>
      </c>
      <c r="M55" s="41">
        <v>1</v>
      </c>
      <c r="O55" s="50">
        <v>52</v>
      </c>
    </row>
    <row r="56" spans="1:15" ht="16.5" x14ac:dyDescent="0.2">
      <c r="A56" s="47" t="s">
        <v>1523</v>
      </c>
      <c r="B56" s="74">
        <f t="shared" si="0"/>
        <v>9</v>
      </c>
      <c r="C56" s="40">
        <f t="shared" si="1"/>
        <v>30009</v>
      </c>
      <c r="D56" s="27">
        <v>3</v>
      </c>
      <c r="E56" s="28" t="s">
        <v>1169</v>
      </c>
      <c r="F56" s="28" t="s">
        <v>302</v>
      </c>
      <c r="G56" s="27">
        <f>INDEX(芦花古楼!$J$4:$J$103,芦花卡牌组!B56)</f>
        <v>35</v>
      </c>
      <c r="H56" s="27">
        <f>INDEX(芦花古楼!$K$4:$K$103,芦花卡牌组!B56)</f>
        <v>3</v>
      </c>
      <c r="I56" s="27">
        <v>1</v>
      </c>
      <c r="J56" s="62" t="s">
        <v>711</v>
      </c>
      <c r="K56" s="62" t="str">
        <f t="shared" si="2"/>
        <v>tw-f-9-jlr-loc3</v>
      </c>
      <c r="L56" s="27">
        <v>1</v>
      </c>
      <c r="M56" s="41">
        <v>1</v>
      </c>
      <c r="O56" s="50">
        <v>53</v>
      </c>
    </row>
    <row r="57" spans="1:15" ht="17.25" thickBot="1" x14ac:dyDescent="0.25">
      <c r="A57" s="47" t="s">
        <v>1523</v>
      </c>
      <c r="B57" s="74">
        <f t="shared" si="0"/>
        <v>9</v>
      </c>
      <c r="C57" s="42">
        <f t="shared" si="1"/>
        <v>30009</v>
      </c>
      <c r="D57" s="43">
        <v>3</v>
      </c>
      <c r="E57" s="44" t="s">
        <v>1171</v>
      </c>
      <c r="F57" s="44" t="s">
        <v>720</v>
      </c>
      <c r="G57" s="43">
        <f>INDEX(芦花古楼!$J$4:$J$103,芦花卡牌组!B57)</f>
        <v>35</v>
      </c>
      <c r="H57" s="43">
        <f>INDEX(芦花古楼!$K$4:$K$103,芦花卡牌组!B57)</f>
        <v>3</v>
      </c>
      <c r="I57" s="43">
        <v>1</v>
      </c>
      <c r="J57" s="44" t="s">
        <v>789</v>
      </c>
      <c r="K57" s="44" t="str">
        <f t="shared" si="2"/>
        <v>tw-f-9-shl-loc3</v>
      </c>
      <c r="L57" s="43">
        <v>1</v>
      </c>
      <c r="M57" s="45">
        <v>1</v>
      </c>
      <c r="O57" s="50">
        <v>54</v>
      </c>
    </row>
    <row r="58" spans="1:15" ht="16.5" x14ac:dyDescent="0.2">
      <c r="A58" s="47" t="s">
        <v>1523</v>
      </c>
      <c r="B58" s="74">
        <f t="shared" si="0"/>
        <v>10</v>
      </c>
      <c r="C58" s="37">
        <f t="shared" si="1"/>
        <v>30010</v>
      </c>
      <c r="D58" s="38">
        <v>1</v>
      </c>
      <c r="E58" s="46" t="s">
        <v>1169</v>
      </c>
      <c r="F58" s="46" t="s">
        <v>706</v>
      </c>
      <c r="G58" s="38">
        <f>INDEX(芦花古楼!$J$4:$J$103,芦花卡牌组!B58)</f>
        <v>40</v>
      </c>
      <c r="H58" s="38">
        <f>INDEX(芦花古楼!$K$4:$K$103,芦花卡牌组!B58)</f>
        <v>3</v>
      </c>
      <c r="I58" s="38">
        <v>2</v>
      </c>
      <c r="J58" s="38" t="s">
        <v>713</v>
      </c>
      <c r="K58" s="38" t="str">
        <f t="shared" si="2"/>
        <v>tw-f-10-jlr-loc1</v>
      </c>
      <c r="L58" s="38">
        <v>1</v>
      </c>
      <c r="M58" s="39">
        <v>1</v>
      </c>
      <c r="O58" s="50">
        <v>55</v>
      </c>
    </row>
    <row r="59" spans="1:15" ht="16.5" x14ac:dyDescent="0.2">
      <c r="A59" s="47" t="s">
        <v>1523</v>
      </c>
      <c r="B59" s="74">
        <f t="shared" si="0"/>
        <v>10</v>
      </c>
      <c r="C59" s="40">
        <f t="shared" si="1"/>
        <v>30010</v>
      </c>
      <c r="D59" s="27">
        <v>1</v>
      </c>
      <c r="E59" s="28" t="s">
        <v>1171</v>
      </c>
      <c r="F59" s="28" t="s">
        <v>569</v>
      </c>
      <c r="G59" s="27">
        <f>INDEX(芦花古楼!$J$4:$J$103,芦花卡牌组!B59)</f>
        <v>40</v>
      </c>
      <c r="H59" s="27">
        <f>INDEX(芦花古楼!$K$4:$K$103,芦花卡牌组!B59)</f>
        <v>3</v>
      </c>
      <c r="I59" s="27">
        <v>2</v>
      </c>
      <c r="J59" s="28" t="s">
        <v>791</v>
      </c>
      <c r="K59" s="27" t="str">
        <f t="shared" si="2"/>
        <v>tw-f-10-shl-loc1</v>
      </c>
      <c r="L59" s="27">
        <v>1</v>
      </c>
      <c r="M59" s="41">
        <v>1</v>
      </c>
      <c r="O59" s="50">
        <v>56</v>
      </c>
    </row>
    <row r="60" spans="1:15" ht="16.5" x14ac:dyDescent="0.2">
      <c r="A60" s="47" t="s">
        <v>1523</v>
      </c>
      <c r="B60" s="74">
        <f t="shared" si="0"/>
        <v>10</v>
      </c>
      <c r="C60" s="40">
        <f t="shared" si="1"/>
        <v>30010</v>
      </c>
      <c r="D60" s="27">
        <v>2</v>
      </c>
      <c r="E60" s="28" t="s">
        <v>1169</v>
      </c>
      <c r="F60" s="28" t="s">
        <v>713</v>
      </c>
      <c r="G60" s="27">
        <f>INDEX(芦花古楼!$J$4:$J$103,芦花卡牌组!B60)</f>
        <v>40</v>
      </c>
      <c r="H60" s="27">
        <f>INDEX(芦花古楼!$K$4:$K$103,芦花卡牌组!B60)</f>
        <v>3</v>
      </c>
      <c r="I60" s="27">
        <v>2</v>
      </c>
      <c r="J60" s="47" t="s">
        <v>1186</v>
      </c>
      <c r="K60" s="59" t="str">
        <f t="shared" si="2"/>
        <v>tw-f-10-jlr-loc2</v>
      </c>
      <c r="L60" s="27">
        <v>1</v>
      </c>
      <c r="M60" s="41">
        <v>1</v>
      </c>
      <c r="O60" s="50">
        <v>57</v>
      </c>
    </row>
    <row r="61" spans="1:15" ht="16.5" x14ac:dyDescent="0.2">
      <c r="A61" s="47" t="s">
        <v>1523</v>
      </c>
      <c r="B61" s="74">
        <f t="shared" si="0"/>
        <v>10</v>
      </c>
      <c r="C61" s="40">
        <f t="shared" si="1"/>
        <v>30010</v>
      </c>
      <c r="D61" s="27">
        <v>2</v>
      </c>
      <c r="E61" s="28" t="s">
        <v>1171</v>
      </c>
      <c r="F61" s="28" t="s">
        <v>733</v>
      </c>
      <c r="G61" s="27">
        <f>INDEX(芦花古楼!$J$4:$J$103,芦花卡牌组!B61)</f>
        <v>40</v>
      </c>
      <c r="H61" s="27">
        <f>INDEX(芦花古楼!$K$4:$K$103,芦花卡牌组!B61)</f>
        <v>3</v>
      </c>
      <c r="I61" s="27">
        <v>2</v>
      </c>
      <c r="J61" s="62" t="s">
        <v>786</v>
      </c>
      <c r="K61" s="59" t="str">
        <f t="shared" si="2"/>
        <v>tw-f-10-shl-loc2</v>
      </c>
      <c r="L61" s="27">
        <v>1</v>
      </c>
      <c r="M61" s="41">
        <v>1</v>
      </c>
      <c r="O61" s="50">
        <v>58</v>
      </c>
    </row>
    <row r="62" spans="1:15" ht="16.5" x14ac:dyDescent="0.2">
      <c r="A62" s="47" t="s">
        <v>1523</v>
      </c>
      <c r="B62" s="74">
        <f t="shared" si="0"/>
        <v>10</v>
      </c>
      <c r="C62" s="40">
        <f t="shared" si="1"/>
        <v>30010</v>
      </c>
      <c r="D62" s="27">
        <v>3</v>
      </c>
      <c r="E62" s="28" t="s">
        <v>1169</v>
      </c>
      <c r="F62" s="28" t="s">
        <v>302</v>
      </c>
      <c r="G62" s="27">
        <f>INDEX(芦花古楼!$J$4:$J$103,芦花卡牌组!B62)</f>
        <v>40</v>
      </c>
      <c r="H62" s="27">
        <f>INDEX(芦花古楼!$K$4:$K$103,芦花卡牌组!B62)</f>
        <v>3</v>
      </c>
      <c r="I62" s="27">
        <v>2</v>
      </c>
      <c r="J62" s="62" t="s">
        <v>710</v>
      </c>
      <c r="K62" s="62" t="str">
        <f t="shared" si="2"/>
        <v>tw-f-10-jlr-loc3</v>
      </c>
      <c r="L62" s="27">
        <v>1</v>
      </c>
      <c r="M62" s="41">
        <v>1</v>
      </c>
      <c r="O62" s="50">
        <v>59</v>
      </c>
    </row>
    <row r="63" spans="1:15" ht="17.25" thickBot="1" x14ac:dyDescent="0.25">
      <c r="A63" s="47" t="s">
        <v>1523</v>
      </c>
      <c r="B63" s="74">
        <f t="shared" si="0"/>
        <v>10</v>
      </c>
      <c r="C63" s="42">
        <f t="shared" si="1"/>
        <v>30010</v>
      </c>
      <c r="D63" s="43">
        <v>3</v>
      </c>
      <c r="E63" s="44" t="s">
        <v>1171</v>
      </c>
      <c r="F63" s="44" t="s">
        <v>720</v>
      </c>
      <c r="G63" s="43">
        <f>INDEX(芦花古楼!$J$4:$J$103,芦花卡牌组!B63)</f>
        <v>40</v>
      </c>
      <c r="H63" s="43">
        <f>INDEX(芦花古楼!$K$4:$K$103,芦花卡牌组!B63)</f>
        <v>3</v>
      </c>
      <c r="I63" s="43">
        <v>2</v>
      </c>
      <c r="J63" s="44" t="s">
        <v>787</v>
      </c>
      <c r="K63" s="44" t="str">
        <f t="shared" si="2"/>
        <v>tw-f-10-shl-loc3</v>
      </c>
      <c r="L63" s="43">
        <v>1</v>
      </c>
      <c r="M63" s="45">
        <v>1</v>
      </c>
      <c r="O63" s="50">
        <v>60</v>
      </c>
    </row>
    <row r="64" spans="1:15" ht="16.5" x14ac:dyDescent="0.2">
      <c r="A64" s="47" t="s">
        <v>1523</v>
      </c>
      <c r="B64" s="74">
        <f t="shared" si="0"/>
        <v>11</v>
      </c>
      <c r="C64" s="37">
        <f t="shared" si="1"/>
        <v>30011</v>
      </c>
      <c r="D64" s="38">
        <v>1</v>
      </c>
      <c r="E64" s="46" t="s">
        <v>1169</v>
      </c>
      <c r="F64" s="46" t="s">
        <v>706</v>
      </c>
      <c r="G64" s="38">
        <f>INDEX(芦花古楼!$J$4:$J$103,芦花卡牌组!B64)</f>
        <v>40</v>
      </c>
      <c r="H64" s="38">
        <f>INDEX(芦花古楼!$K$4:$K$103,芦花卡牌组!B64)</f>
        <v>4</v>
      </c>
      <c r="I64" s="38">
        <v>2</v>
      </c>
      <c r="J64" s="46" t="s">
        <v>706</v>
      </c>
      <c r="K64" s="38" t="str">
        <f t="shared" si="2"/>
        <v>tw-f-11-jlr-loc1</v>
      </c>
      <c r="L64" s="38">
        <v>1</v>
      </c>
      <c r="M64" s="39">
        <v>1</v>
      </c>
      <c r="O64" s="50">
        <v>61</v>
      </c>
    </row>
    <row r="65" spans="1:15" ht="16.5" x14ac:dyDescent="0.2">
      <c r="A65" s="47" t="s">
        <v>1523</v>
      </c>
      <c r="B65" s="74">
        <f t="shared" ref="B65:B128" si="3">MOD(C65,100)</f>
        <v>11</v>
      </c>
      <c r="C65" s="40">
        <f t="shared" si="1"/>
        <v>30011</v>
      </c>
      <c r="D65" s="27">
        <v>1</v>
      </c>
      <c r="E65" s="28" t="s">
        <v>1171</v>
      </c>
      <c r="F65" s="28" t="s">
        <v>569</v>
      </c>
      <c r="G65" s="27">
        <f>INDEX(芦花古楼!$J$4:$J$103,芦花卡牌组!B65)</f>
        <v>40</v>
      </c>
      <c r="H65" s="27">
        <f>INDEX(芦花古楼!$K$4:$K$103,芦花卡牌组!B65)</f>
        <v>4</v>
      </c>
      <c r="I65" s="27">
        <v>2</v>
      </c>
      <c r="J65" s="28" t="s">
        <v>775</v>
      </c>
      <c r="K65" s="27" t="str">
        <f t="shared" si="2"/>
        <v>tw-f-11-shl-loc1</v>
      </c>
      <c r="L65" s="27">
        <v>1</v>
      </c>
      <c r="M65" s="41">
        <v>1</v>
      </c>
      <c r="O65" s="50">
        <v>62</v>
      </c>
    </row>
    <row r="66" spans="1:15" ht="16.5" x14ac:dyDescent="0.2">
      <c r="A66" s="47" t="s">
        <v>1523</v>
      </c>
      <c r="B66" s="74">
        <f t="shared" si="3"/>
        <v>11</v>
      </c>
      <c r="C66" s="40">
        <f t="shared" si="1"/>
        <v>30011</v>
      </c>
      <c r="D66" s="27">
        <v>2</v>
      </c>
      <c r="E66" s="28" t="s">
        <v>1169</v>
      </c>
      <c r="F66" s="28" t="s">
        <v>713</v>
      </c>
      <c r="G66" s="27">
        <f>INDEX(芦花古楼!$J$4:$J$103,芦花卡牌组!B66)</f>
        <v>40</v>
      </c>
      <c r="H66" s="27">
        <f>INDEX(芦花古楼!$K$4:$K$103,芦花卡牌组!B66)</f>
        <v>4</v>
      </c>
      <c r="I66" s="27">
        <v>2</v>
      </c>
      <c r="J66" s="28" t="s">
        <v>302</v>
      </c>
      <c r="K66" s="59" t="str">
        <f t="shared" si="2"/>
        <v>tw-f-11-jlr-loc2</v>
      </c>
      <c r="L66" s="27">
        <v>1</v>
      </c>
      <c r="M66" s="41">
        <v>1</v>
      </c>
      <c r="O66" s="50">
        <v>63</v>
      </c>
    </row>
    <row r="67" spans="1:15" ht="16.5" x14ac:dyDescent="0.2">
      <c r="A67" s="47" t="s">
        <v>1523</v>
      </c>
      <c r="B67" s="74">
        <f t="shared" si="3"/>
        <v>11</v>
      </c>
      <c r="C67" s="40">
        <f t="shared" si="1"/>
        <v>30011</v>
      </c>
      <c r="D67" s="27">
        <v>2</v>
      </c>
      <c r="E67" s="28" t="s">
        <v>1171</v>
      </c>
      <c r="F67" s="28" t="s">
        <v>733</v>
      </c>
      <c r="G67" s="27">
        <f>INDEX(芦花古楼!$J$4:$J$103,芦花卡牌组!B67)</f>
        <v>40</v>
      </c>
      <c r="H67" s="27">
        <f>INDEX(芦花古楼!$K$4:$K$103,芦花卡牌组!B67)</f>
        <v>4</v>
      </c>
      <c r="I67" s="27">
        <v>2</v>
      </c>
      <c r="J67" s="62" t="s">
        <v>778</v>
      </c>
      <c r="K67" s="59" t="str">
        <f t="shared" si="2"/>
        <v>tw-f-11-shl-loc2</v>
      </c>
      <c r="L67" s="27">
        <v>1</v>
      </c>
      <c r="M67" s="41">
        <v>1</v>
      </c>
      <c r="O67" s="50">
        <v>64</v>
      </c>
    </row>
    <row r="68" spans="1:15" ht="16.5" x14ac:dyDescent="0.2">
      <c r="A68" s="47" t="s">
        <v>1523</v>
      </c>
      <c r="B68" s="74">
        <f t="shared" si="3"/>
        <v>11</v>
      </c>
      <c r="C68" s="40">
        <f t="shared" si="1"/>
        <v>30011</v>
      </c>
      <c r="D68" s="27">
        <v>3</v>
      </c>
      <c r="E68" s="28" t="s">
        <v>1169</v>
      </c>
      <c r="F68" s="28" t="s">
        <v>302</v>
      </c>
      <c r="G68" s="27">
        <f>INDEX(芦花古楼!$J$4:$J$103,芦花卡牌组!B68)</f>
        <v>40</v>
      </c>
      <c r="H68" s="27">
        <f>INDEX(芦花古楼!$K$4:$K$103,芦花卡牌组!B68)</f>
        <v>4</v>
      </c>
      <c r="I68" s="27">
        <v>2</v>
      </c>
      <c r="J68" s="62" t="s">
        <v>715</v>
      </c>
      <c r="K68" s="62" t="str">
        <f t="shared" si="2"/>
        <v>tw-f-11-jlr-loc3</v>
      </c>
      <c r="L68" s="27">
        <v>1</v>
      </c>
      <c r="M68" s="41">
        <v>1</v>
      </c>
      <c r="O68" s="50">
        <v>65</v>
      </c>
    </row>
    <row r="69" spans="1:15" ht="17.25" thickBot="1" x14ac:dyDescent="0.25">
      <c r="A69" s="47" t="s">
        <v>1523</v>
      </c>
      <c r="B69" s="74">
        <f t="shared" si="3"/>
        <v>11</v>
      </c>
      <c r="C69" s="42">
        <f t="shared" ref="C69:C132" si="4">INT((O69-1)/6)+30001</f>
        <v>30011</v>
      </c>
      <c r="D69" s="43">
        <v>3</v>
      </c>
      <c r="E69" s="44" t="s">
        <v>1171</v>
      </c>
      <c r="F69" s="44" t="s">
        <v>720</v>
      </c>
      <c r="G69" s="43">
        <f>INDEX(芦花古楼!$J$4:$J$103,芦花卡牌组!B69)</f>
        <v>40</v>
      </c>
      <c r="H69" s="43">
        <f>INDEX(芦花古楼!$K$4:$K$103,芦花卡牌组!B69)</f>
        <v>4</v>
      </c>
      <c r="I69" s="43">
        <v>2</v>
      </c>
      <c r="J69" s="44" t="s">
        <v>793</v>
      </c>
      <c r="K69" s="44" t="str">
        <f t="shared" ref="K69:K132" si="5">A69&amp;"-"&amp;B69&amp;"-"&amp;E69&amp;"-loc"&amp;D69</f>
        <v>tw-f-11-shl-loc3</v>
      </c>
      <c r="L69" s="43">
        <v>1</v>
      </c>
      <c r="M69" s="45">
        <v>1</v>
      </c>
      <c r="O69" s="50">
        <v>66</v>
      </c>
    </row>
    <row r="70" spans="1:15" ht="16.5" x14ac:dyDescent="0.2">
      <c r="A70" s="47" t="s">
        <v>1523</v>
      </c>
      <c r="B70" s="74">
        <f t="shared" si="3"/>
        <v>12</v>
      </c>
      <c r="C70" s="37">
        <f t="shared" si="4"/>
        <v>30012</v>
      </c>
      <c r="D70" s="38">
        <v>1</v>
      </c>
      <c r="E70" s="46" t="s">
        <v>1169</v>
      </c>
      <c r="F70" s="46" t="s">
        <v>706</v>
      </c>
      <c r="G70" s="38">
        <f>INDEX(芦花古楼!$J$4:$J$103,芦花卡牌组!B70)</f>
        <v>45</v>
      </c>
      <c r="H70" s="38">
        <f>INDEX(芦花古楼!$K$4:$K$103,芦花卡牌组!B70)</f>
        <v>4</v>
      </c>
      <c r="I70" s="38">
        <v>2</v>
      </c>
      <c r="J70" s="38" t="s">
        <v>713</v>
      </c>
      <c r="K70" s="38" t="str">
        <f t="shared" si="5"/>
        <v>tw-f-12-jlr-loc1</v>
      </c>
      <c r="L70" s="38">
        <v>1</v>
      </c>
      <c r="M70" s="39">
        <v>1</v>
      </c>
      <c r="O70" s="50">
        <v>67</v>
      </c>
    </row>
    <row r="71" spans="1:15" ht="16.5" x14ac:dyDescent="0.2">
      <c r="A71" s="47" t="s">
        <v>1523</v>
      </c>
      <c r="B71" s="74">
        <f t="shared" si="3"/>
        <v>12</v>
      </c>
      <c r="C71" s="40">
        <f t="shared" si="4"/>
        <v>30012</v>
      </c>
      <c r="D71" s="27">
        <v>1</v>
      </c>
      <c r="E71" s="28" t="s">
        <v>1171</v>
      </c>
      <c r="F71" s="28" t="s">
        <v>569</v>
      </c>
      <c r="G71" s="27">
        <f>INDEX(芦花古楼!$J$4:$J$103,芦花卡牌组!B71)</f>
        <v>45</v>
      </c>
      <c r="H71" s="27">
        <f>INDEX(芦花古楼!$K$4:$K$103,芦花卡牌组!B71)</f>
        <v>4</v>
      </c>
      <c r="I71" s="27">
        <v>2</v>
      </c>
      <c r="J71" s="28" t="s">
        <v>791</v>
      </c>
      <c r="K71" s="27" t="str">
        <f t="shared" si="5"/>
        <v>tw-f-12-shl-loc1</v>
      </c>
      <c r="L71" s="27">
        <v>1</v>
      </c>
      <c r="M71" s="41">
        <v>1</v>
      </c>
      <c r="O71" s="50">
        <v>68</v>
      </c>
    </row>
    <row r="72" spans="1:15" ht="16.5" x14ac:dyDescent="0.2">
      <c r="A72" s="47" t="s">
        <v>1523</v>
      </c>
      <c r="B72" s="74">
        <f t="shared" si="3"/>
        <v>12</v>
      </c>
      <c r="C72" s="40">
        <f t="shared" si="4"/>
        <v>30012</v>
      </c>
      <c r="D72" s="27">
        <v>2</v>
      </c>
      <c r="E72" s="28" t="s">
        <v>1169</v>
      </c>
      <c r="F72" s="28" t="s">
        <v>713</v>
      </c>
      <c r="G72" s="27">
        <f>INDEX(芦花古楼!$J$4:$J$103,芦花卡牌组!B72)</f>
        <v>45</v>
      </c>
      <c r="H72" s="27">
        <f>INDEX(芦花古楼!$K$4:$K$103,芦花卡牌组!B72)</f>
        <v>4</v>
      </c>
      <c r="I72" s="27">
        <v>2</v>
      </c>
      <c r="J72" s="47" t="s">
        <v>1186</v>
      </c>
      <c r="K72" s="59" t="str">
        <f t="shared" si="5"/>
        <v>tw-f-12-jlr-loc2</v>
      </c>
      <c r="L72" s="27">
        <v>1</v>
      </c>
      <c r="M72" s="41">
        <v>1</v>
      </c>
      <c r="O72" s="50">
        <v>69</v>
      </c>
    </row>
    <row r="73" spans="1:15" ht="16.5" x14ac:dyDescent="0.2">
      <c r="A73" s="47" t="s">
        <v>1523</v>
      </c>
      <c r="B73" s="74">
        <f t="shared" si="3"/>
        <v>12</v>
      </c>
      <c r="C73" s="40">
        <f t="shared" si="4"/>
        <v>30012</v>
      </c>
      <c r="D73" s="27">
        <v>2</v>
      </c>
      <c r="E73" s="28" t="s">
        <v>1171</v>
      </c>
      <c r="F73" s="28" t="s">
        <v>733</v>
      </c>
      <c r="G73" s="27">
        <f>INDEX(芦花古楼!$J$4:$J$103,芦花卡牌组!B73)</f>
        <v>45</v>
      </c>
      <c r="H73" s="27">
        <f>INDEX(芦花古楼!$K$4:$K$103,芦花卡牌组!B73)</f>
        <v>4</v>
      </c>
      <c r="I73" s="27">
        <v>2</v>
      </c>
      <c r="J73" s="62" t="s">
        <v>786</v>
      </c>
      <c r="K73" s="59" t="str">
        <f t="shared" si="5"/>
        <v>tw-f-12-shl-loc2</v>
      </c>
      <c r="L73" s="27">
        <v>1</v>
      </c>
      <c r="M73" s="41">
        <v>1</v>
      </c>
      <c r="O73" s="50">
        <v>70</v>
      </c>
    </row>
    <row r="74" spans="1:15" ht="16.5" x14ac:dyDescent="0.2">
      <c r="A74" s="47" t="s">
        <v>1523</v>
      </c>
      <c r="B74" s="74">
        <f t="shared" si="3"/>
        <v>12</v>
      </c>
      <c r="C74" s="40">
        <f t="shared" si="4"/>
        <v>30012</v>
      </c>
      <c r="D74" s="27">
        <v>3</v>
      </c>
      <c r="E74" s="28" t="s">
        <v>1169</v>
      </c>
      <c r="F74" s="28" t="s">
        <v>302</v>
      </c>
      <c r="G74" s="27">
        <f>INDEX(芦花古楼!$J$4:$J$103,芦花卡牌组!B74)</f>
        <v>45</v>
      </c>
      <c r="H74" s="27">
        <f>INDEX(芦花古楼!$K$4:$K$103,芦花卡牌组!B74)</f>
        <v>4</v>
      </c>
      <c r="I74" s="27">
        <v>2</v>
      </c>
      <c r="J74" s="62" t="s">
        <v>710</v>
      </c>
      <c r="K74" s="62" t="str">
        <f t="shared" si="5"/>
        <v>tw-f-12-jlr-loc3</v>
      </c>
      <c r="L74" s="27">
        <v>1</v>
      </c>
      <c r="M74" s="41">
        <v>1</v>
      </c>
      <c r="O74" s="50">
        <v>71</v>
      </c>
    </row>
    <row r="75" spans="1:15" ht="17.25" thickBot="1" x14ac:dyDescent="0.25">
      <c r="A75" s="47" t="s">
        <v>1523</v>
      </c>
      <c r="B75" s="74">
        <f t="shared" si="3"/>
        <v>12</v>
      </c>
      <c r="C75" s="42">
        <f t="shared" si="4"/>
        <v>30012</v>
      </c>
      <c r="D75" s="43">
        <v>3</v>
      </c>
      <c r="E75" s="44" t="s">
        <v>1171</v>
      </c>
      <c r="F75" s="44" t="s">
        <v>720</v>
      </c>
      <c r="G75" s="43">
        <f>INDEX(芦花古楼!$J$4:$J$103,芦花卡牌组!B75)</f>
        <v>45</v>
      </c>
      <c r="H75" s="43">
        <f>INDEX(芦花古楼!$K$4:$K$103,芦花卡牌组!B75)</f>
        <v>4</v>
      </c>
      <c r="I75" s="43">
        <v>2</v>
      </c>
      <c r="J75" s="44" t="s">
        <v>787</v>
      </c>
      <c r="K75" s="44" t="str">
        <f t="shared" si="5"/>
        <v>tw-f-12-shl-loc3</v>
      </c>
      <c r="L75" s="43">
        <v>1</v>
      </c>
      <c r="M75" s="45">
        <v>1</v>
      </c>
      <c r="O75" s="50">
        <v>72</v>
      </c>
    </row>
    <row r="76" spans="1:15" ht="16.5" x14ac:dyDescent="0.2">
      <c r="A76" s="47" t="s">
        <v>1523</v>
      </c>
      <c r="B76" s="74">
        <f t="shared" si="3"/>
        <v>13</v>
      </c>
      <c r="C76" s="37">
        <f t="shared" si="4"/>
        <v>30013</v>
      </c>
      <c r="D76" s="38">
        <v>1</v>
      </c>
      <c r="E76" s="46" t="s">
        <v>1169</v>
      </c>
      <c r="F76" s="46" t="s">
        <v>706</v>
      </c>
      <c r="G76" s="38">
        <f>INDEX(芦花古楼!$J$4:$J$103,芦花卡牌组!B76)</f>
        <v>47</v>
      </c>
      <c r="H76" s="38">
        <f>INDEX(芦花古楼!$K$4:$K$103,芦花卡牌组!B76)</f>
        <v>4</v>
      </c>
      <c r="I76" s="38">
        <v>2</v>
      </c>
      <c r="J76" s="46" t="s">
        <v>716</v>
      </c>
      <c r="K76" s="38" t="str">
        <f t="shared" si="5"/>
        <v>tw-f-13-jlr-loc1</v>
      </c>
      <c r="L76" s="38">
        <v>1</v>
      </c>
      <c r="M76" s="39">
        <v>1</v>
      </c>
      <c r="O76" s="50">
        <v>73</v>
      </c>
    </row>
    <row r="77" spans="1:15" ht="16.5" x14ac:dyDescent="0.2">
      <c r="A77" s="47" t="s">
        <v>1523</v>
      </c>
      <c r="B77" s="74">
        <f t="shared" si="3"/>
        <v>13</v>
      </c>
      <c r="C77" s="40">
        <f t="shared" si="4"/>
        <v>30013</v>
      </c>
      <c r="D77" s="27">
        <v>1</v>
      </c>
      <c r="E77" s="28" t="s">
        <v>1171</v>
      </c>
      <c r="F77" s="28" t="s">
        <v>569</v>
      </c>
      <c r="G77" s="27">
        <f>INDEX(芦花古楼!$J$4:$J$103,芦花卡牌组!B77)</f>
        <v>47</v>
      </c>
      <c r="H77" s="27">
        <f>INDEX(芦花古楼!$K$4:$K$103,芦花卡牌组!B77)</f>
        <v>4</v>
      </c>
      <c r="I77" s="27">
        <v>2</v>
      </c>
      <c r="J77" s="28" t="s">
        <v>794</v>
      </c>
      <c r="K77" s="27" t="str">
        <f t="shared" si="5"/>
        <v>tw-f-13-shl-loc1</v>
      </c>
      <c r="L77" s="27">
        <v>1</v>
      </c>
      <c r="M77" s="41">
        <v>1</v>
      </c>
      <c r="O77" s="50">
        <v>74</v>
      </c>
    </row>
    <row r="78" spans="1:15" ht="16.5" x14ac:dyDescent="0.2">
      <c r="A78" s="47" t="s">
        <v>1523</v>
      </c>
      <c r="B78" s="74">
        <f t="shared" si="3"/>
        <v>13</v>
      </c>
      <c r="C78" s="40">
        <f t="shared" si="4"/>
        <v>30013</v>
      </c>
      <c r="D78" s="27">
        <v>2</v>
      </c>
      <c r="E78" s="28" t="s">
        <v>1169</v>
      </c>
      <c r="F78" s="28" t="s">
        <v>713</v>
      </c>
      <c r="G78" s="27">
        <f>INDEX(芦花古楼!$J$4:$J$103,芦花卡牌组!B78)</f>
        <v>47</v>
      </c>
      <c r="H78" s="27">
        <f>INDEX(芦花古楼!$K$4:$K$103,芦花卡牌组!B78)</f>
        <v>4</v>
      </c>
      <c r="I78" s="27">
        <v>2</v>
      </c>
      <c r="J78" s="28" t="s">
        <v>706</v>
      </c>
      <c r="K78" s="59" t="str">
        <f t="shared" si="5"/>
        <v>tw-f-13-jlr-loc2</v>
      </c>
      <c r="L78" s="27">
        <v>1</v>
      </c>
      <c r="M78" s="41">
        <v>1</v>
      </c>
      <c r="O78" s="50">
        <v>75</v>
      </c>
    </row>
    <row r="79" spans="1:15" ht="16.5" x14ac:dyDescent="0.2">
      <c r="A79" s="47" t="s">
        <v>1523</v>
      </c>
      <c r="B79" s="74">
        <f t="shared" si="3"/>
        <v>13</v>
      </c>
      <c r="C79" s="40">
        <f t="shared" si="4"/>
        <v>30013</v>
      </c>
      <c r="D79" s="27">
        <v>2</v>
      </c>
      <c r="E79" s="28" t="s">
        <v>1171</v>
      </c>
      <c r="F79" s="28" t="s">
        <v>733</v>
      </c>
      <c r="G79" s="27">
        <f>INDEX(芦花古楼!$J$4:$J$103,芦花卡牌组!B79)</f>
        <v>47</v>
      </c>
      <c r="H79" s="27">
        <f>INDEX(芦花古楼!$K$4:$K$103,芦花卡牌组!B79)</f>
        <v>4</v>
      </c>
      <c r="I79" s="27">
        <v>2</v>
      </c>
      <c r="J79" s="62" t="s">
        <v>782</v>
      </c>
      <c r="K79" s="59" t="str">
        <f t="shared" si="5"/>
        <v>tw-f-13-shl-loc2</v>
      </c>
      <c r="L79" s="27">
        <v>1</v>
      </c>
      <c r="M79" s="41">
        <v>1</v>
      </c>
      <c r="O79" s="50">
        <v>76</v>
      </c>
    </row>
    <row r="80" spans="1:15" ht="16.5" x14ac:dyDescent="0.2">
      <c r="A80" s="47" t="s">
        <v>1523</v>
      </c>
      <c r="B80" s="74">
        <f t="shared" si="3"/>
        <v>13</v>
      </c>
      <c r="C80" s="40">
        <f t="shared" si="4"/>
        <v>30013</v>
      </c>
      <c r="D80" s="27">
        <v>3</v>
      </c>
      <c r="E80" s="28" t="s">
        <v>1169</v>
      </c>
      <c r="F80" s="28" t="s">
        <v>302</v>
      </c>
      <c r="G80" s="27">
        <f>INDEX(芦花古楼!$J$4:$J$103,芦花卡牌组!B80)</f>
        <v>47</v>
      </c>
      <c r="H80" s="27">
        <f>INDEX(芦花古楼!$K$4:$K$103,芦花卡牌组!B80)</f>
        <v>4</v>
      </c>
      <c r="I80" s="27">
        <v>2</v>
      </c>
      <c r="J80" s="62" t="s">
        <v>712</v>
      </c>
      <c r="K80" s="62" t="str">
        <f t="shared" si="5"/>
        <v>tw-f-13-jlr-loc3</v>
      </c>
      <c r="L80" s="27">
        <v>1</v>
      </c>
      <c r="M80" s="41">
        <v>1</v>
      </c>
      <c r="O80" s="50">
        <v>77</v>
      </c>
    </row>
    <row r="81" spans="1:15" ht="17.25" thickBot="1" x14ac:dyDescent="0.25">
      <c r="A81" s="47" t="s">
        <v>1523</v>
      </c>
      <c r="B81" s="74">
        <f t="shared" si="3"/>
        <v>13</v>
      </c>
      <c r="C81" s="42">
        <f t="shared" si="4"/>
        <v>30013</v>
      </c>
      <c r="D81" s="43">
        <v>3</v>
      </c>
      <c r="E81" s="44" t="s">
        <v>1171</v>
      </c>
      <c r="F81" s="44" t="s">
        <v>720</v>
      </c>
      <c r="G81" s="43">
        <f>INDEX(芦花古楼!$J$4:$J$103,芦花卡牌组!B81)</f>
        <v>47</v>
      </c>
      <c r="H81" s="43">
        <f>INDEX(芦花古楼!$K$4:$K$103,芦花卡牌组!B81)</f>
        <v>4</v>
      </c>
      <c r="I81" s="43">
        <v>2</v>
      </c>
      <c r="J81" s="44" t="s">
        <v>790</v>
      </c>
      <c r="K81" s="44" t="str">
        <f t="shared" si="5"/>
        <v>tw-f-13-shl-loc3</v>
      </c>
      <c r="L81" s="43">
        <v>1</v>
      </c>
      <c r="M81" s="45">
        <v>1</v>
      </c>
      <c r="O81" s="50">
        <v>78</v>
      </c>
    </row>
    <row r="82" spans="1:15" ht="16.5" x14ac:dyDescent="0.2">
      <c r="A82" s="47" t="s">
        <v>1523</v>
      </c>
      <c r="B82" s="74">
        <f t="shared" si="3"/>
        <v>14</v>
      </c>
      <c r="C82" s="37">
        <f t="shared" si="4"/>
        <v>30014</v>
      </c>
      <c r="D82" s="38">
        <v>1</v>
      </c>
      <c r="E82" s="46" t="s">
        <v>1169</v>
      </c>
      <c r="F82" s="46" t="s">
        <v>706</v>
      </c>
      <c r="G82" s="38">
        <f>INDEX(芦花古楼!$J$4:$J$103,芦花卡牌组!B82)</f>
        <v>50</v>
      </c>
      <c r="H82" s="38">
        <f>INDEX(芦花古楼!$K$4:$K$103,芦花卡牌组!B82)</f>
        <v>4</v>
      </c>
      <c r="I82" s="38">
        <v>2</v>
      </c>
      <c r="J82" s="38" t="s">
        <v>1198</v>
      </c>
      <c r="K82" s="38" t="str">
        <f t="shared" si="5"/>
        <v>tw-f-14-jlr-loc1</v>
      </c>
      <c r="L82" s="38">
        <v>1</v>
      </c>
      <c r="M82" s="39">
        <v>1</v>
      </c>
      <c r="O82" s="50">
        <v>79</v>
      </c>
    </row>
    <row r="83" spans="1:15" ht="16.5" x14ac:dyDescent="0.2">
      <c r="A83" s="47" t="s">
        <v>1523</v>
      </c>
      <c r="B83" s="74">
        <f t="shared" si="3"/>
        <v>14</v>
      </c>
      <c r="C83" s="40">
        <f t="shared" si="4"/>
        <v>30014</v>
      </c>
      <c r="D83" s="27">
        <v>1</v>
      </c>
      <c r="E83" s="28" t="s">
        <v>1171</v>
      </c>
      <c r="F83" s="28" t="s">
        <v>569</v>
      </c>
      <c r="G83" s="27">
        <f>INDEX(芦花古楼!$J$4:$J$103,芦花卡牌组!B83)</f>
        <v>50</v>
      </c>
      <c r="H83" s="27">
        <f>INDEX(芦花古楼!$K$4:$K$103,芦花卡牌组!B83)</f>
        <v>4</v>
      </c>
      <c r="I83" s="27">
        <v>2</v>
      </c>
      <c r="J83" s="28" t="s">
        <v>780</v>
      </c>
      <c r="K83" s="27" t="str">
        <f t="shared" si="5"/>
        <v>tw-f-14-shl-loc1</v>
      </c>
      <c r="L83" s="27">
        <v>1</v>
      </c>
      <c r="M83" s="41">
        <v>1</v>
      </c>
      <c r="O83" s="50">
        <v>80</v>
      </c>
    </row>
    <row r="84" spans="1:15" ht="16.5" x14ac:dyDescent="0.2">
      <c r="A84" s="47" t="s">
        <v>1523</v>
      </c>
      <c r="B84" s="74">
        <f t="shared" si="3"/>
        <v>14</v>
      </c>
      <c r="C84" s="40">
        <f t="shared" si="4"/>
        <v>30014</v>
      </c>
      <c r="D84" s="27">
        <v>2</v>
      </c>
      <c r="E84" s="28" t="s">
        <v>1169</v>
      </c>
      <c r="F84" s="28" t="s">
        <v>713</v>
      </c>
      <c r="G84" s="27">
        <f>INDEX(芦花古楼!$J$4:$J$103,芦花卡牌组!B84)</f>
        <v>50</v>
      </c>
      <c r="H84" s="27">
        <f>INDEX(芦花古楼!$K$4:$K$103,芦花卡牌组!B84)</f>
        <v>4</v>
      </c>
      <c r="I84" s="27">
        <v>2</v>
      </c>
      <c r="J84" s="47" t="s">
        <v>302</v>
      </c>
      <c r="K84" s="59" t="str">
        <f t="shared" si="5"/>
        <v>tw-f-14-jlr-loc2</v>
      </c>
      <c r="L84" s="27">
        <v>1</v>
      </c>
      <c r="M84" s="41">
        <v>1</v>
      </c>
      <c r="O84" s="50">
        <v>81</v>
      </c>
    </row>
    <row r="85" spans="1:15" ht="16.5" x14ac:dyDescent="0.2">
      <c r="A85" s="47" t="s">
        <v>1523</v>
      </c>
      <c r="B85" s="74">
        <f t="shared" si="3"/>
        <v>14</v>
      </c>
      <c r="C85" s="40">
        <f t="shared" si="4"/>
        <v>30014</v>
      </c>
      <c r="D85" s="27">
        <v>2</v>
      </c>
      <c r="E85" s="28" t="s">
        <v>1171</v>
      </c>
      <c r="F85" s="28" t="s">
        <v>733</v>
      </c>
      <c r="G85" s="27">
        <f>INDEX(芦花古楼!$J$4:$J$103,芦花卡牌组!B85)</f>
        <v>50</v>
      </c>
      <c r="H85" s="27">
        <f>INDEX(芦花古楼!$K$4:$K$103,芦花卡牌组!B85)</f>
        <v>4</v>
      </c>
      <c r="I85" s="27">
        <v>2</v>
      </c>
      <c r="J85" s="62" t="s">
        <v>778</v>
      </c>
      <c r="K85" s="59" t="str">
        <f t="shared" si="5"/>
        <v>tw-f-14-shl-loc2</v>
      </c>
      <c r="L85" s="27">
        <v>1</v>
      </c>
      <c r="M85" s="41">
        <v>1</v>
      </c>
      <c r="O85" s="50">
        <v>82</v>
      </c>
    </row>
    <row r="86" spans="1:15" ht="16.5" x14ac:dyDescent="0.2">
      <c r="A86" s="47" t="s">
        <v>1523</v>
      </c>
      <c r="B86" s="74">
        <f t="shared" si="3"/>
        <v>14</v>
      </c>
      <c r="C86" s="40">
        <f t="shared" si="4"/>
        <v>30014</v>
      </c>
      <c r="D86" s="27">
        <v>3</v>
      </c>
      <c r="E86" s="28" t="s">
        <v>1169</v>
      </c>
      <c r="F86" s="28" t="s">
        <v>302</v>
      </c>
      <c r="G86" s="27">
        <f>INDEX(芦花古楼!$J$4:$J$103,芦花卡牌组!B86)</f>
        <v>50</v>
      </c>
      <c r="H86" s="27">
        <f>INDEX(芦花古楼!$K$4:$K$103,芦花卡牌组!B86)</f>
        <v>4</v>
      </c>
      <c r="I86" s="27">
        <v>2</v>
      </c>
      <c r="J86" s="62" t="s">
        <v>713</v>
      </c>
      <c r="K86" s="62" t="str">
        <f t="shared" si="5"/>
        <v>tw-f-14-jlr-loc3</v>
      </c>
      <c r="L86" s="27">
        <v>1</v>
      </c>
      <c r="M86" s="41">
        <v>1</v>
      </c>
      <c r="O86" s="50">
        <v>83</v>
      </c>
    </row>
    <row r="87" spans="1:15" ht="17.25" thickBot="1" x14ac:dyDescent="0.25">
      <c r="A87" s="47" t="s">
        <v>1523</v>
      </c>
      <c r="B87" s="74">
        <f t="shared" si="3"/>
        <v>14</v>
      </c>
      <c r="C87" s="42">
        <f t="shared" si="4"/>
        <v>30014</v>
      </c>
      <c r="D87" s="43">
        <v>3</v>
      </c>
      <c r="E87" s="44" t="s">
        <v>1171</v>
      </c>
      <c r="F87" s="44" t="s">
        <v>720</v>
      </c>
      <c r="G87" s="43">
        <f>INDEX(芦花古楼!$J$4:$J$103,芦花卡牌组!B87)</f>
        <v>50</v>
      </c>
      <c r="H87" s="43">
        <f>INDEX(芦花古楼!$K$4:$K$103,芦花卡牌组!B87)</f>
        <v>4</v>
      </c>
      <c r="I87" s="43">
        <v>2</v>
      </c>
      <c r="J87" s="44" t="s">
        <v>791</v>
      </c>
      <c r="K87" s="44" t="str">
        <f t="shared" si="5"/>
        <v>tw-f-14-shl-loc3</v>
      </c>
      <c r="L87" s="43">
        <v>1</v>
      </c>
      <c r="M87" s="45">
        <v>1</v>
      </c>
      <c r="O87" s="50">
        <v>84</v>
      </c>
    </row>
    <row r="88" spans="1:15" ht="16.5" x14ac:dyDescent="0.2">
      <c r="A88" s="47" t="s">
        <v>1523</v>
      </c>
      <c r="B88" s="74">
        <f t="shared" si="3"/>
        <v>15</v>
      </c>
      <c r="C88" s="37">
        <f t="shared" si="4"/>
        <v>30015</v>
      </c>
      <c r="D88" s="38">
        <v>1</v>
      </c>
      <c r="E88" s="46" t="s">
        <v>1169</v>
      </c>
      <c r="F88" s="46" t="s">
        <v>706</v>
      </c>
      <c r="G88" s="38">
        <f>INDEX(芦花古楼!$J$4:$J$103,芦花卡牌组!B88)</f>
        <v>50</v>
      </c>
      <c r="H88" s="38">
        <f>INDEX(芦花古楼!$K$4:$K$103,芦花卡牌组!B88)</f>
        <v>5</v>
      </c>
      <c r="I88" s="38">
        <v>2</v>
      </c>
      <c r="J88" s="38" t="s">
        <v>710</v>
      </c>
      <c r="K88" s="38" t="str">
        <f t="shared" si="5"/>
        <v>tw-f-15-jlr-loc1</v>
      </c>
      <c r="L88" s="38">
        <v>1</v>
      </c>
      <c r="M88" s="39">
        <v>1</v>
      </c>
      <c r="O88" s="50">
        <v>85</v>
      </c>
    </row>
    <row r="89" spans="1:15" ht="16.5" x14ac:dyDescent="0.2">
      <c r="A89" s="47" t="s">
        <v>1523</v>
      </c>
      <c r="B89" s="74">
        <f t="shared" si="3"/>
        <v>15</v>
      </c>
      <c r="C89" s="40">
        <f t="shared" si="4"/>
        <v>30015</v>
      </c>
      <c r="D89" s="27">
        <v>1</v>
      </c>
      <c r="E89" s="28" t="s">
        <v>1171</v>
      </c>
      <c r="F89" s="28" t="s">
        <v>569</v>
      </c>
      <c r="G89" s="27">
        <f>INDEX(芦花古楼!$J$4:$J$103,芦花卡牌组!B89)</f>
        <v>50</v>
      </c>
      <c r="H89" s="27">
        <f>INDEX(芦花古楼!$K$4:$K$103,芦花卡牌组!B89)</f>
        <v>5</v>
      </c>
      <c r="I89" s="27">
        <v>2</v>
      </c>
      <c r="J89" s="28" t="s">
        <v>787</v>
      </c>
      <c r="K89" s="27" t="str">
        <f t="shared" si="5"/>
        <v>tw-f-15-shl-loc1</v>
      </c>
      <c r="L89" s="27">
        <v>1</v>
      </c>
      <c r="M89" s="41">
        <v>1</v>
      </c>
      <c r="O89" s="50">
        <v>86</v>
      </c>
    </row>
    <row r="90" spans="1:15" ht="16.5" x14ac:dyDescent="0.2">
      <c r="A90" s="47" t="s">
        <v>1523</v>
      </c>
      <c r="B90" s="74">
        <f t="shared" si="3"/>
        <v>15</v>
      </c>
      <c r="C90" s="40">
        <f t="shared" si="4"/>
        <v>30015</v>
      </c>
      <c r="D90" s="27">
        <v>2</v>
      </c>
      <c r="E90" s="28" t="s">
        <v>1169</v>
      </c>
      <c r="F90" s="28" t="s">
        <v>713</v>
      </c>
      <c r="G90" s="27">
        <f>INDEX(芦花古楼!$J$4:$J$103,芦花卡牌组!B90)</f>
        <v>50</v>
      </c>
      <c r="H90" s="27">
        <f>INDEX(芦花古楼!$K$4:$K$103,芦花卡牌组!B90)</f>
        <v>5</v>
      </c>
      <c r="I90" s="27">
        <v>2</v>
      </c>
      <c r="J90" s="27" t="s">
        <v>1186</v>
      </c>
      <c r="K90" s="59" t="str">
        <f t="shared" si="5"/>
        <v>tw-f-15-jlr-loc2</v>
      </c>
      <c r="L90" s="27">
        <v>1</v>
      </c>
      <c r="M90" s="41">
        <v>1</v>
      </c>
      <c r="O90" s="50">
        <v>87</v>
      </c>
    </row>
    <row r="91" spans="1:15" ht="16.5" x14ac:dyDescent="0.2">
      <c r="A91" s="47" t="s">
        <v>1523</v>
      </c>
      <c r="B91" s="74">
        <f t="shared" si="3"/>
        <v>15</v>
      </c>
      <c r="C91" s="40">
        <f t="shared" si="4"/>
        <v>30015</v>
      </c>
      <c r="D91" s="27">
        <v>2</v>
      </c>
      <c r="E91" s="28" t="s">
        <v>1171</v>
      </c>
      <c r="F91" s="28" t="s">
        <v>733</v>
      </c>
      <c r="G91" s="27">
        <f>INDEX(芦花古楼!$J$4:$J$103,芦花卡牌组!B91)</f>
        <v>50</v>
      </c>
      <c r="H91" s="27">
        <f>INDEX(芦花古楼!$K$4:$K$103,芦花卡牌组!B91)</f>
        <v>5</v>
      </c>
      <c r="I91" s="27">
        <v>2</v>
      </c>
      <c r="J91" s="28" t="s">
        <v>786</v>
      </c>
      <c r="K91" s="59" t="str">
        <f t="shared" si="5"/>
        <v>tw-f-15-shl-loc2</v>
      </c>
      <c r="L91" s="27">
        <v>1</v>
      </c>
      <c r="M91" s="41">
        <v>1</v>
      </c>
      <c r="O91" s="50">
        <v>88</v>
      </c>
    </row>
    <row r="92" spans="1:15" ht="16.5" x14ac:dyDescent="0.2">
      <c r="A92" s="47" t="s">
        <v>1523</v>
      </c>
      <c r="B92" s="74">
        <f t="shared" si="3"/>
        <v>15</v>
      </c>
      <c r="C92" s="40">
        <f t="shared" si="4"/>
        <v>30015</v>
      </c>
      <c r="D92" s="27">
        <v>3</v>
      </c>
      <c r="E92" s="28" t="s">
        <v>1169</v>
      </c>
      <c r="F92" s="28" t="s">
        <v>302</v>
      </c>
      <c r="G92" s="27">
        <f>INDEX(芦花古楼!$J$4:$J$103,芦花卡牌组!B92)</f>
        <v>50</v>
      </c>
      <c r="H92" s="27">
        <f>INDEX(芦花古楼!$K$4:$K$103,芦花卡牌组!B92)</f>
        <v>5</v>
      </c>
      <c r="I92" s="27">
        <v>2</v>
      </c>
      <c r="J92" s="27" t="s">
        <v>713</v>
      </c>
      <c r="K92" s="62" t="str">
        <f t="shared" si="5"/>
        <v>tw-f-15-jlr-loc3</v>
      </c>
      <c r="L92" s="27">
        <v>1</v>
      </c>
      <c r="M92" s="41">
        <v>1</v>
      </c>
      <c r="O92" s="50">
        <v>89</v>
      </c>
    </row>
    <row r="93" spans="1:15" ht="17.25" thickBot="1" x14ac:dyDescent="0.25">
      <c r="A93" s="47" t="s">
        <v>1523</v>
      </c>
      <c r="B93" s="74">
        <f t="shared" si="3"/>
        <v>15</v>
      </c>
      <c r="C93" s="42">
        <f t="shared" si="4"/>
        <v>30015</v>
      </c>
      <c r="D93" s="43">
        <v>3</v>
      </c>
      <c r="E93" s="44" t="s">
        <v>1171</v>
      </c>
      <c r="F93" s="44" t="s">
        <v>720</v>
      </c>
      <c r="G93" s="43">
        <f>INDEX(芦花古楼!$J$4:$J$103,芦花卡牌组!B93)</f>
        <v>50</v>
      </c>
      <c r="H93" s="43">
        <f>INDEX(芦花古楼!$K$4:$K$103,芦花卡牌组!B93)</f>
        <v>5</v>
      </c>
      <c r="I93" s="43">
        <v>2</v>
      </c>
      <c r="J93" s="44" t="s">
        <v>791</v>
      </c>
      <c r="K93" s="44" t="str">
        <f t="shared" si="5"/>
        <v>tw-f-15-shl-loc3</v>
      </c>
      <c r="L93" s="43">
        <v>1</v>
      </c>
      <c r="M93" s="45">
        <v>1</v>
      </c>
      <c r="O93" s="50">
        <v>90</v>
      </c>
    </row>
    <row r="94" spans="1:15" ht="16.5" x14ac:dyDescent="0.2">
      <c r="A94" s="47" t="s">
        <v>1523</v>
      </c>
      <c r="B94" s="74">
        <f t="shared" si="3"/>
        <v>16</v>
      </c>
      <c r="C94" s="37">
        <f t="shared" si="4"/>
        <v>30016</v>
      </c>
      <c r="D94" s="38">
        <v>1</v>
      </c>
      <c r="E94" s="46" t="s">
        <v>1169</v>
      </c>
      <c r="F94" s="46" t="s">
        <v>706</v>
      </c>
      <c r="G94" s="38">
        <f>INDEX(芦花古楼!$J$4:$J$103,芦花卡牌组!B94)</f>
        <v>52</v>
      </c>
      <c r="H94" s="38">
        <f>INDEX(芦花古楼!$K$4:$K$103,芦花卡牌组!B94)</f>
        <v>5</v>
      </c>
      <c r="I94" s="38">
        <v>2</v>
      </c>
      <c r="J94" s="38" t="s">
        <v>303</v>
      </c>
      <c r="K94" s="38" t="str">
        <f t="shared" si="5"/>
        <v>tw-f-16-jlr-loc1</v>
      </c>
      <c r="L94" s="38">
        <v>1</v>
      </c>
      <c r="M94" s="39">
        <v>1</v>
      </c>
      <c r="O94" s="50">
        <v>91</v>
      </c>
    </row>
    <row r="95" spans="1:15" ht="16.5" x14ac:dyDescent="0.2">
      <c r="A95" s="47" t="s">
        <v>1523</v>
      </c>
      <c r="B95" s="74">
        <f t="shared" si="3"/>
        <v>16</v>
      </c>
      <c r="C95" s="40">
        <f t="shared" si="4"/>
        <v>30016</v>
      </c>
      <c r="D95" s="27">
        <v>1</v>
      </c>
      <c r="E95" s="28" t="s">
        <v>1171</v>
      </c>
      <c r="F95" s="28" t="s">
        <v>569</v>
      </c>
      <c r="G95" s="27">
        <f>INDEX(芦花古楼!$J$4:$J$103,芦花卡牌组!B95)</f>
        <v>52</v>
      </c>
      <c r="H95" s="27">
        <f>INDEX(芦花古楼!$K$4:$K$103,芦花卡牌组!B95)</f>
        <v>5</v>
      </c>
      <c r="I95" s="27">
        <v>2</v>
      </c>
      <c r="J95" s="27" t="s">
        <v>782</v>
      </c>
      <c r="K95" s="27" t="str">
        <f t="shared" si="5"/>
        <v>tw-f-16-shl-loc1</v>
      </c>
      <c r="L95" s="27">
        <v>1</v>
      </c>
      <c r="M95" s="41">
        <v>1</v>
      </c>
      <c r="O95" s="50">
        <v>92</v>
      </c>
    </row>
    <row r="96" spans="1:15" ht="16.5" x14ac:dyDescent="0.2">
      <c r="A96" s="47" t="s">
        <v>1523</v>
      </c>
      <c r="B96" s="74">
        <f t="shared" si="3"/>
        <v>16</v>
      </c>
      <c r="C96" s="40">
        <f t="shared" si="4"/>
        <v>30016</v>
      </c>
      <c r="D96" s="27">
        <v>2</v>
      </c>
      <c r="E96" s="28" t="s">
        <v>1169</v>
      </c>
      <c r="F96" s="28" t="s">
        <v>1526</v>
      </c>
      <c r="G96" s="27">
        <f>INDEX(芦花古楼!$J$4:$J$103,芦花卡牌组!B96)</f>
        <v>52</v>
      </c>
      <c r="H96" s="27">
        <f>INDEX(芦花古楼!$K$4:$K$103,芦花卡牌组!B96)</f>
        <v>5</v>
      </c>
      <c r="I96" s="27">
        <v>2</v>
      </c>
      <c r="J96" s="27" t="s">
        <v>303</v>
      </c>
      <c r="K96" s="59" t="str">
        <f t="shared" si="5"/>
        <v>tw-f-16-jlr-loc2</v>
      </c>
      <c r="L96" s="27">
        <v>1</v>
      </c>
      <c r="M96" s="41">
        <v>1</v>
      </c>
      <c r="O96" s="50">
        <v>93</v>
      </c>
    </row>
    <row r="97" spans="1:15" ht="16.5" x14ac:dyDescent="0.2">
      <c r="A97" s="47" t="s">
        <v>1523</v>
      </c>
      <c r="B97" s="74">
        <f t="shared" si="3"/>
        <v>16</v>
      </c>
      <c r="C97" s="40">
        <f t="shared" si="4"/>
        <v>30016</v>
      </c>
      <c r="D97" s="27">
        <v>2</v>
      </c>
      <c r="E97" s="28" t="s">
        <v>1171</v>
      </c>
      <c r="F97" s="28" t="s">
        <v>1527</v>
      </c>
      <c r="G97" s="27">
        <f>INDEX(芦花古楼!$J$4:$J$103,芦花卡牌组!B97)</f>
        <v>52</v>
      </c>
      <c r="H97" s="27">
        <f>INDEX(芦花古楼!$K$4:$K$103,芦花卡牌组!B97)</f>
        <v>5</v>
      </c>
      <c r="I97" s="27">
        <v>2</v>
      </c>
      <c r="J97" s="27" t="s">
        <v>776</v>
      </c>
      <c r="K97" s="59" t="str">
        <f t="shared" si="5"/>
        <v>tw-f-16-shl-loc2</v>
      </c>
      <c r="L97" s="27">
        <v>1</v>
      </c>
      <c r="M97" s="41">
        <v>1</v>
      </c>
      <c r="O97" s="50">
        <v>94</v>
      </c>
    </row>
    <row r="98" spans="1:15" ht="16.5" x14ac:dyDescent="0.2">
      <c r="A98" s="47" t="s">
        <v>1523</v>
      </c>
      <c r="B98" s="74">
        <f t="shared" si="3"/>
        <v>16</v>
      </c>
      <c r="C98" s="40">
        <f t="shared" si="4"/>
        <v>30016</v>
      </c>
      <c r="D98" s="27">
        <v>3</v>
      </c>
      <c r="E98" s="28" t="s">
        <v>1169</v>
      </c>
      <c r="F98" s="28" t="s">
        <v>302</v>
      </c>
      <c r="G98" s="27">
        <f>INDEX(芦花古楼!$J$4:$J$103,芦花卡牌组!B98)</f>
        <v>52</v>
      </c>
      <c r="H98" s="27">
        <f>INDEX(芦花古楼!$K$4:$K$103,芦花卡牌组!B98)</f>
        <v>5</v>
      </c>
      <c r="I98" s="27">
        <v>2</v>
      </c>
      <c r="J98" s="27" t="s">
        <v>712</v>
      </c>
      <c r="K98" s="62" t="str">
        <f t="shared" si="5"/>
        <v>tw-f-16-jlr-loc3</v>
      </c>
      <c r="L98" s="27">
        <v>1</v>
      </c>
      <c r="M98" s="41">
        <v>1</v>
      </c>
      <c r="O98" s="50">
        <v>95</v>
      </c>
    </row>
    <row r="99" spans="1:15" ht="17.25" thickBot="1" x14ac:dyDescent="0.25">
      <c r="A99" s="47" t="s">
        <v>1523</v>
      </c>
      <c r="B99" s="74">
        <f t="shared" si="3"/>
        <v>16</v>
      </c>
      <c r="C99" s="42">
        <f t="shared" si="4"/>
        <v>30016</v>
      </c>
      <c r="D99" s="43">
        <v>3</v>
      </c>
      <c r="E99" s="44" t="s">
        <v>1171</v>
      </c>
      <c r="F99" s="44" t="s">
        <v>720</v>
      </c>
      <c r="G99" s="43">
        <f>INDEX(芦花古楼!$J$4:$J$103,芦花卡牌组!B99)</f>
        <v>52</v>
      </c>
      <c r="H99" s="43">
        <f>INDEX(芦花古楼!$K$4:$K$103,芦花卡牌组!B99)</f>
        <v>5</v>
      </c>
      <c r="I99" s="43">
        <v>2</v>
      </c>
      <c r="J99" s="43" t="s">
        <v>790</v>
      </c>
      <c r="K99" s="44" t="str">
        <f t="shared" si="5"/>
        <v>tw-f-16-shl-loc3</v>
      </c>
      <c r="L99" s="43">
        <v>1</v>
      </c>
      <c r="M99" s="45">
        <v>1</v>
      </c>
      <c r="O99" s="50">
        <v>96</v>
      </c>
    </row>
    <row r="100" spans="1:15" ht="16.5" x14ac:dyDescent="0.2">
      <c r="A100" s="47" t="s">
        <v>1523</v>
      </c>
      <c r="B100" s="74">
        <f t="shared" si="3"/>
        <v>17</v>
      </c>
      <c r="C100" s="37">
        <f t="shared" si="4"/>
        <v>30017</v>
      </c>
      <c r="D100" s="38">
        <v>1</v>
      </c>
      <c r="E100" s="46" t="s">
        <v>1169</v>
      </c>
      <c r="F100" s="46" t="s">
        <v>706</v>
      </c>
      <c r="G100" s="38">
        <f>INDEX(芦花古楼!$J$4:$J$103,芦花卡牌组!B100)</f>
        <v>54</v>
      </c>
      <c r="H100" s="38">
        <f>INDEX(芦花古楼!$K$4:$K$103,芦花卡牌组!B100)</f>
        <v>5</v>
      </c>
      <c r="I100" s="38">
        <v>2</v>
      </c>
      <c r="J100" s="38" t="s">
        <v>710</v>
      </c>
      <c r="K100" s="38" t="str">
        <f t="shared" si="5"/>
        <v>tw-f-17-jlr-loc1</v>
      </c>
      <c r="L100" s="38">
        <v>1</v>
      </c>
      <c r="M100" s="39">
        <v>1</v>
      </c>
      <c r="O100" s="50">
        <v>97</v>
      </c>
    </row>
    <row r="101" spans="1:15" ht="16.5" x14ac:dyDescent="0.2">
      <c r="A101" s="47" t="s">
        <v>1523</v>
      </c>
      <c r="B101" s="74">
        <f t="shared" si="3"/>
        <v>17</v>
      </c>
      <c r="C101" s="40">
        <f t="shared" si="4"/>
        <v>30017</v>
      </c>
      <c r="D101" s="27">
        <v>1</v>
      </c>
      <c r="E101" s="28" t="s">
        <v>1171</v>
      </c>
      <c r="F101" s="28" t="s">
        <v>569</v>
      </c>
      <c r="G101" s="27">
        <f>INDEX(芦花古楼!$J$4:$J$103,芦花卡牌组!B101)</f>
        <v>54</v>
      </c>
      <c r="H101" s="27">
        <f>INDEX(芦花古楼!$K$4:$K$103,芦花卡牌组!B101)</f>
        <v>5</v>
      </c>
      <c r="I101" s="27">
        <v>2</v>
      </c>
      <c r="J101" s="27" t="s">
        <v>787</v>
      </c>
      <c r="K101" s="27" t="str">
        <f t="shared" si="5"/>
        <v>tw-f-17-shl-loc1</v>
      </c>
      <c r="L101" s="27">
        <v>1</v>
      </c>
      <c r="M101" s="41">
        <v>1</v>
      </c>
      <c r="O101" s="50">
        <v>98</v>
      </c>
    </row>
    <row r="102" spans="1:15" ht="16.5" x14ac:dyDescent="0.2">
      <c r="A102" s="47" t="s">
        <v>1523</v>
      </c>
      <c r="B102" s="74">
        <f t="shared" si="3"/>
        <v>17</v>
      </c>
      <c r="C102" s="40">
        <f t="shared" si="4"/>
        <v>30017</v>
      </c>
      <c r="D102" s="27">
        <v>2</v>
      </c>
      <c r="E102" s="28" t="s">
        <v>1169</v>
      </c>
      <c r="F102" s="28" t="s">
        <v>715</v>
      </c>
      <c r="G102" s="27">
        <f>INDEX(芦花古楼!$J$4:$J$103,芦花卡牌组!B102)</f>
        <v>54</v>
      </c>
      <c r="H102" s="27">
        <f>INDEX(芦花古楼!$K$4:$K$103,芦花卡牌组!B102)</f>
        <v>5</v>
      </c>
      <c r="I102" s="27">
        <v>2</v>
      </c>
      <c r="J102" s="27" t="s">
        <v>1186</v>
      </c>
      <c r="K102" s="59" t="str">
        <f t="shared" si="5"/>
        <v>tw-f-17-jlr-loc2</v>
      </c>
      <c r="L102" s="27">
        <v>1</v>
      </c>
      <c r="M102" s="41">
        <v>1</v>
      </c>
      <c r="O102" s="50">
        <v>99</v>
      </c>
    </row>
    <row r="103" spans="1:15" ht="16.5" x14ac:dyDescent="0.2">
      <c r="A103" s="47" t="s">
        <v>1523</v>
      </c>
      <c r="B103" s="74">
        <f t="shared" si="3"/>
        <v>17</v>
      </c>
      <c r="C103" s="40">
        <f t="shared" si="4"/>
        <v>30017</v>
      </c>
      <c r="D103" s="27">
        <v>2</v>
      </c>
      <c r="E103" s="28" t="s">
        <v>1171</v>
      </c>
      <c r="F103" s="28" t="s">
        <v>735</v>
      </c>
      <c r="G103" s="27">
        <f>INDEX(芦花古楼!$J$4:$J$103,芦花卡牌组!B103)</f>
        <v>54</v>
      </c>
      <c r="H103" s="27">
        <f>INDEX(芦花古楼!$K$4:$K$103,芦花卡牌组!B103)</f>
        <v>5</v>
      </c>
      <c r="I103" s="27">
        <v>2</v>
      </c>
      <c r="J103" s="27" t="s">
        <v>786</v>
      </c>
      <c r="K103" s="59" t="str">
        <f t="shared" si="5"/>
        <v>tw-f-17-shl-loc2</v>
      </c>
      <c r="L103" s="27">
        <v>1</v>
      </c>
      <c r="M103" s="41">
        <v>1</v>
      </c>
      <c r="O103" s="50">
        <v>100</v>
      </c>
    </row>
    <row r="104" spans="1:15" ht="16.5" x14ac:dyDescent="0.2">
      <c r="A104" s="47" t="s">
        <v>1523</v>
      </c>
      <c r="B104" s="74">
        <f t="shared" si="3"/>
        <v>17</v>
      </c>
      <c r="C104" s="40">
        <f t="shared" si="4"/>
        <v>30017</v>
      </c>
      <c r="D104" s="27">
        <v>3</v>
      </c>
      <c r="E104" s="28" t="s">
        <v>1169</v>
      </c>
      <c r="F104" s="28" t="s">
        <v>302</v>
      </c>
      <c r="G104" s="27">
        <f>INDEX(芦花古楼!$J$4:$J$103,芦花卡牌组!B104)</f>
        <v>54</v>
      </c>
      <c r="H104" s="27">
        <f>INDEX(芦花古楼!$K$4:$K$103,芦花卡牌组!B104)</f>
        <v>5</v>
      </c>
      <c r="I104" s="27">
        <v>2</v>
      </c>
      <c r="J104" s="27" t="s">
        <v>713</v>
      </c>
      <c r="K104" s="62" t="str">
        <f t="shared" si="5"/>
        <v>tw-f-17-jlr-loc3</v>
      </c>
      <c r="L104" s="27">
        <v>1</v>
      </c>
      <c r="M104" s="41">
        <v>1</v>
      </c>
      <c r="O104" s="50">
        <v>101</v>
      </c>
    </row>
    <row r="105" spans="1:15" ht="17.25" thickBot="1" x14ac:dyDescent="0.25">
      <c r="A105" s="47" t="s">
        <v>1523</v>
      </c>
      <c r="B105" s="74">
        <f t="shared" si="3"/>
        <v>17</v>
      </c>
      <c r="C105" s="42">
        <f t="shared" si="4"/>
        <v>30017</v>
      </c>
      <c r="D105" s="43">
        <v>3</v>
      </c>
      <c r="E105" s="44" t="s">
        <v>1171</v>
      </c>
      <c r="F105" s="44" t="s">
        <v>720</v>
      </c>
      <c r="G105" s="43">
        <f>INDEX(芦花古楼!$J$4:$J$103,芦花卡牌组!B105)</f>
        <v>54</v>
      </c>
      <c r="H105" s="43">
        <f>INDEX(芦花古楼!$K$4:$K$103,芦花卡牌组!B105)</f>
        <v>5</v>
      </c>
      <c r="I105" s="43">
        <v>2</v>
      </c>
      <c r="J105" s="43" t="s">
        <v>791</v>
      </c>
      <c r="K105" s="44" t="str">
        <f t="shared" si="5"/>
        <v>tw-f-17-shl-loc3</v>
      </c>
      <c r="L105" s="43">
        <v>1</v>
      </c>
      <c r="M105" s="45">
        <v>1</v>
      </c>
      <c r="O105" s="50">
        <v>102</v>
      </c>
    </row>
    <row r="106" spans="1:15" ht="16.5" x14ac:dyDescent="0.2">
      <c r="A106" s="47" t="s">
        <v>1523</v>
      </c>
      <c r="B106" s="74">
        <f t="shared" si="3"/>
        <v>18</v>
      </c>
      <c r="C106" s="37">
        <f t="shared" si="4"/>
        <v>30018</v>
      </c>
      <c r="D106" s="38">
        <v>1</v>
      </c>
      <c r="E106" s="46" t="s">
        <v>1169</v>
      </c>
      <c r="F106" s="46" t="s">
        <v>706</v>
      </c>
      <c r="G106" s="38">
        <f>INDEX(芦花古楼!$J$4:$J$103,芦花卡牌组!B106)</f>
        <v>56</v>
      </c>
      <c r="H106" s="38">
        <f>INDEX(芦花古楼!$K$4:$K$103,芦花卡牌组!B106)</f>
        <v>5</v>
      </c>
      <c r="I106" s="38">
        <v>2</v>
      </c>
      <c r="J106" s="38" t="s">
        <v>303</v>
      </c>
      <c r="K106" s="38" t="str">
        <f t="shared" si="5"/>
        <v>tw-f-18-jlr-loc1</v>
      </c>
      <c r="L106" s="38">
        <v>1</v>
      </c>
      <c r="M106" s="39">
        <v>1</v>
      </c>
      <c r="O106" s="50">
        <v>103</v>
      </c>
    </row>
    <row r="107" spans="1:15" ht="16.5" x14ac:dyDescent="0.2">
      <c r="A107" s="47" t="s">
        <v>1523</v>
      </c>
      <c r="B107" s="74">
        <f t="shared" si="3"/>
        <v>18</v>
      </c>
      <c r="C107" s="40">
        <f t="shared" si="4"/>
        <v>30018</v>
      </c>
      <c r="D107" s="27">
        <v>1</v>
      </c>
      <c r="E107" s="28" t="s">
        <v>1171</v>
      </c>
      <c r="F107" s="28" t="s">
        <v>569</v>
      </c>
      <c r="G107" s="27">
        <f>INDEX(芦花古楼!$J$4:$J$103,芦花卡牌组!B107)</f>
        <v>56</v>
      </c>
      <c r="H107" s="27">
        <f>INDEX(芦花古楼!$K$4:$K$103,芦花卡牌组!B107)</f>
        <v>5</v>
      </c>
      <c r="I107" s="27">
        <v>2</v>
      </c>
      <c r="J107" s="28" t="s">
        <v>785</v>
      </c>
      <c r="K107" s="27" t="str">
        <f t="shared" si="5"/>
        <v>tw-f-18-shl-loc1</v>
      </c>
      <c r="L107" s="27">
        <v>1</v>
      </c>
      <c r="M107" s="41">
        <v>1</v>
      </c>
      <c r="O107" s="50">
        <v>104</v>
      </c>
    </row>
    <row r="108" spans="1:15" ht="16.5" x14ac:dyDescent="0.2">
      <c r="A108" s="47" t="s">
        <v>1523</v>
      </c>
      <c r="B108" s="74">
        <f t="shared" si="3"/>
        <v>18</v>
      </c>
      <c r="C108" s="40">
        <f t="shared" si="4"/>
        <v>30018</v>
      </c>
      <c r="D108" s="27">
        <v>2</v>
      </c>
      <c r="E108" s="28" t="s">
        <v>1169</v>
      </c>
      <c r="F108" s="28" t="s">
        <v>715</v>
      </c>
      <c r="G108" s="27">
        <f>INDEX(芦花古楼!$J$4:$J$103,芦花卡牌组!B108)</f>
        <v>56</v>
      </c>
      <c r="H108" s="27">
        <f>INDEX(芦花古楼!$K$4:$K$103,芦花卡牌组!B108)</f>
        <v>5</v>
      </c>
      <c r="I108" s="27">
        <v>2</v>
      </c>
      <c r="J108" s="27" t="s">
        <v>709</v>
      </c>
      <c r="K108" s="59" t="str">
        <f t="shared" si="5"/>
        <v>tw-f-18-jlr-loc2</v>
      </c>
      <c r="L108" s="27">
        <v>1</v>
      </c>
      <c r="M108" s="41">
        <v>1</v>
      </c>
      <c r="O108" s="50">
        <v>105</v>
      </c>
    </row>
    <row r="109" spans="1:15" ht="16.5" x14ac:dyDescent="0.2">
      <c r="A109" s="47" t="s">
        <v>1523</v>
      </c>
      <c r="B109" s="74">
        <f t="shared" si="3"/>
        <v>18</v>
      </c>
      <c r="C109" s="40">
        <f t="shared" si="4"/>
        <v>30018</v>
      </c>
      <c r="D109" s="27">
        <v>2</v>
      </c>
      <c r="E109" s="28" t="s">
        <v>1171</v>
      </c>
      <c r="F109" s="28" t="s">
        <v>735</v>
      </c>
      <c r="G109" s="27">
        <f>INDEX(芦花古楼!$J$4:$J$103,芦花卡牌组!B109)</f>
        <v>56</v>
      </c>
      <c r="H109" s="27">
        <f>INDEX(芦花古楼!$K$4:$K$103,芦花卡牌组!B109)</f>
        <v>5</v>
      </c>
      <c r="I109" s="27">
        <v>2</v>
      </c>
      <c r="J109" s="27" t="s">
        <v>784</v>
      </c>
      <c r="K109" s="59" t="str">
        <f t="shared" si="5"/>
        <v>tw-f-18-shl-loc2</v>
      </c>
      <c r="L109" s="27">
        <v>1</v>
      </c>
      <c r="M109" s="41">
        <v>1</v>
      </c>
      <c r="O109" s="50">
        <v>106</v>
      </c>
    </row>
    <row r="110" spans="1:15" ht="16.5" x14ac:dyDescent="0.2">
      <c r="A110" s="47" t="s">
        <v>1523</v>
      </c>
      <c r="B110" s="74">
        <f t="shared" si="3"/>
        <v>18</v>
      </c>
      <c r="C110" s="40">
        <f t="shared" si="4"/>
        <v>30018</v>
      </c>
      <c r="D110" s="27">
        <v>3</v>
      </c>
      <c r="E110" s="28" t="s">
        <v>1169</v>
      </c>
      <c r="F110" s="28" t="s">
        <v>302</v>
      </c>
      <c r="G110" s="27">
        <f>INDEX(芦花古楼!$J$4:$J$103,芦花卡牌组!B110)</f>
        <v>56</v>
      </c>
      <c r="H110" s="27">
        <f>INDEX(芦花古楼!$K$4:$K$103,芦花卡牌组!B110)</f>
        <v>5</v>
      </c>
      <c r="I110" s="27">
        <v>2</v>
      </c>
      <c r="J110" s="27" t="s">
        <v>711</v>
      </c>
      <c r="K110" s="62" t="str">
        <f t="shared" si="5"/>
        <v>tw-f-18-jlr-loc3</v>
      </c>
      <c r="L110" s="27">
        <v>1</v>
      </c>
      <c r="M110" s="41">
        <v>1</v>
      </c>
      <c r="O110" s="50">
        <v>107</v>
      </c>
    </row>
    <row r="111" spans="1:15" ht="17.25" thickBot="1" x14ac:dyDescent="0.25">
      <c r="A111" s="47" t="s">
        <v>1523</v>
      </c>
      <c r="B111" s="74">
        <f t="shared" si="3"/>
        <v>18</v>
      </c>
      <c r="C111" s="42">
        <f t="shared" si="4"/>
        <v>30018</v>
      </c>
      <c r="D111" s="43">
        <v>3</v>
      </c>
      <c r="E111" s="44" t="s">
        <v>1171</v>
      </c>
      <c r="F111" s="44" t="s">
        <v>720</v>
      </c>
      <c r="G111" s="43">
        <f>INDEX(芦花古楼!$J$4:$J$103,芦花卡牌组!B111)</f>
        <v>56</v>
      </c>
      <c r="H111" s="43">
        <f>INDEX(芦花古楼!$K$4:$K$103,芦花卡牌组!B111)</f>
        <v>5</v>
      </c>
      <c r="I111" s="43">
        <v>2</v>
      </c>
      <c r="J111" s="43" t="s">
        <v>789</v>
      </c>
      <c r="K111" s="44" t="str">
        <f t="shared" si="5"/>
        <v>tw-f-18-shl-loc3</v>
      </c>
      <c r="L111" s="43">
        <v>1</v>
      </c>
      <c r="M111" s="45">
        <v>1</v>
      </c>
      <c r="O111" s="50">
        <v>108</v>
      </c>
    </row>
    <row r="112" spans="1:15" ht="16.5" x14ac:dyDescent="0.2">
      <c r="A112" s="47" t="s">
        <v>1523</v>
      </c>
      <c r="B112" s="74">
        <f t="shared" si="3"/>
        <v>19</v>
      </c>
      <c r="C112" s="37">
        <f t="shared" si="4"/>
        <v>30019</v>
      </c>
      <c r="D112" s="38">
        <v>1</v>
      </c>
      <c r="E112" s="46" t="s">
        <v>1169</v>
      </c>
      <c r="F112" s="46" t="s">
        <v>706</v>
      </c>
      <c r="G112" s="38">
        <f>INDEX(芦花古楼!$J$4:$J$103,芦花卡牌组!B112)</f>
        <v>58</v>
      </c>
      <c r="H112" s="38">
        <f>INDEX(芦花古楼!$K$4:$K$103,芦花卡牌组!B112)</f>
        <v>5</v>
      </c>
      <c r="I112" s="38">
        <v>2</v>
      </c>
      <c r="J112" s="38" t="s">
        <v>713</v>
      </c>
      <c r="K112" s="38" t="str">
        <f t="shared" si="5"/>
        <v>tw-f-19-jlr-loc1</v>
      </c>
      <c r="L112" s="38">
        <v>1</v>
      </c>
      <c r="M112" s="39">
        <v>1</v>
      </c>
      <c r="O112" s="50">
        <v>109</v>
      </c>
    </row>
    <row r="113" spans="1:15" ht="16.5" x14ac:dyDescent="0.2">
      <c r="A113" s="47" t="s">
        <v>1523</v>
      </c>
      <c r="B113" s="74">
        <f t="shared" si="3"/>
        <v>19</v>
      </c>
      <c r="C113" s="40">
        <f t="shared" si="4"/>
        <v>30019</v>
      </c>
      <c r="D113" s="27">
        <v>1</v>
      </c>
      <c r="E113" s="28" t="s">
        <v>1171</v>
      </c>
      <c r="F113" s="28" t="s">
        <v>569</v>
      </c>
      <c r="G113" s="27">
        <f>INDEX(芦花古楼!$J$4:$J$103,芦花卡牌组!B113)</f>
        <v>58</v>
      </c>
      <c r="H113" s="27">
        <f>INDEX(芦花古楼!$K$4:$K$103,芦花卡牌组!B113)</f>
        <v>5</v>
      </c>
      <c r="I113" s="27">
        <v>2</v>
      </c>
      <c r="J113" s="27" t="s">
        <v>791</v>
      </c>
      <c r="K113" s="27" t="str">
        <f t="shared" si="5"/>
        <v>tw-f-19-shl-loc1</v>
      </c>
      <c r="L113" s="27">
        <v>1</v>
      </c>
      <c r="M113" s="41">
        <v>1</v>
      </c>
      <c r="O113" s="50">
        <v>110</v>
      </c>
    </row>
    <row r="114" spans="1:15" ht="16.5" x14ac:dyDescent="0.2">
      <c r="A114" s="47" t="s">
        <v>1523</v>
      </c>
      <c r="B114" s="74">
        <f t="shared" si="3"/>
        <v>19</v>
      </c>
      <c r="C114" s="40">
        <f t="shared" si="4"/>
        <v>30019</v>
      </c>
      <c r="D114" s="27">
        <v>2</v>
      </c>
      <c r="E114" s="28" t="s">
        <v>1169</v>
      </c>
      <c r="F114" s="28" t="s">
        <v>715</v>
      </c>
      <c r="G114" s="27">
        <f>INDEX(芦花古楼!$J$4:$J$103,芦花卡牌组!B114)</f>
        <v>58</v>
      </c>
      <c r="H114" s="27">
        <f>INDEX(芦花古楼!$K$4:$K$103,芦花卡牌组!B114)</f>
        <v>5</v>
      </c>
      <c r="I114" s="27">
        <v>2</v>
      </c>
      <c r="J114" s="27" t="s">
        <v>1186</v>
      </c>
      <c r="K114" s="59" t="str">
        <f t="shared" si="5"/>
        <v>tw-f-19-jlr-loc2</v>
      </c>
      <c r="L114" s="27">
        <v>1</v>
      </c>
      <c r="M114" s="41">
        <v>1</v>
      </c>
      <c r="O114" s="50">
        <v>111</v>
      </c>
    </row>
    <row r="115" spans="1:15" ht="16.5" x14ac:dyDescent="0.2">
      <c r="A115" s="47" t="s">
        <v>1523</v>
      </c>
      <c r="B115" s="74">
        <f t="shared" si="3"/>
        <v>19</v>
      </c>
      <c r="C115" s="40">
        <f t="shared" si="4"/>
        <v>30019</v>
      </c>
      <c r="D115" s="27">
        <v>2</v>
      </c>
      <c r="E115" s="28" t="s">
        <v>1171</v>
      </c>
      <c r="F115" s="28" t="s">
        <v>735</v>
      </c>
      <c r="G115" s="27">
        <f>INDEX(芦花古楼!$J$4:$J$103,芦花卡牌组!B115)</f>
        <v>58</v>
      </c>
      <c r="H115" s="27">
        <f>INDEX(芦花古楼!$K$4:$K$103,芦花卡牌组!B115)</f>
        <v>5</v>
      </c>
      <c r="I115" s="27">
        <v>2</v>
      </c>
      <c r="J115" s="27" t="s">
        <v>786</v>
      </c>
      <c r="K115" s="59" t="str">
        <f t="shared" si="5"/>
        <v>tw-f-19-shl-loc2</v>
      </c>
      <c r="L115" s="27">
        <v>1</v>
      </c>
      <c r="M115" s="41">
        <v>1</v>
      </c>
      <c r="O115" s="50">
        <v>112</v>
      </c>
    </row>
    <row r="116" spans="1:15" ht="16.5" x14ac:dyDescent="0.2">
      <c r="A116" s="47" t="s">
        <v>1523</v>
      </c>
      <c r="B116" s="74">
        <f t="shared" si="3"/>
        <v>19</v>
      </c>
      <c r="C116" s="40">
        <f t="shared" si="4"/>
        <v>30019</v>
      </c>
      <c r="D116" s="27">
        <v>3</v>
      </c>
      <c r="E116" s="28" t="s">
        <v>1169</v>
      </c>
      <c r="F116" s="28" t="s">
        <v>302</v>
      </c>
      <c r="G116" s="27">
        <f>INDEX(芦花古楼!$J$4:$J$103,芦花卡牌组!B116)</f>
        <v>58</v>
      </c>
      <c r="H116" s="27">
        <f>INDEX(芦花古楼!$K$4:$K$103,芦花卡牌组!B116)</f>
        <v>5</v>
      </c>
      <c r="I116" s="27">
        <v>2</v>
      </c>
      <c r="J116" s="27" t="s">
        <v>710</v>
      </c>
      <c r="K116" s="62" t="str">
        <f t="shared" si="5"/>
        <v>tw-f-19-jlr-loc3</v>
      </c>
      <c r="L116" s="27">
        <v>1</v>
      </c>
      <c r="M116" s="41">
        <v>1</v>
      </c>
      <c r="O116" s="50">
        <v>113</v>
      </c>
    </row>
    <row r="117" spans="1:15" ht="17.25" thickBot="1" x14ac:dyDescent="0.25">
      <c r="A117" s="47" t="s">
        <v>1523</v>
      </c>
      <c r="B117" s="74">
        <f t="shared" si="3"/>
        <v>19</v>
      </c>
      <c r="C117" s="42">
        <f t="shared" si="4"/>
        <v>30019</v>
      </c>
      <c r="D117" s="43">
        <v>3</v>
      </c>
      <c r="E117" s="44" t="s">
        <v>1171</v>
      </c>
      <c r="F117" s="44" t="s">
        <v>720</v>
      </c>
      <c r="G117" s="43">
        <f>INDEX(芦花古楼!$J$4:$J$103,芦花卡牌组!B117)</f>
        <v>58</v>
      </c>
      <c r="H117" s="43">
        <f>INDEX(芦花古楼!$K$4:$K$103,芦花卡牌组!B117)</f>
        <v>5</v>
      </c>
      <c r="I117" s="43">
        <v>2</v>
      </c>
      <c r="J117" s="43" t="s">
        <v>787</v>
      </c>
      <c r="K117" s="44" t="str">
        <f t="shared" si="5"/>
        <v>tw-f-19-shl-loc3</v>
      </c>
      <c r="L117" s="43">
        <v>1</v>
      </c>
      <c r="M117" s="45">
        <v>1</v>
      </c>
      <c r="O117" s="50">
        <v>114</v>
      </c>
    </row>
    <row r="118" spans="1:15" ht="16.5" x14ac:dyDescent="0.2">
      <c r="A118" s="47" t="s">
        <v>1523</v>
      </c>
      <c r="B118" s="74">
        <f t="shared" si="3"/>
        <v>20</v>
      </c>
      <c r="C118" s="37">
        <f t="shared" si="4"/>
        <v>30020</v>
      </c>
      <c r="D118" s="38">
        <v>1</v>
      </c>
      <c r="E118" s="46" t="s">
        <v>1169</v>
      </c>
      <c r="F118" s="46" t="s">
        <v>572</v>
      </c>
      <c r="G118" s="38">
        <f>INDEX(芦花古楼!$J$4:$J$103,芦花卡牌组!B118)</f>
        <v>60</v>
      </c>
      <c r="H118" s="38">
        <f>INDEX(芦花古楼!$K$4:$K$103,芦花卡牌组!B118)</f>
        <v>6</v>
      </c>
      <c r="I118" s="38">
        <v>2</v>
      </c>
      <c r="J118" s="38" t="s">
        <v>706</v>
      </c>
      <c r="K118" s="38" t="str">
        <f t="shared" si="5"/>
        <v>tw-f-20-jlr-loc1</v>
      </c>
      <c r="L118" s="38">
        <v>1</v>
      </c>
      <c r="M118" s="39">
        <v>1</v>
      </c>
      <c r="O118" s="50">
        <v>115</v>
      </c>
    </row>
    <row r="119" spans="1:15" ht="16.5" x14ac:dyDescent="0.2">
      <c r="A119" s="47" t="s">
        <v>1523</v>
      </c>
      <c r="B119" s="74">
        <f t="shared" si="3"/>
        <v>20</v>
      </c>
      <c r="C119" s="40">
        <f t="shared" si="4"/>
        <v>30020</v>
      </c>
      <c r="D119" s="27">
        <v>1</v>
      </c>
      <c r="E119" s="28" t="s">
        <v>1171</v>
      </c>
      <c r="F119" s="28" t="s">
        <v>569</v>
      </c>
      <c r="G119" s="27">
        <f>INDEX(芦花古楼!$J$4:$J$103,芦花卡牌组!B119)</f>
        <v>60</v>
      </c>
      <c r="H119" s="27">
        <f>INDEX(芦花古楼!$K$4:$K$103,芦花卡牌组!B119)</f>
        <v>6</v>
      </c>
      <c r="I119" s="27">
        <v>2</v>
      </c>
      <c r="J119" s="27" t="s">
        <v>775</v>
      </c>
      <c r="K119" s="27" t="str">
        <f t="shared" si="5"/>
        <v>tw-f-20-shl-loc1</v>
      </c>
      <c r="L119" s="27">
        <v>1</v>
      </c>
      <c r="M119" s="41">
        <v>1</v>
      </c>
      <c r="O119" s="50">
        <v>116</v>
      </c>
    </row>
    <row r="120" spans="1:15" ht="16.5" x14ac:dyDescent="0.2">
      <c r="A120" s="47" t="s">
        <v>1523</v>
      </c>
      <c r="B120" s="74">
        <f t="shared" si="3"/>
        <v>20</v>
      </c>
      <c r="C120" s="40">
        <f t="shared" si="4"/>
        <v>30020</v>
      </c>
      <c r="D120" s="27">
        <v>2</v>
      </c>
      <c r="E120" s="28" t="s">
        <v>1169</v>
      </c>
      <c r="F120" s="28" t="s">
        <v>715</v>
      </c>
      <c r="G120" s="27">
        <f>INDEX(芦花古楼!$J$4:$J$103,芦花卡牌组!B120)</f>
        <v>60</v>
      </c>
      <c r="H120" s="27">
        <f>INDEX(芦花古楼!$K$4:$K$103,芦花卡牌组!B120)</f>
        <v>6</v>
      </c>
      <c r="I120" s="27">
        <v>2</v>
      </c>
      <c r="J120" s="27" t="s">
        <v>302</v>
      </c>
      <c r="K120" s="59" t="str">
        <f t="shared" si="5"/>
        <v>tw-f-20-jlr-loc2</v>
      </c>
      <c r="L120" s="27">
        <v>1</v>
      </c>
      <c r="M120" s="41">
        <v>1</v>
      </c>
      <c r="O120" s="50">
        <v>117</v>
      </c>
    </row>
    <row r="121" spans="1:15" ht="16.5" x14ac:dyDescent="0.2">
      <c r="A121" s="47" t="s">
        <v>1523</v>
      </c>
      <c r="B121" s="74">
        <f t="shared" si="3"/>
        <v>20</v>
      </c>
      <c r="C121" s="40">
        <f t="shared" si="4"/>
        <v>30020</v>
      </c>
      <c r="D121" s="27">
        <v>2</v>
      </c>
      <c r="E121" s="28" t="s">
        <v>1171</v>
      </c>
      <c r="F121" s="28" t="s">
        <v>735</v>
      </c>
      <c r="G121" s="27">
        <f>INDEX(芦花古楼!$J$4:$J$103,芦花卡牌组!B121)</f>
        <v>60</v>
      </c>
      <c r="H121" s="27">
        <f>INDEX(芦花古楼!$K$4:$K$103,芦花卡牌组!B121)</f>
        <v>6</v>
      </c>
      <c r="I121" s="27">
        <v>2</v>
      </c>
      <c r="J121" s="27" t="s">
        <v>778</v>
      </c>
      <c r="K121" s="59" t="str">
        <f t="shared" si="5"/>
        <v>tw-f-20-shl-loc2</v>
      </c>
      <c r="L121" s="27">
        <v>1</v>
      </c>
      <c r="M121" s="41">
        <v>1</v>
      </c>
      <c r="O121" s="50">
        <v>118</v>
      </c>
    </row>
    <row r="122" spans="1:15" ht="16.5" x14ac:dyDescent="0.2">
      <c r="A122" s="47" t="s">
        <v>1523</v>
      </c>
      <c r="B122" s="74">
        <f t="shared" si="3"/>
        <v>20</v>
      </c>
      <c r="C122" s="40">
        <f t="shared" si="4"/>
        <v>30020</v>
      </c>
      <c r="D122" s="27">
        <v>3</v>
      </c>
      <c r="E122" s="28" t="s">
        <v>1169</v>
      </c>
      <c r="F122" s="28" t="s">
        <v>302</v>
      </c>
      <c r="G122" s="27">
        <f>INDEX(芦花古楼!$J$4:$J$103,芦花卡牌组!B122)</f>
        <v>60</v>
      </c>
      <c r="H122" s="27">
        <f>INDEX(芦花古楼!$K$4:$K$103,芦花卡牌组!B122)</f>
        <v>6</v>
      </c>
      <c r="I122" s="27">
        <v>2</v>
      </c>
      <c r="J122" s="27" t="s">
        <v>715</v>
      </c>
      <c r="K122" s="62" t="str">
        <f t="shared" si="5"/>
        <v>tw-f-20-jlr-loc3</v>
      </c>
      <c r="L122" s="27">
        <v>1</v>
      </c>
      <c r="M122" s="41">
        <v>1</v>
      </c>
      <c r="O122" s="50">
        <v>119</v>
      </c>
    </row>
    <row r="123" spans="1:15" ht="17.25" thickBot="1" x14ac:dyDescent="0.25">
      <c r="A123" s="47" t="s">
        <v>1523</v>
      </c>
      <c r="B123" s="74">
        <f t="shared" si="3"/>
        <v>20</v>
      </c>
      <c r="C123" s="42">
        <f t="shared" si="4"/>
        <v>30020</v>
      </c>
      <c r="D123" s="43">
        <v>3</v>
      </c>
      <c r="E123" s="44" t="s">
        <v>1171</v>
      </c>
      <c r="F123" s="44" t="s">
        <v>720</v>
      </c>
      <c r="G123" s="43">
        <f>INDEX(芦花古楼!$J$4:$J$103,芦花卡牌组!B123)</f>
        <v>60</v>
      </c>
      <c r="H123" s="43">
        <f>INDEX(芦花古楼!$K$4:$K$103,芦花卡牌组!B123)</f>
        <v>6</v>
      </c>
      <c r="I123" s="43">
        <v>2</v>
      </c>
      <c r="J123" s="43" t="s">
        <v>793</v>
      </c>
      <c r="K123" s="44" t="str">
        <f t="shared" si="5"/>
        <v>tw-f-20-shl-loc3</v>
      </c>
      <c r="L123" s="43">
        <v>1</v>
      </c>
      <c r="M123" s="45">
        <v>1</v>
      </c>
      <c r="O123" s="50">
        <v>120</v>
      </c>
    </row>
    <row r="124" spans="1:15" ht="16.5" x14ac:dyDescent="0.2">
      <c r="A124" s="47" t="s">
        <v>1523</v>
      </c>
      <c r="B124" s="74">
        <f t="shared" si="3"/>
        <v>21</v>
      </c>
      <c r="C124" s="37">
        <f t="shared" si="4"/>
        <v>30021</v>
      </c>
      <c r="D124" s="38">
        <v>1</v>
      </c>
      <c r="E124" s="46" t="s">
        <v>1169</v>
      </c>
      <c r="F124" s="46" t="s">
        <v>303</v>
      </c>
      <c r="G124" s="38">
        <f>INDEX(芦花古楼!$J$4:$J$103,芦花卡牌组!B124)</f>
        <v>62</v>
      </c>
      <c r="H124" s="38">
        <f>INDEX(芦花古楼!$K$4:$K$103,芦花卡牌组!B124)</f>
        <v>6</v>
      </c>
      <c r="I124" s="38">
        <v>2</v>
      </c>
      <c r="J124" s="38" t="s">
        <v>713</v>
      </c>
      <c r="K124" s="38" t="str">
        <f t="shared" si="5"/>
        <v>tw-f-21-jlr-loc1</v>
      </c>
      <c r="L124" s="38">
        <v>1</v>
      </c>
      <c r="M124" s="39">
        <v>1</v>
      </c>
      <c r="O124" s="50">
        <v>121</v>
      </c>
    </row>
    <row r="125" spans="1:15" ht="16.5" x14ac:dyDescent="0.2">
      <c r="A125" s="47" t="s">
        <v>1523</v>
      </c>
      <c r="B125" s="74">
        <f t="shared" si="3"/>
        <v>21</v>
      </c>
      <c r="C125" s="40">
        <f t="shared" si="4"/>
        <v>30021</v>
      </c>
      <c r="D125" s="27">
        <v>1</v>
      </c>
      <c r="E125" s="28" t="s">
        <v>1171</v>
      </c>
      <c r="F125" s="28" t="s">
        <v>569</v>
      </c>
      <c r="G125" s="27">
        <f>INDEX(芦花古楼!$J$4:$J$103,芦花卡牌组!B125)</f>
        <v>62</v>
      </c>
      <c r="H125" s="27">
        <f>INDEX(芦花古楼!$K$4:$K$103,芦花卡牌组!B125)</f>
        <v>6</v>
      </c>
      <c r="I125" s="27">
        <v>2</v>
      </c>
      <c r="J125" s="27" t="s">
        <v>791</v>
      </c>
      <c r="K125" s="27" t="str">
        <f t="shared" si="5"/>
        <v>tw-f-21-shl-loc1</v>
      </c>
      <c r="L125" s="27">
        <v>1</v>
      </c>
      <c r="M125" s="41">
        <v>1</v>
      </c>
      <c r="O125" s="50">
        <v>122</v>
      </c>
    </row>
    <row r="126" spans="1:15" ht="16.5" x14ac:dyDescent="0.2">
      <c r="A126" s="47" t="s">
        <v>1523</v>
      </c>
      <c r="B126" s="74">
        <f t="shared" si="3"/>
        <v>21</v>
      </c>
      <c r="C126" s="40">
        <f t="shared" si="4"/>
        <v>30021</v>
      </c>
      <c r="D126" s="27">
        <v>2</v>
      </c>
      <c r="E126" s="28" t="s">
        <v>1169</v>
      </c>
      <c r="F126" s="28" t="s">
        <v>715</v>
      </c>
      <c r="G126" s="27">
        <f>INDEX(芦花古楼!$J$4:$J$103,芦花卡牌组!B126)</f>
        <v>62</v>
      </c>
      <c r="H126" s="27">
        <f>INDEX(芦花古楼!$K$4:$K$103,芦花卡牌组!B126)</f>
        <v>6</v>
      </c>
      <c r="I126" s="27">
        <v>2</v>
      </c>
      <c r="J126" s="27" t="s">
        <v>1186</v>
      </c>
      <c r="K126" s="59" t="str">
        <f t="shared" si="5"/>
        <v>tw-f-21-jlr-loc2</v>
      </c>
      <c r="L126" s="27">
        <v>1</v>
      </c>
      <c r="M126" s="41">
        <v>1</v>
      </c>
      <c r="O126" s="50">
        <v>123</v>
      </c>
    </row>
    <row r="127" spans="1:15" ht="16.5" x14ac:dyDescent="0.2">
      <c r="A127" s="47" t="s">
        <v>1523</v>
      </c>
      <c r="B127" s="74">
        <f t="shared" si="3"/>
        <v>21</v>
      </c>
      <c r="C127" s="40">
        <f t="shared" si="4"/>
        <v>30021</v>
      </c>
      <c r="D127" s="27">
        <v>2</v>
      </c>
      <c r="E127" s="28" t="s">
        <v>1171</v>
      </c>
      <c r="F127" s="28" t="s">
        <v>735</v>
      </c>
      <c r="G127" s="27">
        <f>INDEX(芦花古楼!$J$4:$J$103,芦花卡牌组!B127)</f>
        <v>62</v>
      </c>
      <c r="H127" s="27">
        <f>INDEX(芦花古楼!$K$4:$K$103,芦花卡牌组!B127)</f>
        <v>6</v>
      </c>
      <c r="I127" s="27">
        <v>2</v>
      </c>
      <c r="J127" s="27" t="s">
        <v>786</v>
      </c>
      <c r="K127" s="59" t="str">
        <f t="shared" si="5"/>
        <v>tw-f-21-shl-loc2</v>
      </c>
      <c r="L127" s="27">
        <v>1</v>
      </c>
      <c r="M127" s="41">
        <v>1</v>
      </c>
      <c r="O127" s="50">
        <v>124</v>
      </c>
    </row>
    <row r="128" spans="1:15" ht="16.5" x14ac:dyDescent="0.2">
      <c r="A128" s="47" t="s">
        <v>1523</v>
      </c>
      <c r="B128" s="74">
        <f t="shared" si="3"/>
        <v>21</v>
      </c>
      <c r="C128" s="40">
        <f t="shared" si="4"/>
        <v>30021</v>
      </c>
      <c r="D128" s="27">
        <v>3</v>
      </c>
      <c r="E128" s="28" t="s">
        <v>1169</v>
      </c>
      <c r="F128" s="28" t="s">
        <v>302</v>
      </c>
      <c r="G128" s="27">
        <f>INDEX(芦花古楼!$J$4:$J$103,芦花卡牌组!B128)</f>
        <v>62</v>
      </c>
      <c r="H128" s="27">
        <f>INDEX(芦花古楼!$K$4:$K$103,芦花卡牌组!B128)</f>
        <v>6</v>
      </c>
      <c r="I128" s="27">
        <v>2</v>
      </c>
      <c r="J128" s="27" t="s">
        <v>710</v>
      </c>
      <c r="K128" s="62" t="str">
        <f t="shared" si="5"/>
        <v>tw-f-21-jlr-loc3</v>
      </c>
      <c r="L128" s="27">
        <v>1</v>
      </c>
      <c r="M128" s="41">
        <v>1</v>
      </c>
      <c r="O128" s="50">
        <v>125</v>
      </c>
    </row>
    <row r="129" spans="1:15" ht="17.25" thickBot="1" x14ac:dyDescent="0.25">
      <c r="A129" s="47" t="s">
        <v>1523</v>
      </c>
      <c r="B129" s="74">
        <f t="shared" ref="B129:B192" si="6">MOD(C129,100)</f>
        <v>21</v>
      </c>
      <c r="C129" s="42">
        <f t="shared" si="4"/>
        <v>30021</v>
      </c>
      <c r="D129" s="43">
        <v>3</v>
      </c>
      <c r="E129" s="44" t="s">
        <v>1171</v>
      </c>
      <c r="F129" s="44" t="s">
        <v>720</v>
      </c>
      <c r="G129" s="43">
        <f>INDEX(芦花古楼!$J$4:$J$103,芦花卡牌组!B129)</f>
        <v>62</v>
      </c>
      <c r="H129" s="43">
        <f>INDEX(芦花古楼!$K$4:$K$103,芦花卡牌组!B129)</f>
        <v>6</v>
      </c>
      <c r="I129" s="43">
        <v>2</v>
      </c>
      <c r="J129" s="43" t="s">
        <v>787</v>
      </c>
      <c r="K129" s="44" t="str">
        <f t="shared" si="5"/>
        <v>tw-f-21-shl-loc3</v>
      </c>
      <c r="L129" s="43">
        <v>1</v>
      </c>
      <c r="M129" s="45">
        <v>1</v>
      </c>
      <c r="O129" s="50">
        <v>126</v>
      </c>
    </row>
    <row r="130" spans="1:15" ht="16.5" x14ac:dyDescent="0.2">
      <c r="A130" s="47" t="s">
        <v>1523</v>
      </c>
      <c r="B130" s="74">
        <f t="shared" si="6"/>
        <v>22</v>
      </c>
      <c r="C130" s="37">
        <f t="shared" si="4"/>
        <v>30022</v>
      </c>
      <c r="D130" s="38">
        <v>1</v>
      </c>
      <c r="E130" s="46" t="s">
        <v>1169</v>
      </c>
      <c r="F130" s="46" t="s">
        <v>303</v>
      </c>
      <c r="G130" s="38">
        <f>INDEX(芦花古楼!$J$4:$J$103,芦花卡牌组!B130)</f>
        <v>64</v>
      </c>
      <c r="H130" s="38">
        <f>INDEX(芦花古楼!$K$4:$K$103,芦花卡牌组!B130)</f>
        <v>6</v>
      </c>
      <c r="I130" s="38">
        <v>2</v>
      </c>
      <c r="J130" s="46" t="s">
        <v>716</v>
      </c>
      <c r="K130" s="38" t="str">
        <f t="shared" si="5"/>
        <v>tw-f-22-jlr-loc1</v>
      </c>
      <c r="L130" s="38">
        <v>1</v>
      </c>
      <c r="M130" s="39">
        <v>1</v>
      </c>
      <c r="O130" s="50">
        <v>127</v>
      </c>
    </row>
    <row r="131" spans="1:15" ht="16.5" x14ac:dyDescent="0.2">
      <c r="A131" s="47" t="s">
        <v>1523</v>
      </c>
      <c r="B131" s="74">
        <f t="shared" si="6"/>
        <v>22</v>
      </c>
      <c r="C131" s="40">
        <f t="shared" si="4"/>
        <v>30022</v>
      </c>
      <c r="D131" s="27">
        <v>1</v>
      </c>
      <c r="E131" s="28" t="s">
        <v>1171</v>
      </c>
      <c r="F131" s="28" t="s">
        <v>569</v>
      </c>
      <c r="G131" s="27">
        <f>INDEX(芦花古楼!$J$4:$J$103,芦花卡牌组!B131)</f>
        <v>64</v>
      </c>
      <c r="H131" s="27">
        <f>INDEX(芦花古楼!$K$4:$K$103,芦花卡牌组!B131)</f>
        <v>6</v>
      </c>
      <c r="I131" s="27">
        <v>2</v>
      </c>
      <c r="J131" s="27" t="s">
        <v>794</v>
      </c>
      <c r="K131" s="27" t="str">
        <f t="shared" si="5"/>
        <v>tw-f-22-shl-loc1</v>
      </c>
      <c r="L131" s="27">
        <v>1</v>
      </c>
      <c r="M131" s="41">
        <v>1</v>
      </c>
      <c r="O131" s="50">
        <v>128</v>
      </c>
    </row>
    <row r="132" spans="1:15" ht="16.5" x14ac:dyDescent="0.2">
      <c r="A132" s="47" t="s">
        <v>1523</v>
      </c>
      <c r="B132" s="74">
        <f t="shared" si="6"/>
        <v>22</v>
      </c>
      <c r="C132" s="40">
        <f t="shared" si="4"/>
        <v>30022</v>
      </c>
      <c r="D132" s="27">
        <v>2</v>
      </c>
      <c r="E132" s="28" t="s">
        <v>1169</v>
      </c>
      <c r="F132" s="28" t="s">
        <v>715</v>
      </c>
      <c r="G132" s="27">
        <f>INDEX(芦花古楼!$J$4:$J$103,芦花卡牌组!B132)</f>
        <v>64</v>
      </c>
      <c r="H132" s="27">
        <f>INDEX(芦花古楼!$K$4:$K$103,芦花卡牌组!B132)</f>
        <v>6</v>
      </c>
      <c r="I132" s="27">
        <v>2</v>
      </c>
      <c r="J132" s="27" t="s">
        <v>706</v>
      </c>
      <c r="K132" s="59" t="str">
        <f t="shared" si="5"/>
        <v>tw-f-22-jlr-loc2</v>
      </c>
      <c r="L132" s="27">
        <v>1</v>
      </c>
      <c r="M132" s="41">
        <v>1</v>
      </c>
      <c r="O132" s="50">
        <v>129</v>
      </c>
    </row>
    <row r="133" spans="1:15" ht="16.5" x14ac:dyDescent="0.2">
      <c r="A133" s="47" t="s">
        <v>1523</v>
      </c>
      <c r="B133" s="74">
        <f t="shared" si="6"/>
        <v>22</v>
      </c>
      <c r="C133" s="40">
        <f t="shared" ref="C133:C196" si="7">INT((O133-1)/6)+30001</f>
        <v>30022</v>
      </c>
      <c r="D133" s="27">
        <v>2</v>
      </c>
      <c r="E133" s="28" t="s">
        <v>1171</v>
      </c>
      <c r="F133" s="28" t="s">
        <v>735</v>
      </c>
      <c r="G133" s="27">
        <f>INDEX(芦花古楼!$J$4:$J$103,芦花卡牌组!B133)</f>
        <v>64</v>
      </c>
      <c r="H133" s="27">
        <f>INDEX(芦花古楼!$K$4:$K$103,芦花卡牌组!B133)</f>
        <v>6</v>
      </c>
      <c r="I133" s="27">
        <v>2</v>
      </c>
      <c r="J133" s="27" t="s">
        <v>782</v>
      </c>
      <c r="K133" s="59" t="str">
        <f t="shared" ref="K133:K196" si="8">A133&amp;"-"&amp;B133&amp;"-"&amp;E133&amp;"-loc"&amp;D133</f>
        <v>tw-f-22-shl-loc2</v>
      </c>
      <c r="L133" s="27">
        <v>1</v>
      </c>
      <c r="M133" s="41">
        <v>1</v>
      </c>
      <c r="O133" s="50">
        <v>130</v>
      </c>
    </row>
    <row r="134" spans="1:15" ht="16.5" x14ac:dyDescent="0.2">
      <c r="A134" s="47" t="s">
        <v>1523</v>
      </c>
      <c r="B134" s="74">
        <f t="shared" si="6"/>
        <v>22</v>
      </c>
      <c r="C134" s="40">
        <f t="shared" si="7"/>
        <v>30022</v>
      </c>
      <c r="D134" s="27">
        <v>3</v>
      </c>
      <c r="E134" s="28" t="s">
        <v>1169</v>
      </c>
      <c r="F134" s="28" t="s">
        <v>302</v>
      </c>
      <c r="G134" s="27">
        <f>INDEX(芦花古楼!$J$4:$J$103,芦花卡牌组!B134)</f>
        <v>64</v>
      </c>
      <c r="H134" s="27">
        <f>INDEX(芦花古楼!$K$4:$K$103,芦花卡牌组!B134)</f>
        <v>6</v>
      </c>
      <c r="I134" s="27">
        <v>2</v>
      </c>
      <c r="J134" s="27" t="s">
        <v>712</v>
      </c>
      <c r="K134" s="62" t="str">
        <f t="shared" si="8"/>
        <v>tw-f-22-jlr-loc3</v>
      </c>
      <c r="L134" s="27">
        <v>1</v>
      </c>
      <c r="M134" s="41">
        <v>1</v>
      </c>
      <c r="O134" s="50">
        <v>131</v>
      </c>
    </row>
    <row r="135" spans="1:15" ht="17.25" thickBot="1" x14ac:dyDescent="0.25">
      <c r="A135" s="47" t="s">
        <v>1523</v>
      </c>
      <c r="B135" s="74">
        <f t="shared" si="6"/>
        <v>22</v>
      </c>
      <c r="C135" s="42">
        <f t="shared" si="7"/>
        <v>30022</v>
      </c>
      <c r="D135" s="43">
        <v>3</v>
      </c>
      <c r="E135" s="44" t="s">
        <v>1171</v>
      </c>
      <c r="F135" s="44" t="s">
        <v>720</v>
      </c>
      <c r="G135" s="43">
        <f>INDEX(芦花古楼!$J$4:$J$103,芦花卡牌组!B135)</f>
        <v>64</v>
      </c>
      <c r="H135" s="43">
        <f>INDEX(芦花古楼!$K$4:$K$103,芦花卡牌组!B135)</f>
        <v>6</v>
      </c>
      <c r="I135" s="43">
        <v>2</v>
      </c>
      <c r="J135" s="43" t="s">
        <v>790</v>
      </c>
      <c r="K135" s="44" t="str">
        <f t="shared" si="8"/>
        <v>tw-f-22-shl-loc3</v>
      </c>
      <c r="L135" s="43">
        <v>1</v>
      </c>
      <c r="M135" s="45">
        <v>1</v>
      </c>
      <c r="O135" s="50">
        <v>132</v>
      </c>
    </row>
    <row r="136" spans="1:15" ht="16.5" x14ac:dyDescent="0.2">
      <c r="A136" s="47" t="s">
        <v>1523</v>
      </c>
      <c r="B136" s="74">
        <f t="shared" si="6"/>
        <v>23</v>
      </c>
      <c r="C136" s="37">
        <f t="shared" si="7"/>
        <v>30023</v>
      </c>
      <c r="D136" s="38">
        <v>1</v>
      </c>
      <c r="E136" s="46" t="s">
        <v>1169</v>
      </c>
      <c r="F136" s="46" t="s">
        <v>303</v>
      </c>
      <c r="G136" s="38">
        <f>INDEX(芦花古楼!$J$4:$J$103,芦花卡牌组!B136)</f>
        <v>66</v>
      </c>
      <c r="H136" s="38">
        <f>INDEX(芦花古楼!$K$4:$K$103,芦花卡牌组!B136)</f>
        <v>6</v>
      </c>
      <c r="I136" s="38">
        <v>2</v>
      </c>
      <c r="J136" s="46" t="s">
        <v>1198</v>
      </c>
      <c r="K136" s="38" t="str">
        <f t="shared" si="8"/>
        <v>tw-f-23-jlr-loc1</v>
      </c>
      <c r="L136" s="38">
        <v>1</v>
      </c>
      <c r="M136" s="39">
        <v>1</v>
      </c>
      <c r="O136" s="50">
        <v>133</v>
      </c>
    </row>
    <row r="137" spans="1:15" ht="16.5" x14ac:dyDescent="0.2">
      <c r="A137" s="47" t="s">
        <v>1523</v>
      </c>
      <c r="B137" s="74">
        <f t="shared" si="6"/>
        <v>23</v>
      </c>
      <c r="C137" s="40">
        <f t="shared" si="7"/>
        <v>30023</v>
      </c>
      <c r="D137" s="27">
        <v>1</v>
      </c>
      <c r="E137" s="28" t="s">
        <v>1171</v>
      </c>
      <c r="F137" s="28" t="s">
        <v>569</v>
      </c>
      <c r="G137" s="27">
        <f>INDEX(芦花古楼!$J$4:$J$103,芦花卡牌组!B137)</f>
        <v>66</v>
      </c>
      <c r="H137" s="27">
        <f>INDEX(芦花古楼!$K$4:$K$103,芦花卡牌组!B137)</f>
        <v>6</v>
      </c>
      <c r="I137" s="27">
        <v>2</v>
      </c>
      <c r="J137" s="28" t="s">
        <v>780</v>
      </c>
      <c r="K137" s="27" t="str">
        <f t="shared" si="8"/>
        <v>tw-f-23-shl-loc1</v>
      </c>
      <c r="L137" s="27">
        <v>1</v>
      </c>
      <c r="M137" s="41">
        <v>1</v>
      </c>
      <c r="O137" s="50">
        <v>134</v>
      </c>
    </row>
    <row r="138" spans="1:15" ht="16.5" x14ac:dyDescent="0.2">
      <c r="A138" s="47" t="s">
        <v>1523</v>
      </c>
      <c r="B138" s="74">
        <f t="shared" si="6"/>
        <v>23</v>
      </c>
      <c r="C138" s="40">
        <f t="shared" si="7"/>
        <v>30023</v>
      </c>
      <c r="D138" s="27">
        <v>2</v>
      </c>
      <c r="E138" s="28" t="s">
        <v>1169</v>
      </c>
      <c r="F138" s="28" t="s">
        <v>715</v>
      </c>
      <c r="G138" s="27">
        <f>INDEX(芦花古楼!$J$4:$J$103,芦花卡牌组!B138)</f>
        <v>66</v>
      </c>
      <c r="H138" s="27">
        <f>INDEX(芦花古楼!$K$4:$K$103,芦花卡牌组!B138)</f>
        <v>6</v>
      </c>
      <c r="I138" s="27">
        <v>2</v>
      </c>
      <c r="J138" s="28" t="s">
        <v>302</v>
      </c>
      <c r="K138" s="59" t="str">
        <f t="shared" si="8"/>
        <v>tw-f-23-jlr-loc2</v>
      </c>
      <c r="L138" s="27">
        <v>1</v>
      </c>
      <c r="M138" s="41">
        <v>1</v>
      </c>
      <c r="O138" s="50">
        <v>135</v>
      </c>
    </row>
    <row r="139" spans="1:15" ht="16.5" x14ac:dyDescent="0.2">
      <c r="A139" s="47" t="s">
        <v>1523</v>
      </c>
      <c r="B139" s="74">
        <f t="shared" si="6"/>
        <v>23</v>
      </c>
      <c r="C139" s="40">
        <f t="shared" si="7"/>
        <v>30023</v>
      </c>
      <c r="D139" s="27">
        <v>2</v>
      </c>
      <c r="E139" s="28" t="s">
        <v>1171</v>
      </c>
      <c r="F139" s="28" t="s">
        <v>735</v>
      </c>
      <c r="G139" s="27">
        <f>INDEX(芦花古楼!$J$4:$J$103,芦花卡牌组!B139)</f>
        <v>66</v>
      </c>
      <c r="H139" s="27">
        <f>INDEX(芦花古楼!$K$4:$K$103,芦花卡牌组!B139)</f>
        <v>6</v>
      </c>
      <c r="I139" s="27">
        <v>2</v>
      </c>
      <c r="J139" s="28" t="s">
        <v>778</v>
      </c>
      <c r="K139" s="59" t="str">
        <f t="shared" si="8"/>
        <v>tw-f-23-shl-loc2</v>
      </c>
      <c r="L139" s="27">
        <v>1</v>
      </c>
      <c r="M139" s="41">
        <v>1</v>
      </c>
      <c r="O139" s="50">
        <v>136</v>
      </c>
    </row>
    <row r="140" spans="1:15" ht="16.5" x14ac:dyDescent="0.2">
      <c r="A140" s="47" t="s">
        <v>1523</v>
      </c>
      <c r="B140" s="74">
        <f t="shared" si="6"/>
        <v>23</v>
      </c>
      <c r="C140" s="40">
        <f t="shared" si="7"/>
        <v>30023</v>
      </c>
      <c r="D140" s="27">
        <v>3</v>
      </c>
      <c r="E140" s="28" t="s">
        <v>1169</v>
      </c>
      <c r="F140" s="28" t="s">
        <v>302</v>
      </c>
      <c r="G140" s="27">
        <f>INDEX(芦花古楼!$J$4:$J$103,芦花卡牌组!B140)</f>
        <v>66</v>
      </c>
      <c r="H140" s="27">
        <f>INDEX(芦花古楼!$K$4:$K$103,芦花卡牌组!B140)</f>
        <v>6</v>
      </c>
      <c r="I140" s="27">
        <v>2</v>
      </c>
      <c r="J140" s="28" t="s">
        <v>713</v>
      </c>
      <c r="K140" s="62" t="str">
        <f t="shared" si="8"/>
        <v>tw-f-23-jlr-loc3</v>
      </c>
      <c r="L140" s="27">
        <v>1</v>
      </c>
      <c r="M140" s="41">
        <v>1</v>
      </c>
      <c r="O140" s="50">
        <v>137</v>
      </c>
    </row>
    <row r="141" spans="1:15" ht="17.25" thickBot="1" x14ac:dyDescent="0.25">
      <c r="A141" s="47" t="s">
        <v>1523</v>
      </c>
      <c r="B141" s="74">
        <f t="shared" si="6"/>
        <v>23</v>
      </c>
      <c r="C141" s="42">
        <f t="shared" si="7"/>
        <v>30023</v>
      </c>
      <c r="D141" s="43">
        <v>3</v>
      </c>
      <c r="E141" s="44" t="s">
        <v>1171</v>
      </c>
      <c r="F141" s="44" t="s">
        <v>720</v>
      </c>
      <c r="G141" s="43">
        <f>INDEX(芦花古楼!$J$4:$J$103,芦花卡牌组!B141)</f>
        <v>66</v>
      </c>
      <c r="H141" s="43">
        <f>INDEX(芦花古楼!$K$4:$K$103,芦花卡牌组!B141)</f>
        <v>6</v>
      </c>
      <c r="I141" s="43">
        <v>2</v>
      </c>
      <c r="J141" s="44" t="s">
        <v>791</v>
      </c>
      <c r="K141" s="44" t="str">
        <f t="shared" si="8"/>
        <v>tw-f-23-shl-loc3</v>
      </c>
      <c r="L141" s="43">
        <v>1</v>
      </c>
      <c r="M141" s="45">
        <v>1</v>
      </c>
      <c r="O141" s="50">
        <v>138</v>
      </c>
    </row>
    <row r="142" spans="1:15" ht="16.5" x14ac:dyDescent="0.2">
      <c r="A142" s="47" t="s">
        <v>1523</v>
      </c>
      <c r="B142" s="74">
        <f t="shared" si="6"/>
        <v>24</v>
      </c>
      <c r="C142" s="37">
        <f t="shared" si="7"/>
        <v>30024</v>
      </c>
      <c r="D142" s="38">
        <v>1</v>
      </c>
      <c r="E142" s="46" t="s">
        <v>1169</v>
      </c>
      <c r="F142" s="46" t="s">
        <v>303</v>
      </c>
      <c r="G142" s="38">
        <f>INDEX(芦花古楼!$J$4:$J$103,芦花卡牌组!B142)</f>
        <v>68</v>
      </c>
      <c r="H142" s="38">
        <f>INDEX(芦花古楼!$K$4:$K$103,芦花卡牌组!B142)</f>
        <v>6</v>
      </c>
      <c r="I142" s="38">
        <v>2</v>
      </c>
      <c r="J142" s="38" t="s">
        <v>710</v>
      </c>
      <c r="K142" s="38" t="str">
        <f t="shared" si="8"/>
        <v>tw-f-24-jlr-loc1</v>
      </c>
      <c r="L142" s="38">
        <v>1</v>
      </c>
      <c r="M142" s="39">
        <v>1</v>
      </c>
      <c r="O142" s="50">
        <v>139</v>
      </c>
    </row>
    <row r="143" spans="1:15" ht="16.5" x14ac:dyDescent="0.2">
      <c r="A143" s="47" t="s">
        <v>1523</v>
      </c>
      <c r="B143" s="74">
        <f t="shared" si="6"/>
        <v>24</v>
      </c>
      <c r="C143" s="40">
        <f t="shared" si="7"/>
        <v>30024</v>
      </c>
      <c r="D143" s="27">
        <v>1</v>
      </c>
      <c r="E143" s="28" t="s">
        <v>1171</v>
      </c>
      <c r="F143" s="28" t="s">
        <v>569</v>
      </c>
      <c r="G143" s="27">
        <f>INDEX(芦花古楼!$J$4:$J$103,芦花卡牌组!B143)</f>
        <v>68</v>
      </c>
      <c r="H143" s="27">
        <f>INDEX(芦花古楼!$K$4:$K$103,芦花卡牌组!B143)</f>
        <v>6</v>
      </c>
      <c r="I143" s="27">
        <v>2</v>
      </c>
      <c r="J143" s="27" t="s">
        <v>787</v>
      </c>
      <c r="K143" s="27" t="str">
        <f t="shared" si="8"/>
        <v>tw-f-24-shl-loc1</v>
      </c>
      <c r="L143" s="27">
        <v>1</v>
      </c>
      <c r="M143" s="41">
        <v>1</v>
      </c>
      <c r="O143" s="50">
        <v>140</v>
      </c>
    </row>
    <row r="144" spans="1:15" ht="16.5" x14ac:dyDescent="0.2">
      <c r="A144" s="47" t="s">
        <v>1523</v>
      </c>
      <c r="B144" s="74">
        <f t="shared" si="6"/>
        <v>24</v>
      </c>
      <c r="C144" s="40">
        <f t="shared" si="7"/>
        <v>30024</v>
      </c>
      <c r="D144" s="27">
        <v>2</v>
      </c>
      <c r="E144" s="28" t="s">
        <v>1169</v>
      </c>
      <c r="F144" s="28" t="s">
        <v>715</v>
      </c>
      <c r="G144" s="27">
        <f>INDEX(芦花古楼!$J$4:$J$103,芦花卡牌组!B144)</f>
        <v>68</v>
      </c>
      <c r="H144" s="27">
        <f>INDEX(芦花古楼!$K$4:$K$103,芦花卡牌组!B144)</f>
        <v>6</v>
      </c>
      <c r="I144" s="27">
        <v>2</v>
      </c>
      <c r="J144" s="27" t="s">
        <v>1186</v>
      </c>
      <c r="K144" s="59" t="str">
        <f t="shared" si="8"/>
        <v>tw-f-24-jlr-loc2</v>
      </c>
      <c r="L144" s="27">
        <v>1</v>
      </c>
      <c r="M144" s="41">
        <v>1</v>
      </c>
      <c r="O144" s="50">
        <v>141</v>
      </c>
    </row>
    <row r="145" spans="1:15" ht="16.5" x14ac:dyDescent="0.2">
      <c r="A145" s="47" t="s">
        <v>1523</v>
      </c>
      <c r="B145" s="74">
        <f t="shared" si="6"/>
        <v>24</v>
      </c>
      <c r="C145" s="40">
        <f t="shared" si="7"/>
        <v>30024</v>
      </c>
      <c r="D145" s="27">
        <v>2</v>
      </c>
      <c r="E145" s="28" t="s">
        <v>1171</v>
      </c>
      <c r="F145" s="28" t="s">
        <v>735</v>
      </c>
      <c r="G145" s="27">
        <f>INDEX(芦花古楼!$J$4:$J$103,芦花卡牌组!B145)</f>
        <v>68</v>
      </c>
      <c r="H145" s="27">
        <f>INDEX(芦花古楼!$K$4:$K$103,芦花卡牌组!B145)</f>
        <v>6</v>
      </c>
      <c r="I145" s="27">
        <v>2</v>
      </c>
      <c r="J145" s="27" t="s">
        <v>786</v>
      </c>
      <c r="K145" s="59" t="str">
        <f t="shared" si="8"/>
        <v>tw-f-24-shl-loc2</v>
      </c>
      <c r="L145" s="27">
        <v>1</v>
      </c>
      <c r="M145" s="41">
        <v>1</v>
      </c>
      <c r="O145" s="50">
        <v>142</v>
      </c>
    </row>
    <row r="146" spans="1:15" ht="16.5" x14ac:dyDescent="0.2">
      <c r="A146" s="47" t="s">
        <v>1523</v>
      </c>
      <c r="B146" s="74">
        <f t="shared" si="6"/>
        <v>24</v>
      </c>
      <c r="C146" s="40">
        <f t="shared" si="7"/>
        <v>30024</v>
      </c>
      <c r="D146" s="27">
        <v>3</v>
      </c>
      <c r="E146" s="28" t="s">
        <v>1169</v>
      </c>
      <c r="F146" s="28" t="s">
        <v>302</v>
      </c>
      <c r="G146" s="27">
        <f>INDEX(芦花古楼!$J$4:$J$103,芦花卡牌组!B146)</f>
        <v>68</v>
      </c>
      <c r="H146" s="27">
        <f>INDEX(芦花古楼!$K$4:$K$103,芦花卡牌组!B146)</f>
        <v>6</v>
      </c>
      <c r="I146" s="27">
        <v>2</v>
      </c>
      <c r="J146" s="27" t="s">
        <v>713</v>
      </c>
      <c r="K146" s="62" t="str">
        <f t="shared" si="8"/>
        <v>tw-f-24-jlr-loc3</v>
      </c>
      <c r="L146" s="27">
        <v>1</v>
      </c>
      <c r="M146" s="41">
        <v>1</v>
      </c>
      <c r="O146" s="50">
        <v>143</v>
      </c>
    </row>
    <row r="147" spans="1:15" ht="17.25" thickBot="1" x14ac:dyDescent="0.25">
      <c r="A147" s="47" t="s">
        <v>1523</v>
      </c>
      <c r="B147" s="74">
        <f t="shared" si="6"/>
        <v>24</v>
      </c>
      <c r="C147" s="42">
        <f t="shared" si="7"/>
        <v>30024</v>
      </c>
      <c r="D147" s="43">
        <v>3</v>
      </c>
      <c r="E147" s="44" t="s">
        <v>1171</v>
      </c>
      <c r="F147" s="44" t="s">
        <v>720</v>
      </c>
      <c r="G147" s="43">
        <f>INDEX(芦花古楼!$J$4:$J$103,芦花卡牌组!B147)</f>
        <v>68</v>
      </c>
      <c r="H147" s="43">
        <f>INDEX(芦花古楼!$K$4:$K$103,芦花卡牌组!B147)</f>
        <v>6</v>
      </c>
      <c r="I147" s="43">
        <v>2</v>
      </c>
      <c r="J147" s="43" t="s">
        <v>791</v>
      </c>
      <c r="K147" s="44" t="str">
        <f t="shared" si="8"/>
        <v>tw-f-24-shl-loc3</v>
      </c>
      <c r="L147" s="43">
        <v>1</v>
      </c>
      <c r="M147" s="45">
        <v>1</v>
      </c>
      <c r="O147" s="50">
        <v>144</v>
      </c>
    </row>
    <row r="148" spans="1:15" ht="16.5" x14ac:dyDescent="0.2">
      <c r="A148" s="47" t="s">
        <v>1523</v>
      </c>
      <c r="B148" s="74">
        <f t="shared" si="6"/>
        <v>25</v>
      </c>
      <c r="C148" s="37">
        <f t="shared" si="7"/>
        <v>30025</v>
      </c>
      <c r="D148" s="38">
        <v>1</v>
      </c>
      <c r="E148" s="46" t="s">
        <v>1169</v>
      </c>
      <c r="F148" s="46" t="s">
        <v>303</v>
      </c>
      <c r="G148" s="38">
        <f>INDEX(芦花古楼!$J$4:$J$103,芦花卡牌组!B148)</f>
        <v>70</v>
      </c>
      <c r="H148" s="38">
        <f>INDEX(芦花古楼!$K$4:$K$103,芦花卡牌组!B148)</f>
        <v>7</v>
      </c>
      <c r="I148" s="38">
        <v>3</v>
      </c>
      <c r="J148" s="38" t="s">
        <v>714</v>
      </c>
      <c r="K148" s="38" t="str">
        <f t="shared" si="8"/>
        <v>tw-f-25-jlr-loc1</v>
      </c>
      <c r="L148" s="38">
        <v>1</v>
      </c>
      <c r="M148" s="39">
        <v>1</v>
      </c>
      <c r="O148" s="50">
        <v>145</v>
      </c>
    </row>
    <row r="149" spans="1:15" ht="16.5" x14ac:dyDescent="0.2">
      <c r="A149" s="47" t="s">
        <v>1523</v>
      </c>
      <c r="B149" s="74">
        <f t="shared" si="6"/>
        <v>25</v>
      </c>
      <c r="C149" s="40">
        <f t="shared" si="7"/>
        <v>30025</v>
      </c>
      <c r="D149" s="27">
        <v>1</v>
      </c>
      <c r="E149" s="28" t="s">
        <v>1171</v>
      </c>
      <c r="F149" s="28" t="s">
        <v>569</v>
      </c>
      <c r="G149" s="27">
        <f>INDEX(芦花古楼!$J$4:$J$103,芦花卡牌组!B149)</f>
        <v>70</v>
      </c>
      <c r="H149" s="27">
        <f>INDEX(芦花古楼!$K$4:$K$103,芦花卡牌组!B149)</f>
        <v>7</v>
      </c>
      <c r="I149" s="27">
        <v>3</v>
      </c>
      <c r="J149" s="27" t="s">
        <v>792</v>
      </c>
      <c r="K149" s="27" t="str">
        <f t="shared" si="8"/>
        <v>tw-f-25-shl-loc1</v>
      </c>
      <c r="L149" s="27">
        <v>1</v>
      </c>
      <c r="M149" s="41">
        <v>1</v>
      </c>
      <c r="O149" s="50">
        <v>146</v>
      </c>
    </row>
    <row r="150" spans="1:15" ht="16.5" x14ac:dyDescent="0.2">
      <c r="A150" s="47" t="s">
        <v>1523</v>
      </c>
      <c r="B150" s="74">
        <f t="shared" si="6"/>
        <v>25</v>
      </c>
      <c r="C150" s="40">
        <f t="shared" si="7"/>
        <v>30025</v>
      </c>
      <c r="D150" s="27">
        <v>2</v>
      </c>
      <c r="E150" s="28" t="s">
        <v>1169</v>
      </c>
      <c r="F150" s="28" t="s">
        <v>715</v>
      </c>
      <c r="G150" s="27">
        <f>INDEX(芦花古楼!$J$4:$J$103,芦花卡牌组!B150)</f>
        <v>70</v>
      </c>
      <c r="H150" s="27">
        <f>INDEX(芦花古楼!$K$4:$K$103,芦花卡牌组!B150)</f>
        <v>7</v>
      </c>
      <c r="I150" s="27">
        <v>3</v>
      </c>
      <c r="J150" s="27" t="s">
        <v>303</v>
      </c>
      <c r="K150" s="59" t="str">
        <f t="shared" si="8"/>
        <v>tw-f-25-jlr-loc2</v>
      </c>
      <c r="L150" s="27">
        <v>1</v>
      </c>
      <c r="M150" s="41">
        <v>1</v>
      </c>
      <c r="O150" s="50">
        <v>147</v>
      </c>
    </row>
    <row r="151" spans="1:15" ht="16.5" x14ac:dyDescent="0.2">
      <c r="A151" s="47" t="s">
        <v>1523</v>
      </c>
      <c r="B151" s="74">
        <f t="shared" si="6"/>
        <v>25</v>
      </c>
      <c r="C151" s="40">
        <f t="shared" si="7"/>
        <v>30025</v>
      </c>
      <c r="D151" s="27">
        <v>2</v>
      </c>
      <c r="E151" s="28" t="s">
        <v>1171</v>
      </c>
      <c r="F151" s="28" t="s">
        <v>735</v>
      </c>
      <c r="G151" s="27">
        <f>INDEX(芦花古楼!$J$4:$J$103,芦花卡牌组!B151)</f>
        <v>70</v>
      </c>
      <c r="H151" s="27">
        <f>INDEX(芦花古楼!$K$4:$K$103,芦花卡牌组!B151)</f>
        <v>7</v>
      </c>
      <c r="I151" s="27">
        <v>3</v>
      </c>
      <c r="J151" s="27" t="s">
        <v>776</v>
      </c>
      <c r="K151" s="59" t="str">
        <f t="shared" si="8"/>
        <v>tw-f-25-shl-loc2</v>
      </c>
      <c r="L151" s="27">
        <v>1</v>
      </c>
      <c r="M151" s="41">
        <v>1</v>
      </c>
      <c r="O151" s="50">
        <v>148</v>
      </c>
    </row>
    <row r="152" spans="1:15" ht="16.5" x14ac:dyDescent="0.2">
      <c r="A152" s="47" t="s">
        <v>1523</v>
      </c>
      <c r="B152" s="74">
        <f t="shared" si="6"/>
        <v>25</v>
      </c>
      <c r="C152" s="40">
        <f t="shared" si="7"/>
        <v>30025</v>
      </c>
      <c r="D152" s="27">
        <v>3</v>
      </c>
      <c r="E152" s="28" t="s">
        <v>1169</v>
      </c>
      <c r="F152" s="28" t="s">
        <v>302</v>
      </c>
      <c r="G152" s="27">
        <f>INDEX(芦花古楼!$J$4:$J$103,芦花卡牌组!B152)</f>
        <v>70</v>
      </c>
      <c r="H152" s="27">
        <f>INDEX(芦花古楼!$K$4:$K$103,芦花卡牌组!B152)</f>
        <v>7</v>
      </c>
      <c r="I152" s="27">
        <v>3</v>
      </c>
      <c r="J152" s="27" t="s">
        <v>712</v>
      </c>
      <c r="K152" s="62" t="str">
        <f t="shared" si="8"/>
        <v>tw-f-25-jlr-loc3</v>
      </c>
      <c r="L152" s="27">
        <v>1</v>
      </c>
      <c r="M152" s="41">
        <v>1</v>
      </c>
      <c r="O152" s="50">
        <v>149</v>
      </c>
    </row>
    <row r="153" spans="1:15" ht="17.25" thickBot="1" x14ac:dyDescent="0.25">
      <c r="A153" s="47" t="s">
        <v>1523</v>
      </c>
      <c r="B153" s="74">
        <f t="shared" si="6"/>
        <v>25</v>
      </c>
      <c r="C153" s="42">
        <f t="shared" si="7"/>
        <v>30025</v>
      </c>
      <c r="D153" s="43">
        <v>3</v>
      </c>
      <c r="E153" s="44" t="s">
        <v>1171</v>
      </c>
      <c r="F153" s="44" t="s">
        <v>720</v>
      </c>
      <c r="G153" s="43">
        <f>INDEX(芦花古楼!$J$4:$J$103,芦花卡牌组!B153)</f>
        <v>70</v>
      </c>
      <c r="H153" s="43">
        <f>INDEX(芦花古楼!$K$4:$K$103,芦花卡牌组!B153)</f>
        <v>7</v>
      </c>
      <c r="I153" s="43">
        <v>3</v>
      </c>
      <c r="J153" s="43" t="s">
        <v>790</v>
      </c>
      <c r="K153" s="44" t="str">
        <f t="shared" si="8"/>
        <v>tw-f-25-shl-loc3</v>
      </c>
      <c r="L153" s="43">
        <v>1</v>
      </c>
      <c r="M153" s="45">
        <v>1</v>
      </c>
      <c r="O153" s="50">
        <v>150</v>
      </c>
    </row>
    <row r="154" spans="1:15" ht="16.5" x14ac:dyDescent="0.2">
      <c r="A154" s="47" t="s">
        <v>1523</v>
      </c>
      <c r="B154" s="74">
        <f t="shared" si="6"/>
        <v>26</v>
      </c>
      <c r="C154" s="37">
        <f t="shared" si="7"/>
        <v>30026</v>
      </c>
      <c r="D154" s="38">
        <v>1</v>
      </c>
      <c r="E154" s="46" t="s">
        <v>1169</v>
      </c>
      <c r="F154" s="46" t="s">
        <v>303</v>
      </c>
      <c r="G154" s="38">
        <f>INDEX(芦花古楼!$J$4:$J$103,芦花卡牌组!B154)</f>
        <v>72</v>
      </c>
      <c r="H154" s="38">
        <f>INDEX(芦花古楼!$K$4:$K$103,芦花卡牌组!B154)</f>
        <v>7</v>
      </c>
      <c r="I154" s="38">
        <v>3</v>
      </c>
      <c r="J154" s="38" t="s">
        <v>1198</v>
      </c>
      <c r="K154" s="38" t="str">
        <f t="shared" si="8"/>
        <v>tw-f-26-jlr-loc1</v>
      </c>
      <c r="L154" s="38">
        <v>1</v>
      </c>
      <c r="M154" s="39">
        <v>1</v>
      </c>
      <c r="O154" s="50">
        <v>151</v>
      </c>
    </row>
    <row r="155" spans="1:15" ht="16.5" x14ac:dyDescent="0.2">
      <c r="A155" s="47" t="s">
        <v>1523</v>
      </c>
      <c r="B155" s="74">
        <f t="shared" si="6"/>
        <v>26</v>
      </c>
      <c r="C155" s="40">
        <f t="shared" si="7"/>
        <v>30026</v>
      </c>
      <c r="D155" s="27">
        <v>1</v>
      </c>
      <c r="E155" s="28" t="s">
        <v>1171</v>
      </c>
      <c r="F155" s="28" t="s">
        <v>569</v>
      </c>
      <c r="G155" s="27">
        <f>INDEX(芦花古楼!$J$4:$J$103,芦花卡牌组!B155)</f>
        <v>72</v>
      </c>
      <c r="H155" s="27">
        <f>INDEX(芦花古楼!$K$4:$K$103,芦花卡牌组!B155)</f>
        <v>7</v>
      </c>
      <c r="I155" s="27">
        <v>3</v>
      </c>
      <c r="J155" s="27" t="s">
        <v>780</v>
      </c>
      <c r="K155" s="27" t="str">
        <f t="shared" si="8"/>
        <v>tw-f-26-shl-loc1</v>
      </c>
      <c r="L155" s="27">
        <v>1</v>
      </c>
      <c r="M155" s="41">
        <v>1</v>
      </c>
      <c r="O155" s="50">
        <v>152</v>
      </c>
    </row>
    <row r="156" spans="1:15" ht="16.5" x14ac:dyDescent="0.2">
      <c r="A156" s="47" t="s">
        <v>1523</v>
      </c>
      <c r="B156" s="74">
        <f t="shared" si="6"/>
        <v>26</v>
      </c>
      <c r="C156" s="40">
        <f t="shared" si="7"/>
        <v>30026</v>
      </c>
      <c r="D156" s="27">
        <v>2</v>
      </c>
      <c r="E156" s="28" t="s">
        <v>1169</v>
      </c>
      <c r="F156" s="28" t="s">
        <v>715</v>
      </c>
      <c r="G156" s="27">
        <f>INDEX(芦花古楼!$J$4:$J$103,芦花卡牌组!B156)</f>
        <v>72</v>
      </c>
      <c r="H156" s="27">
        <f>INDEX(芦花古楼!$K$4:$K$103,芦花卡牌组!B156)</f>
        <v>7</v>
      </c>
      <c r="I156" s="27">
        <v>3</v>
      </c>
      <c r="J156" s="27" t="s">
        <v>709</v>
      </c>
      <c r="K156" s="59" t="str">
        <f t="shared" si="8"/>
        <v>tw-f-26-jlr-loc2</v>
      </c>
      <c r="L156" s="27">
        <v>1</v>
      </c>
      <c r="M156" s="41">
        <v>1</v>
      </c>
      <c r="O156" s="50">
        <v>153</v>
      </c>
    </row>
    <row r="157" spans="1:15" ht="16.5" x14ac:dyDescent="0.2">
      <c r="A157" s="47" t="s">
        <v>1523</v>
      </c>
      <c r="B157" s="74">
        <f t="shared" si="6"/>
        <v>26</v>
      </c>
      <c r="C157" s="40">
        <f t="shared" si="7"/>
        <v>30026</v>
      </c>
      <c r="D157" s="27">
        <v>2</v>
      </c>
      <c r="E157" s="28" t="s">
        <v>1171</v>
      </c>
      <c r="F157" s="28" t="s">
        <v>735</v>
      </c>
      <c r="G157" s="27">
        <f>INDEX(芦花古楼!$J$4:$J$103,芦花卡牌组!B157)</f>
        <v>72</v>
      </c>
      <c r="H157" s="27">
        <f>INDEX(芦花古楼!$K$4:$K$103,芦花卡牌组!B157)</f>
        <v>7</v>
      </c>
      <c r="I157" s="27">
        <v>3</v>
      </c>
      <c r="J157" s="27" t="s">
        <v>784</v>
      </c>
      <c r="K157" s="59" t="str">
        <f t="shared" si="8"/>
        <v>tw-f-26-shl-loc2</v>
      </c>
      <c r="L157" s="27">
        <v>1</v>
      </c>
      <c r="M157" s="41">
        <v>1</v>
      </c>
      <c r="O157" s="50">
        <v>154</v>
      </c>
    </row>
    <row r="158" spans="1:15" ht="16.5" x14ac:dyDescent="0.2">
      <c r="A158" s="47" t="s">
        <v>1523</v>
      </c>
      <c r="B158" s="74">
        <f t="shared" si="6"/>
        <v>26</v>
      </c>
      <c r="C158" s="40">
        <f t="shared" si="7"/>
        <v>30026</v>
      </c>
      <c r="D158" s="27">
        <v>3</v>
      </c>
      <c r="E158" s="28" t="s">
        <v>1169</v>
      </c>
      <c r="F158" s="28" t="s">
        <v>302</v>
      </c>
      <c r="G158" s="27">
        <f>INDEX(芦花古楼!$J$4:$J$103,芦花卡牌组!B158)</f>
        <v>72</v>
      </c>
      <c r="H158" s="27">
        <f>INDEX(芦花古楼!$K$4:$K$103,芦花卡牌组!B158)</f>
        <v>7</v>
      </c>
      <c r="I158" s="27">
        <v>3</v>
      </c>
      <c r="J158" s="27" t="s">
        <v>303</v>
      </c>
      <c r="K158" s="62" t="str">
        <f t="shared" si="8"/>
        <v>tw-f-26-jlr-loc3</v>
      </c>
      <c r="L158" s="27">
        <v>1</v>
      </c>
      <c r="M158" s="41">
        <v>1</v>
      </c>
      <c r="O158" s="50">
        <v>155</v>
      </c>
    </row>
    <row r="159" spans="1:15" ht="17.25" thickBot="1" x14ac:dyDescent="0.25">
      <c r="A159" s="47" t="s">
        <v>1523</v>
      </c>
      <c r="B159" s="74">
        <f t="shared" si="6"/>
        <v>26</v>
      </c>
      <c r="C159" s="42">
        <f t="shared" si="7"/>
        <v>30026</v>
      </c>
      <c r="D159" s="43">
        <v>3</v>
      </c>
      <c r="E159" s="44" t="s">
        <v>1171</v>
      </c>
      <c r="F159" s="44" t="s">
        <v>720</v>
      </c>
      <c r="G159" s="43">
        <f>INDEX(芦花古楼!$J$4:$J$103,芦花卡牌组!B159)</f>
        <v>72</v>
      </c>
      <c r="H159" s="43">
        <f>INDEX(芦花古楼!$K$4:$K$103,芦花卡牌组!B159)</f>
        <v>7</v>
      </c>
      <c r="I159" s="43">
        <v>3</v>
      </c>
      <c r="J159" s="43" t="s">
        <v>783</v>
      </c>
      <c r="K159" s="44" t="str">
        <f t="shared" si="8"/>
        <v>tw-f-26-shl-loc3</v>
      </c>
      <c r="L159" s="43">
        <v>1</v>
      </c>
      <c r="M159" s="45">
        <v>1</v>
      </c>
      <c r="O159" s="50">
        <v>156</v>
      </c>
    </row>
    <row r="160" spans="1:15" ht="16.5" x14ac:dyDescent="0.2">
      <c r="A160" s="47" t="s">
        <v>1523</v>
      </c>
      <c r="B160" s="74">
        <f t="shared" si="6"/>
        <v>27</v>
      </c>
      <c r="C160" s="37">
        <f t="shared" si="7"/>
        <v>30027</v>
      </c>
      <c r="D160" s="38">
        <v>1</v>
      </c>
      <c r="E160" s="46" t="s">
        <v>1169</v>
      </c>
      <c r="F160" s="46" t="s">
        <v>303</v>
      </c>
      <c r="G160" s="38">
        <f>INDEX(芦花古楼!$J$4:$J$103,芦花卡牌组!B160)</f>
        <v>74</v>
      </c>
      <c r="H160" s="38">
        <f>INDEX(芦花古楼!$K$4:$K$103,芦花卡牌组!B160)</f>
        <v>7</v>
      </c>
      <c r="I160" s="38">
        <v>3</v>
      </c>
      <c r="J160" s="38" t="s">
        <v>713</v>
      </c>
      <c r="K160" s="38" t="str">
        <f t="shared" si="8"/>
        <v>tw-f-27-jlr-loc1</v>
      </c>
      <c r="L160" s="38">
        <v>1</v>
      </c>
      <c r="M160" s="39">
        <v>1</v>
      </c>
      <c r="O160" s="50">
        <v>157</v>
      </c>
    </row>
    <row r="161" spans="1:15" ht="16.5" x14ac:dyDescent="0.2">
      <c r="A161" s="47" t="s">
        <v>1523</v>
      </c>
      <c r="B161" s="74">
        <f t="shared" si="6"/>
        <v>27</v>
      </c>
      <c r="C161" s="40">
        <f t="shared" si="7"/>
        <v>30027</v>
      </c>
      <c r="D161" s="27">
        <v>1</v>
      </c>
      <c r="E161" s="28" t="s">
        <v>1171</v>
      </c>
      <c r="F161" s="28" t="s">
        <v>569</v>
      </c>
      <c r="G161" s="27">
        <f>INDEX(芦花古楼!$J$4:$J$103,芦花卡牌组!B161)</f>
        <v>74</v>
      </c>
      <c r="H161" s="27">
        <f>INDEX(芦花古楼!$K$4:$K$103,芦花卡牌组!B161)</f>
        <v>7</v>
      </c>
      <c r="I161" s="27">
        <v>3</v>
      </c>
      <c r="J161" s="27" t="s">
        <v>791</v>
      </c>
      <c r="K161" s="27" t="str">
        <f t="shared" si="8"/>
        <v>tw-f-27-shl-loc1</v>
      </c>
      <c r="L161" s="27">
        <v>1</v>
      </c>
      <c r="M161" s="41">
        <v>1</v>
      </c>
      <c r="O161" s="50">
        <v>158</v>
      </c>
    </row>
    <row r="162" spans="1:15" ht="16.5" x14ac:dyDescent="0.2">
      <c r="A162" s="47" t="s">
        <v>1523</v>
      </c>
      <c r="B162" s="74">
        <f t="shared" si="6"/>
        <v>27</v>
      </c>
      <c r="C162" s="40">
        <f t="shared" si="7"/>
        <v>30027</v>
      </c>
      <c r="D162" s="27">
        <v>2</v>
      </c>
      <c r="E162" s="28" t="s">
        <v>1169</v>
      </c>
      <c r="F162" s="28" t="s">
        <v>715</v>
      </c>
      <c r="G162" s="27">
        <f>INDEX(芦花古楼!$J$4:$J$103,芦花卡牌组!B162)</f>
        <v>74</v>
      </c>
      <c r="H162" s="27">
        <f>INDEX(芦花古楼!$K$4:$K$103,芦花卡牌组!B162)</f>
        <v>7</v>
      </c>
      <c r="I162" s="27">
        <v>3</v>
      </c>
      <c r="J162" s="27" t="s">
        <v>1186</v>
      </c>
      <c r="K162" s="59" t="str">
        <f t="shared" si="8"/>
        <v>tw-f-27-jlr-loc2</v>
      </c>
      <c r="L162" s="27">
        <v>1</v>
      </c>
      <c r="M162" s="41">
        <v>1</v>
      </c>
      <c r="O162" s="50">
        <v>159</v>
      </c>
    </row>
    <row r="163" spans="1:15" ht="16.5" x14ac:dyDescent="0.2">
      <c r="A163" s="47" t="s">
        <v>1523</v>
      </c>
      <c r="B163" s="74">
        <f t="shared" si="6"/>
        <v>27</v>
      </c>
      <c r="C163" s="40">
        <f t="shared" si="7"/>
        <v>30027</v>
      </c>
      <c r="D163" s="27">
        <v>2</v>
      </c>
      <c r="E163" s="28" t="s">
        <v>1171</v>
      </c>
      <c r="F163" s="28" t="s">
        <v>735</v>
      </c>
      <c r="G163" s="27">
        <f>INDEX(芦花古楼!$J$4:$J$103,芦花卡牌组!B163)</f>
        <v>74</v>
      </c>
      <c r="H163" s="27">
        <f>INDEX(芦花古楼!$K$4:$K$103,芦花卡牌组!B163)</f>
        <v>7</v>
      </c>
      <c r="I163" s="27">
        <v>3</v>
      </c>
      <c r="J163" s="27" t="s">
        <v>786</v>
      </c>
      <c r="K163" s="59" t="str">
        <f t="shared" si="8"/>
        <v>tw-f-27-shl-loc2</v>
      </c>
      <c r="L163" s="27">
        <v>1</v>
      </c>
      <c r="M163" s="41">
        <v>1</v>
      </c>
      <c r="O163" s="50">
        <v>160</v>
      </c>
    </row>
    <row r="164" spans="1:15" ht="16.5" x14ac:dyDescent="0.2">
      <c r="A164" s="47" t="s">
        <v>1523</v>
      </c>
      <c r="B164" s="74">
        <f t="shared" si="6"/>
        <v>27</v>
      </c>
      <c r="C164" s="40">
        <f t="shared" si="7"/>
        <v>30027</v>
      </c>
      <c r="D164" s="27">
        <v>3</v>
      </c>
      <c r="E164" s="28" t="s">
        <v>1169</v>
      </c>
      <c r="F164" s="28" t="s">
        <v>302</v>
      </c>
      <c r="G164" s="27">
        <f>INDEX(芦花古楼!$J$4:$J$103,芦花卡牌组!B164)</f>
        <v>74</v>
      </c>
      <c r="H164" s="27">
        <f>INDEX(芦花古楼!$K$4:$K$103,芦花卡牌组!B164)</f>
        <v>7</v>
      </c>
      <c r="I164" s="27">
        <v>3</v>
      </c>
      <c r="J164" s="27" t="s">
        <v>710</v>
      </c>
      <c r="K164" s="62" t="str">
        <f t="shared" si="8"/>
        <v>tw-f-27-jlr-loc3</v>
      </c>
      <c r="L164" s="27">
        <v>1</v>
      </c>
      <c r="M164" s="41">
        <v>1</v>
      </c>
      <c r="O164" s="50">
        <v>161</v>
      </c>
    </row>
    <row r="165" spans="1:15" ht="17.25" thickBot="1" x14ac:dyDescent="0.25">
      <c r="A165" s="47" t="s">
        <v>1523</v>
      </c>
      <c r="B165" s="74">
        <f t="shared" si="6"/>
        <v>27</v>
      </c>
      <c r="C165" s="42">
        <f t="shared" si="7"/>
        <v>30027</v>
      </c>
      <c r="D165" s="43">
        <v>3</v>
      </c>
      <c r="E165" s="44" t="s">
        <v>1171</v>
      </c>
      <c r="F165" s="44" t="s">
        <v>720</v>
      </c>
      <c r="G165" s="43">
        <f>INDEX(芦花古楼!$J$4:$J$103,芦花卡牌组!B165)</f>
        <v>74</v>
      </c>
      <c r="H165" s="43">
        <f>INDEX(芦花古楼!$K$4:$K$103,芦花卡牌组!B165)</f>
        <v>7</v>
      </c>
      <c r="I165" s="43">
        <v>3</v>
      </c>
      <c r="J165" s="43" t="s">
        <v>787</v>
      </c>
      <c r="K165" s="44" t="str">
        <f t="shared" si="8"/>
        <v>tw-f-27-shl-loc3</v>
      </c>
      <c r="L165" s="43">
        <v>1</v>
      </c>
      <c r="M165" s="45">
        <v>1</v>
      </c>
      <c r="O165" s="50">
        <v>162</v>
      </c>
    </row>
    <row r="166" spans="1:15" ht="16.5" x14ac:dyDescent="0.2">
      <c r="A166" s="47" t="s">
        <v>1523</v>
      </c>
      <c r="B166" s="74">
        <f t="shared" si="6"/>
        <v>28</v>
      </c>
      <c r="C166" s="37">
        <f t="shared" si="7"/>
        <v>30028</v>
      </c>
      <c r="D166" s="38">
        <v>1</v>
      </c>
      <c r="E166" s="46" t="s">
        <v>1169</v>
      </c>
      <c r="F166" s="46" t="s">
        <v>303</v>
      </c>
      <c r="G166" s="38">
        <f>INDEX(芦花古楼!$J$4:$J$103,芦花卡牌组!B166)</f>
        <v>76</v>
      </c>
      <c r="H166" s="38">
        <f>INDEX(芦花古楼!$K$4:$K$103,芦花卡牌组!B166)</f>
        <v>7</v>
      </c>
      <c r="I166" s="38">
        <v>3</v>
      </c>
      <c r="J166" s="38" t="s">
        <v>706</v>
      </c>
      <c r="K166" s="38" t="str">
        <f t="shared" si="8"/>
        <v>tw-f-28-jlr-loc1</v>
      </c>
      <c r="L166" s="38">
        <v>1</v>
      </c>
      <c r="M166" s="39">
        <v>1</v>
      </c>
      <c r="O166" s="50">
        <v>163</v>
      </c>
    </row>
    <row r="167" spans="1:15" ht="16.5" x14ac:dyDescent="0.2">
      <c r="A167" s="47" t="s">
        <v>1523</v>
      </c>
      <c r="B167" s="74">
        <f t="shared" si="6"/>
        <v>28</v>
      </c>
      <c r="C167" s="40">
        <f t="shared" si="7"/>
        <v>30028</v>
      </c>
      <c r="D167" s="27">
        <v>1</v>
      </c>
      <c r="E167" s="28" t="s">
        <v>1171</v>
      </c>
      <c r="F167" s="28" t="s">
        <v>569</v>
      </c>
      <c r="G167" s="27">
        <f>INDEX(芦花古楼!$J$4:$J$103,芦花卡牌组!B167)</f>
        <v>76</v>
      </c>
      <c r="H167" s="27">
        <f>INDEX(芦花古楼!$K$4:$K$103,芦花卡牌组!B167)</f>
        <v>7</v>
      </c>
      <c r="I167" s="27">
        <v>3</v>
      </c>
      <c r="J167" s="27" t="s">
        <v>775</v>
      </c>
      <c r="K167" s="27" t="str">
        <f t="shared" si="8"/>
        <v>tw-f-28-shl-loc1</v>
      </c>
      <c r="L167" s="27">
        <v>1</v>
      </c>
      <c r="M167" s="41">
        <v>1</v>
      </c>
      <c r="O167" s="50">
        <v>164</v>
      </c>
    </row>
    <row r="168" spans="1:15" ht="16.5" x14ac:dyDescent="0.2">
      <c r="A168" s="47" t="s">
        <v>1523</v>
      </c>
      <c r="B168" s="74">
        <f t="shared" si="6"/>
        <v>28</v>
      </c>
      <c r="C168" s="40">
        <f t="shared" si="7"/>
        <v>30028</v>
      </c>
      <c r="D168" s="27">
        <v>2</v>
      </c>
      <c r="E168" s="28" t="s">
        <v>1169</v>
      </c>
      <c r="F168" s="28" t="s">
        <v>715</v>
      </c>
      <c r="G168" s="27">
        <f>INDEX(芦花古楼!$J$4:$J$103,芦花卡牌组!B168)</f>
        <v>76</v>
      </c>
      <c r="H168" s="27">
        <f>INDEX(芦花古楼!$K$4:$K$103,芦花卡牌组!B168)</f>
        <v>7</v>
      </c>
      <c r="I168" s="27">
        <v>3</v>
      </c>
      <c r="J168" s="27" t="s">
        <v>302</v>
      </c>
      <c r="K168" s="59" t="str">
        <f t="shared" si="8"/>
        <v>tw-f-28-jlr-loc2</v>
      </c>
      <c r="L168" s="27">
        <v>1</v>
      </c>
      <c r="M168" s="41">
        <v>1</v>
      </c>
      <c r="O168" s="50">
        <v>165</v>
      </c>
    </row>
    <row r="169" spans="1:15" ht="16.5" x14ac:dyDescent="0.2">
      <c r="A169" s="47" t="s">
        <v>1523</v>
      </c>
      <c r="B169" s="74">
        <f t="shared" si="6"/>
        <v>28</v>
      </c>
      <c r="C169" s="40">
        <f t="shared" si="7"/>
        <v>30028</v>
      </c>
      <c r="D169" s="27">
        <v>2</v>
      </c>
      <c r="E169" s="28" t="s">
        <v>1171</v>
      </c>
      <c r="F169" s="28" t="s">
        <v>735</v>
      </c>
      <c r="G169" s="27">
        <f>INDEX(芦花古楼!$J$4:$J$103,芦花卡牌组!B169)</f>
        <v>76</v>
      </c>
      <c r="H169" s="27">
        <f>INDEX(芦花古楼!$K$4:$K$103,芦花卡牌组!B169)</f>
        <v>7</v>
      </c>
      <c r="I169" s="27">
        <v>3</v>
      </c>
      <c r="J169" s="27" t="s">
        <v>778</v>
      </c>
      <c r="K169" s="59" t="str">
        <f t="shared" si="8"/>
        <v>tw-f-28-shl-loc2</v>
      </c>
      <c r="L169" s="27">
        <v>1</v>
      </c>
      <c r="M169" s="41">
        <v>1</v>
      </c>
      <c r="O169" s="50">
        <v>166</v>
      </c>
    </row>
    <row r="170" spans="1:15" ht="16.5" x14ac:dyDescent="0.2">
      <c r="A170" s="47" t="s">
        <v>1523</v>
      </c>
      <c r="B170" s="74">
        <f t="shared" si="6"/>
        <v>28</v>
      </c>
      <c r="C170" s="40">
        <f t="shared" si="7"/>
        <v>30028</v>
      </c>
      <c r="D170" s="27">
        <v>3</v>
      </c>
      <c r="E170" s="28" t="s">
        <v>1169</v>
      </c>
      <c r="F170" s="28" t="s">
        <v>302</v>
      </c>
      <c r="G170" s="27">
        <f>INDEX(芦花古楼!$J$4:$J$103,芦花卡牌组!B170)</f>
        <v>76</v>
      </c>
      <c r="H170" s="27">
        <f>INDEX(芦花古楼!$K$4:$K$103,芦花卡牌组!B170)</f>
        <v>7</v>
      </c>
      <c r="I170" s="27">
        <v>3</v>
      </c>
      <c r="J170" s="27" t="s">
        <v>715</v>
      </c>
      <c r="K170" s="62" t="str">
        <f t="shared" si="8"/>
        <v>tw-f-28-jlr-loc3</v>
      </c>
      <c r="L170" s="27">
        <v>1</v>
      </c>
      <c r="M170" s="41">
        <v>1</v>
      </c>
      <c r="O170" s="50">
        <v>167</v>
      </c>
    </row>
    <row r="171" spans="1:15" ht="17.25" thickBot="1" x14ac:dyDescent="0.25">
      <c r="A171" s="47" t="s">
        <v>1523</v>
      </c>
      <c r="B171" s="74">
        <f t="shared" si="6"/>
        <v>28</v>
      </c>
      <c r="C171" s="42">
        <f t="shared" si="7"/>
        <v>30028</v>
      </c>
      <c r="D171" s="43">
        <v>3</v>
      </c>
      <c r="E171" s="44" t="s">
        <v>1171</v>
      </c>
      <c r="F171" s="44" t="s">
        <v>720</v>
      </c>
      <c r="G171" s="43">
        <f>INDEX(芦花古楼!$J$4:$J$103,芦花卡牌组!B171)</f>
        <v>76</v>
      </c>
      <c r="H171" s="43">
        <f>INDEX(芦花古楼!$K$4:$K$103,芦花卡牌组!B171)</f>
        <v>7</v>
      </c>
      <c r="I171" s="43">
        <v>3</v>
      </c>
      <c r="J171" s="43" t="s">
        <v>793</v>
      </c>
      <c r="K171" s="44" t="str">
        <f t="shared" si="8"/>
        <v>tw-f-28-shl-loc3</v>
      </c>
      <c r="L171" s="43">
        <v>1</v>
      </c>
      <c r="M171" s="45">
        <v>1</v>
      </c>
      <c r="O171" s="50">
        <v>168</v>
      </c>
    </row>
    <row r="172" spans="1:15" ht="16.5" x14ac:dyDescent="0.2">
      <c r="A172" s="47" t="s">
        <v>1523</v>
      </c>
      <c r="B172" s="74">
        <f t="shared" si="6"/>
        <v>29</v>
      </c>
      <c r="C172" s="37">
        <f t="shared" si="7"/>
        <v>30029</v>
      </c>
      <c r="D172" s="38">
        <v>1</v>
      </c>
      <c r="E172" s="46" t="s">
        <v>1169</v>
      </c>
      <c r="F172" s="46" t="s">
        <v>303</v>
      </c>
      <c r="G172" s="38">
        <f>INDEX(芦花古楼!$J$4:$J$103,芦花卡牌组!B172)</f>
        <v>78</v>
      </c>
      <c r="H172" s="38">
        <f>INDEX(芦花古楼!$K$4:$K$103,芦花卡牌组!B172)</f>
        <v>7</v>
      </c>
      <c r="I172" s="38">
        <v>3</v>
      </c>
      <c r="J172" s="38" t="s">
        <v>713</v>
      </c>
      <c r="K172" s="38" t="str">
        <f t="shared" si="8"/>
        <v>tw-f-29-jlr-loc1</v>
      </c>
      <c r="L172" s="38">
        <v>1</v>
      </c>
      <c r="M172" s="39">
        <v>1</v>
      </c>
      <c r="O172" s="50">
        <v>169</v>
      </c>
    </row>
    <row r="173" spans="1:15" ht="16.5" x14ac:dyDescent="0.2">
      <c r="A173" s="47" t="s">
        <v>1523</v>
      </c>
      <c r="B173" s="74">
        <f t="shared" si="6"/>
        <v>29</v>
      </c>
      <c r="C173" s="40">
        <f t="shared" si="7"/>
        <v>30029</v>
      </c>
      <c r="D173" s="27">
        <v>1</v>
      </c>
      <c r="E173" s="28" t="s">
        <v>1171</v>
      </c>
      <c r="F173" s="28" t="s">
        <v>569</v>
      </c>
      <c r="G173" s="27">
        <f>INDEX(芦花古楼!$J$4:$J$103,芦花卡牌组!B173)</f>
        <v>78</v>
      </c>
      <c r="H173" s="27">
        <f>INDEX(芦花古楼!$K$4:$K$103,芦花卡牌组!B173)</f>
        <v>7</v>
      </c>
      <c r="I173" s="27">
        <v>3</v>
      </c>
      <c r="J173" s="28" t="s">
        <v>791</v>
      </c>
      <c r="K173" s="27" t="str">
        <f t="shared" si="8"/>
        <v>tw-f-29-shl-loc1</v>
      </c>
      <c r="L173" s="27">
        <v>1</v>
      </c>
      <c r="M173" s="41">
        <v>1</v>
      </c>
      <c r="O173" s="50">
        <v>170</v>
      </c>
    </row>
    <row r="174" spans="1:15" ht="16.5" x14ac:dyDescent="0.2">
      <c r="A174" s="47" t="s">
        <v>1523</v>
      </c>
      <c r="B174" s="74">
        <f t="shared" si="6"/>
        <v>29</v>
      </c>
      <c r="C174" s="40">
        <f t="shared" si="7"/>
        <v>30029</v>
      </c>
      <c r="D174" s="27">
        <v>2</v>
      </c>
      <c r="E174" s="28" t="s">
        <v>1169</v>
      </c>
      <c r="F174" s="28" t="s">
        <v>715</v>
      </c>
      <c r="G174" s="27">
        <f>INDEX(芦花古楼!$J$4:$J$103,芦花卡牌组!B174)</f>
        <v>78</v>
      </c>
      <c r="H174" s="27">
        <f>INDEX(芦花古楼!$K$4:$K$103,芦花卡牌组!B174)</f>
        <v>7</v>
      </c>
      <c r="I174" s="27">
        <v>3</v>
      </c>
      <c r="J174" s="27" t="s">
        <v>1186</v>
      </c>
      <c r="K174" s="59" t="str">
        <f t="shared" si="8"/>
        <v>tw-f-29-jlr-loc2</v>
      </c>
      <c r="L174" s="27">
        <v>1</v>
      </c>
      <c r="M174" s="41">
        <v>1</v>
      </c>
      <c r="O174" s="50">
        <v>171</v>
      </c>
    </row>
    <row r="175" spans="1:15" ht="16.5" x14ac:dyDescent="0.2">
      <c r="A175" s="47" t="s">
        <v>1523</v>
      </c>
      <c r="B175" s="74">
        <f t="shared" si="6"/>
        <v>29</v>
      </c>
      <c r="C175" s="40">
        <f t="shared" si="7"/>
        <v>30029</v>
      </c>
      <c r="D175" s="27">
        <v>2</v>
      </c>
      <c r="E175" s="28" t="s">
        <v>1171</v>
      </c>
      <c r="F175" s="28" t="s">
        <v>735</v>
      </c>
      <c r="G175" s="27">
        <f>INDEX(芦花古楼!$J$4:$J$103,芦花卡牌组!B175)</f>
        <v>78</v>
      </c>
      <c r="H175" s="27">
        <f>INDEX(芦花古楼!$K$4:$K$103,芦花卡牌组!B175)</f>
        <v>7</v>
      </c>
      <c r="I175" s="27">
        <v>3</v>
      </c>
      <c r="J175" s="27" t="s">
        <v>786</v>
      </c>
      <c r="K175" s="59" t="str">
        <f t="shared" si="8"/>
        <v>tw-f-29-shl-loc2</v>
      </c>
      <c r="L175" s="27">
        <v>1</v>
      </c>
      <c r="M175" s="41">
        <v>1</v>
      </c>
      <c r="O175" s="50">
        <v>172</v>
      </c>
    </row>
    <row r="176" spans="1:15" ht="16.5" x14ac:dyDescent="0.2">
      <c r="A176" s="47" t="s">
        <v>1523</v>
      </c>
      <c r="B176" s="74">
        <f t="shared" si="6"/>
        <v>29</v>
      </c>
      <c r="C176" s="40">
        <f t="shared" si="7"/>
        <v>30029</v>
      </c>
      <c r="D176" s="27">
        <v>3</v>
      </c>
      <c r="E176" s="28" t="s">
        <v>1169</v>
      </c>
      <c r="F176" s="28" t="s">
        <v>302</v>
      </c>
      <c r="G176" s="27">
        <f>INDEX(芦花古楼!$J$4:$J$103,芦花卡牌组!B176)</f>
        <v>78</v>
      </c>
      <c r="H176" s="27">
        <f>INDEX(芦花古楼!$K$4:$K$103,芦花卡牌组!B176)</f>
        <v>7</v>
      </c>
      <c r="I176" s="27">
        <v>3</v>
      </c>
      <c r="J176" s="27" t="s">
        <v>710</v>
      </c>
      <c r="K176" s="62" t="str">
        <f t="shared" si="8"/>
        <v>tw-f-29-jlr-loc3</v>
      </c>
      <c r="L176" s="27">
        <v>1</v>
      </c>
      <c r="M176" s="41">
        <v>1</v>
      </c>
      <c r="O176" s="50">
        <v>173</v>
      </c>
    </row>
    <row r="177" spans="1:15" ht="17.25" thickBot="1" x14ac:dyDescent="0.25">
      <c r="A177" s="47" t="s">
        <v>1523</v>
      </c>
      <c r="B177" s="74">
        <f t="shared" si="6"/>
        <v>29</v>
      </c>
      <c r="C177" s="42">
        <f t="shared" si="7"/>
        <v>30029</v>
      </c>
      <c r="D177" s="43">
        <v>3</v>
      </c>
      <c r="E177" s="44" t="s">
        <v>1171</v>
      </c>
      <c r="F177" s="44" t="s">
        <v>720</v>
      </c>
      <c r="G177" s="43">
        <f>INDEX(芦花古楼!$J$4:$J$103,芦花卡牌组!B177)</f>
        <v>78</v>
      </c>
      <c r="H177" s="43">
        <f>INDEX(芦花古楼!$K$4:$K$103,芦花卡牌组!B177)</f>
        <v>7</v>
      </c>
      <c r="I177" s="43">
        <v>3</v>
      </c>
      <c r="J177" s="43" t="s">
        <v>787</v>
      </c>
      <c r="K177" s="44" t="str">
        <f t="shared" si="8"/>
        <v>tw-f-29-shl-loc3</v>
      </c>
      <c r="L177" s="43">
        <v>1</v>
      </c>
      <c r="M177" s="45">
        <v>1</v>
      </c>
      <c r="O177" s="50">
        <v>174</v>
      </c>
    </row>
    <row r="178" spans="1:15" ht="16.5" x14ac:dyDescent="0.2">
      <c r="A178" s="47" t="s">
        <v>1523</v>
      </c>
      <c r="B178" s="74">
        <f t="shared" si="6"/>
        <v>30</v>
      </c>
      <c r="C178" s="37">
        <f t="shared" si="7"/>
        <v>30030</v>
      </c>
      <c r="D178" s="38">
        <v>1</v>
      </c>
      <c r="E178" s="46" t="s">
        <v>1169</v>
      </c>
      <c r="F178" s="46" t="s">
        <v>1528</v>
      </c>
      <c r="G178" s="38">
        <f>INDEX(芦花古楼!$J$4:$J$103,芦花卡牌组!B178)</f>
        <v>80</v>
      </c>
      <c r="H178" s="38">
        <f>INDEX(芦花古楼!$K$4:$K$103,芦花卡牌组!B178)</f>
        <v>8</v>
      </c>
      <c r="I178" s="38">
        <v>3</v>
      </c>
      <c r="J178" s="46" t="s">
        <v>716</v>
      </c>
      <c r="K178" s="38" t="str">
        <f t="shared" si="8"/>
        <v>tw-f-30-jlr-loc1</v>
      </c>
      <c r="L178" s="38">
        <v>1</v>
      </c>
      <c r="M178" s="39">
        <v>1</v>
      </c>
      <c r="O178" s="50">
        <v>175</v>
      </c>
    </row>
    <row r="179" spans="1:15" ht="16.5" x14ac:dyDescent="0.2">
      <c r="A179" s="47" t="s">
        <v>1523</v>
      </c>
      <c r="B179" s="74">
        <f t="shared" si="6"/>
        <v>30</v>
      </c>
      <c r="C179" s="40">
        <f t="shared" si="7"/>
        <v>30030</v>
      </c>
      <c r="D179" s="27">
        <v>1</v>
      </c>
      <c r="E179" s="28" t="s">
        <v>1171</v>
      </c>
      <c r="F179" s="28" t="s">
        <v>1529</v>
      </c>
      <c r="G179" s="27">
        <f>INDEX(芦花古楼!$J$4:$J$103,芦花卡牌组!B179)</f>
        <v>80</v>
      </c>
      <c r="H179" s="27">
        <f>INDEX(芦花古楼!$K$4:$K$103,芦花卡牌组!B179)</f>
        <v>8</v>
      </c>
      <c r="I179" s="27">
        <v>3</v>
      </c>
      <c r="J179" s="28" t="s">
        <v>794</v>
      </c>
      <c r="K179" s="27" t="str">
        <f t="shared" si="8"/>
        <v>tw-f-30-shl-loc1</v>
      </c>
      <c r="L179" s="27">
        <v>1</v>
      </c>
      <c r="M179" s="41">
        <v>1</v>
      </c>
      <c r="O179" s="50">
        <v>176</v>
      </c>
    </row>
    <row r="180" spans="1:15" ht="16.5" x14ac:dyDescent="0.2">
      <c r="A180" s="47" t="s">
        <v>1523</v>
      </c>
      <c r="B180" s="74">
        <f t="shared" si="6"/>
        <v>30</v>
      </c>
      <c r="C180" s="40">
        <f t="shared" si="7"/>
        <v>30030</v>
      </c>
      <c r="D180" s="27">
        <v>2</v>
      </c>
      <c r="E180" s="28" t="s">
        <v>1169</v>
      </c>
      <c r="F180" s="28" t="s">
        <v>1530</v>
      </c>
      <c r="G180" s="27">
        <f>INDEX(芦花古楼!$J$4:$J$103,芦花卡牌组!B180)</f>
        <v>80</v>
      </c>
      <c r="H180" s="27">
        <f>INDEX(芦花古楼!$K$4:$K$103,芦花卡牌组!B180)</f>
        <v>8</v>
      </c>
      <c r="I180" s="27">
        <v>3</v>
      </c>
      <c r="J180" s="28" t="s">
        <v>706</v>
      </c>
      <c r="K180" s="59" t="str">
        <f t="shared" si="8"/>
        <v>tw-f-30-jlr-loc2</v>
      </c>
      <c r="L180" s="27">
        <v>1</v>
      </c>
      <c r="M180" s="41">
        <v>1</v>
      </c>
      <c r="O180" s="50">
        <v>177</v>
      </c>
    </row>
    <row r="181" spans="1:15" ht="16.5" x14ac:dyDescent="0.2">
      <c r="A181" s="47" t="s">
        <v>1523</v>
      </c>
      <c r="B181" s="74">
        <f t="shared" si="6"/>
        <v>30</v>
      </c>
      <c r="C181" s="40">
        <f t="shared" si="7"/>
        <v>30030</v>
      </c>
      <c r="D181" s="27">
        <v>2</v>
      </c>
      <c r="E181" s="28" t="s">
        <v>1171</v>
      </c>
      <c r="F181" s="28" t="s">
        <v>1531</v>
      </c>
      <c r="G181" s="27">
        <f>INDEX(芦花古楼!$J$4:$J$103,芦花卡牌组!B181)</f>
        <v>80</v>
      </c>
      <c r="H181" s="27">
        <f>INDEX(芦花古楼!$K$4:$K$103,芦花卡牌组!B181)</f>
        <v>8</v>
      </c>
      <c r="I181" s="27">
        <v>3</v>
      </c>
      <c r="J181" s="28" t="s">
        <v>782</v>
      </c>
      <c r="K181" s="59" t="str">
        <f t="shared" si="8"/>
        <v>tw-f-30-shl-loc2</v>
      </c>
      <c r="L181" s="27">
        <v>1</v>
      </c>
      <c r="M181" s="41">
        <v>1</v>
      </c>
      <c r="O181" s="50">
        <v>178</v>
      </c>
    </row>
    <row r="182" spans="1:15" ht="16.5" x14ac:dyDescent="0.2">
      <c r="A182" s="47" t="s">
        <v>1523</v>
      </c>
      <c r="B182" s="74">
        <f t="shared" si="6"/>
        <v>30</v>
      </c>
      <c r="C182" s="40">
        <f t="shared" si="7"/>
        <v>30030</v>
      </c>
      <c r="D182" s="27">
        <v>3</v>
      </c>
      <c r="E182" s="28" t="s">
        <v>1169</v>
      </c>
      <c r="F182" s="28" t="s">
        <v>1532</v>
      </c>
      <c r="G182" s="27">
        <f>INDEX(芦花古楼!$J$4:$J$103,芦花卡牌组!B182)</f>
        <v>80</v>
      </c>
      <c r="H182" s="27">
        <f>INDEX(芦花古楼!$K$4:$K$103,芦花卡牌组!B182)</f>
        <v>8</v>
      </c>
      <c r="I182" s="27">
        <v>3</v>
      </c>
      <c r="J182" s="28" t="s">
        <v>712</v>
      </c>
      <c r="K182" s="62" t="str">
        <f t="shared" si="8"/>
        <v>tw-f-30-jlr-loc3</v>
      </c>
      <c r="L182" s="27">
        <v>1</v>
      </c>
      <c r="M182" s="41">
        <v>1</v>
      </c>
      <c r="O182" s="50">
        <v>179</v>
      </c>
    </row>
    <row r="183" spans="1:15" ht="17.25" thickBot="1" x14ac:dyDescent="0.25">
      <c r="A183" s="47" t="s">
        <v>1523</v>
      </c>
      <c r="B183" s="74">
        <f t="shared" si="6"/>
        <v>30</v>
      </c>
      <c r="C183" s="42">
        <f t="shared" si="7"/>
        <v>30030</v>
      </c>
      <c r="D183" s="43">
        <v>3</v>
      </c>
      <c r="E183" s="44" t="s">
        <v>1171</v>
      </c>
      <c r="F183" s="44" t="s">
        <v>1533</v>
      </c>
      <c r="G183" s="43">
        <f>INDEX(芦花古楼!$J$4:$J$103,芦花卡牌组!B183)</f>
        <v>80</v>
      </c>
      <c r="H183" s="43">
        <f>INDEX(芦花古楼!$K$4:$K$103,芦花卡牌组!B183)</f>
        <v>8</v>
      </c>
      <c r="I183" s="43">
        <v>3</v>
      </c>
      <c r="J183" s="44" t="s">
        <v>790</v>
      </c>
      <c r="K183" s="44" t="str">
        <f t="shared" si="8"/>
        <v>tw-f-30-shl-loc3</v>
      </c>
      <c r="L183" s="43">
        <v>1</v>
      </c>
      <c r="M183" s="45">
        <v>1</v>
      </c>
      <c r="O183" s="50">
        <v>180</v>
      </c>
    </row>
    <row r="184" spans="1:15" ht="16.5" x14ac:dyDescent="0.2">
      <c r="A184" s="47" t="s">
        <v>1523</v>
      </c>
      <c r="B184" s="74">
        <f t="shared" si="6"/>
        <v>31</v>
      </c>
      <c r="C184" s="37">
        <f t="shared" si="7"/>
        <v>30031</v>
      </c>
      <c r="D184" s="38">
        <v>1</v>
      </c>
      <c r="E184" s="46" t="s">
        <v>1169</v>
      </c>
      <c r="F184" s="46" t="s">
        <v>1528</v>
      </c>
      <c r="G184" s="38">
        <f>INDEX(芦花古楼!$J$4:$J$103,芦花卡牌组!B184)</f>
        <v>81</v>
      </c>
      <c r="H184" s="38">
        <f>INDEX(芦花古楼!$K$4:$K$103,芦花卡牌组!B184)</f>
        <v>8</v>
      </c>
      <c r="I184" s="38">
        <v>3</v>
      </c>
      <c r="J184" s="38" t="s">
        <v>710</v>
      </c>
      <c r="K184" s="38" t="str">
        <f t="shared" si="8"/>
        <v>tw-f-31-jlr-loc1</v>
      </c>
      <c r="L184" s="38">
        <v>1</v>
      </c>
      <c r="M184" s="39">
        <v>1</v>
      </c>
      <c r="O184" s="50">
        <v>181</v>
      </c>
    </row>
    <row r="185" spans="1:15" ht="16.5" x14ac:dyDescent="0.2">
      <c r="A185" s="47" t="s">
        <v>1523</v>
      </c>
      <c r="B185" s="74">
        <f t="shared" si="6"/>
        <v>31</v>
      </c>
      <c r="C185" s="40">
        <f t="shared" si="7"/>
        <v>30031</v>
      </c>
      <c r="D185" s="27">
        <v>1</v>
      </c>
      <c r="E185" s="28" t="s">
        <v>1171</v>
      </c>
      <c r="F185" s="28" t="s">
        <v>1529</v>
      </c>
      <c r="G185" s="27">
        <f>INDEX(芦花古楼!$J$4:$J$103,芦花卡牌组!B185)</f>
        <v>81</v>
      </c>
      <c r="H185" s="27">
        <f>INDEX(芦花古楼!$K$4:$K$103,芦花卡牌组!B185)</f>
        <v>8</v>
      </c>
      <c r="I185" s="27">
        <v>3</v>
      </c>
      <c r="J185" s="27" t="s">
        <v>787</v>
      </c>
      <c r="K185" s="27" t="str">
        <f t="shared" si="8"/>
        <v>tw-f-31-shl-loc1</v>
      </c>
      <c r="L185" s="27">
        <v>1</v>
      </c>
      <c r="M185" s="41">
        <v>1</v>
      </c>
      <c r="O185" s="50">
        <v>182</v>
      </c>
    </row>
    <row r="186" spans="1:15" ht="16.5" x14ac:dyDescent="0.2">
      <c r="A186" s="47" t="s">
        <v>1523</v>
      </c>
      <c r="B186" s="74">
        <f t="shared" si="6"/>
        <v>31</v>
      </c>
      <c r="C186" s="40">
        <f t="shared" si="7"/>
        <v>30031</v>
      </c>
      <c r="D186" s="27">
        <v>2</v>
      </c>
      <c r="E186" s="28" t="s">
        <v>1169</v>
      </c>
      <c r="F186" s="28" t="s">
        <v>1530</v>
      </c>
      <c r="G186" s="27">
        <f>INDEX(芦花古楼!$J$4:$J$103,芦花卡牌组!B186)</f>
        <v>81</v>
      </c>
      <c r="H186" s="27">
        <f>INDEX(芦花古楼!$K$4:$K$103,芦花卡牌组!B186)</f>
        <v>8</v>
      </c>
      <c r="I186" s="27">
        <v>3</v>
      </c>
      <c r="J186" s="27" t="s">
        <v>1186</v>
      </c>
      <c r="K186" s="59" t="str">
        <f t="shared" si="8"/>
        <v>tw-f-31-jlr-loc2</v>
      </c>
      <c r="L186" s="27">
        <v>1</v>
      </c>
      <c r="M186" s="41">
        <v>1</v>
      </c>
      <c r="O186" s="50">
        <v>183</v>
      </c>
    </row>
    <row r="187" spans="1:15" ht="16.5" x14ac:dyDescent="0.2">
      <c r="A187" s="47" t="s">
        <v>1523</v>
      </c>
      <c r="B187" s="74">
        <f t="shared" si="6"/>
        <v>31</v>
      </c>
      <c r="C187" s="40">
        <f t="shared" si="7"/>
        <v>30031</v>
      </c>
      <c r="D187" s="27">
        <v>2</v>
      </c>
      <c r="E187" s="28" t="s">
        <v>1171</v>
      </c>
      <c r="F187" s="28" t="s">
        <v>1531</v>
      </c>
      <c r="G187" s="27">
        <f>INDEX(芦花古楼!$J$4:$J$103,芦花卡牌组!B187)</f>
        <v>81</v>
      </c>
      <c r="H187" s="27">
        <f>INDEX(芦花古楼!$K$4:$K$103,芦花卡牌组!B187)</f>
        <v>8</v>
      </c>
      <c r="I187" s="27">
        <v>3</v>
      </c>
      <c r="J187" s="27" t="s">
        <v>786</v>
      </c>
      <c r="K187" s="59" t="str">
        <f t="shared" si="8"/>
        <v>tw-f-31-shl-loc2</v>
      </c>
      <c r="L187" s="27">
        <v>1</v>
      </c>
      <c r="M187" s="41">
        <v>1</v>
      </c>
      <c r="O187" s="50">
        <v>184</v>
      </c>
    </row>
    <row r="188" spans="1:15" ht="16.5" x14ac:dyDescent="0.2">
      <c r="A188" s="47" t="s">
        <v>1523</v>
      </c>
      <c r="B188" s="74">
        <f t="shared" si="6"/>
        <v>31</v>
      </c>
      <c r="C188" s="40">
        <f t="shared" si="7"/>
        <v>30031</v>
      </c>
      <c r="D188" s="27">
        <v>3</v>
      </c>
      <c r="E188" s="28" t="s">
        <v>1169</v>
      </c>
      <c r="F188" s="28" t="s">
        <v>1532</v>
      </c>
      <c r="G188" s="27">
        <f>INDEX(芦花古楼!$J$4:$J$103,芦花卡牌组!B188)</f>
        <v>81</v>
      </c>
      <c r="H188" s="27">
        <f>INDEX(芦花古楼!$K$4:$K$103,芦花卡牌组!B188)</f>
        <v>8</v>
      </c>
      <c r="I188" s="27">
        <v>3</v>
      </c>
      <c r="J188" s="28" t="s">
        <v>713</v>
      </c>
      <c r="K188" s="62" t="str">
        <f t="shared" si="8"/>
        <v>tw-f-31-jlr-loc3</v>
      </c>
      <c r="L188" s="27">
        <v>1</v>
      </c>
      <c r="M188" s="41">
        <v>1</v>
      </c>
      <c r="O188" s="50">
        <v>185</v>
      </c>
    </row>
    <row r="189" spans="1:15" ht="17.25" thickBot="1" x14ac:dyDescent="0.25">
      <c r="A189" s="47" t="s">
        <v>1523</v>
      </c>
      <c r="B189" s="74">
        <f t="shared" si="6"/>
        <v>31</v>
      </c>
      <c r="C189" s="42">
        <f t="shared" si="7"/>
        <v>30031</v>
      </c>
      <c r="D189" s="43">
        <v>3</v>
      </c>
      <c r="E189" s="44" t="s">
        <v>1171</v>
      </c>
      <c r="F189" s="44" t="s">
        <v>1533</v>
      </c>
      <c r="G189" s="43">
        <f>INDEX(芦花古楼!$J$4:$J$103,芦花卡牌组!B189)</f>
        <v>81</v>
      </c>
      <c r="H189" s="43">
        <f>INDEX(芦花古楼!$K$4:$K$103,芦花卡牌组!B189)</f>
        <v>8</v>
      </c>
      <c r="I189" s="43">
        <v>3</v>
      </c>
      <c r="J189" s="44" t="s">
        <v>791</v>
      </c>
      <c r="K189" s="44" t="str">
        <f t="shared" si="8"/>
        <v>tw-f-31-shl-loc3</v>
      </c>
      <c r="L189" s="43">
        <v>1</v>
      </c>
      <c r="M189" s="45">
        <v>1</v>
      </c>
      <c r="O189" s="50">
        <v>186</v>
      </c>
    </row>
    <row r="190" spans="1:15" ht="16.5" x14ac:dyDescent="0.2">
      <c r="A190" s="47" t="s">
        <v>1523</v>
      </c>
      <c r="B190" s="74">
        <f t="shared" si="6"/>
        <v>32</v>
      </c>
      <c r="C190" s="37">
        <f t="shared" si="7"/>
        <v>30032</v>
      </c>
      <c r="D190" s="38">
        <v>1</v>
      </c>
      <c r="E190" s="46" t="s">
        <v>1169</v>
      </c>
      <c r="F190" s="46" t="s">
        <v>1528</v>
      </c>
      <c r="G190" s="38">
        <f>INDEX(芦花古楼!$J$4:$J$103,芦花卡牌组!B190)</f>
        <v>82</v>
      </c>
      <c r="H190" s="38">
        <f>INDEX(芦花古楼!$K$4:$K$103,芦花卡牌组!B190)</f>
        <v>8</v>
      </c>
      <c r="I190" s="38">
        <v>3</v>
      </c>
      <c r="J190" s="38" t="s">
        <v>714</v>
      </c>
      <c r="K190" s="38" t="str">
        <f t="shared" si="8"/>
        <v>tw-f-32-jlr-loc1</v>
      </c>
      <c r="L190" s="38">
        <v>1</v>
      </c>
      <c r="M190" s="39">
        <v>1</v>
      </c>
      <c r="O190" s="50">
        <v>187</v>
      </c>
    </row>
    <row r="191" spans="1:15" ht="16.5" x14ac:dyDescent="0.2">
      <c r="A191" s="47" t="s">
        <v>1523</v>
      </c>
      <c r="B191" s="74">
        <f t="shared" si="6"/>
        <v>32</v>
      </c>
      <c r="C191" s="40">
        <f t="shared" si="7"/>
        <v>30032</v>
      </c>
      <c r="D191" s="27">
        <v>1</v>
      </c>
      <c r="E191" s="28" t="s">
        <v>1171</v>
      </c>
      <c r="F191" s="28" t="s">
        <v>1529</v>
      </c>
      <c r="G191" s="27">
        <f>INDEX(芦花古楼!$J$4:$J$103,芦花卡牌组!B191)</f>
        <v>82</v>
      </c>
      <c r="H191" s="27">
        <f>INDEX(芦花古楼!$K$4:$K$103,芦花卡牌组!B191)</f>
        <v>8</v>
      </c>
      <c r="I191" s="27">
        <v>3</v>
      </c>
      <c r="J191" s="27" t="s">
        <v>792</v>
      </c>
      <c r="K191" s="27" t="str">
        <f t="shared" si="8"/>
        <v>tw-f-32-shl-loc1</v>
      </c>
      <c r="L191" s="27">
        <v>1</v>
      </c>
      <c r="M191" s="41">
        <v>1</v>
      </c>
      <c r="O191" s="50">
        <v>188</v>
      </c>
    </row>
    <row r="192" spans="1:15" ht="16.5" x14ac:dyDescent="0.2">
      <c r="A192" s="47" t="s">
        <v>1523</v>
      </c>
      <c r="B192" s="74">
        <f t="shared" si="6"/>
        <v>32</v>
      </c>
      <c r="C192" s="40">
        <f t="shared" si="7"/>
        <v>30032</v>
      </c>
      <c r="D192" s="27">
        <v>2</v>
      </c>
      <c r="E192" s="28" t="s">
        <v>1169</v>
      </c>
      <c r="F192" s="28" t="s">
        <v>1530</v>
      </c>
      <c r="G192" s="27">
        <f>INDEX(芦花古楼!$J$4:$J$103,芦花卡牌组!B192)</f>
        <v>82</v>
      </c>
      <c r="H192" s="27">
        <f>INDEX(芦花古楼!$K$4:$K$103,芦花卡牌组!B192)</f>
        <v>8</v>
      </c>
      <c r="I192" s="27">
        <v>3</v>
      </c>
      <c r="J192" s="27" t="s">
        <v>303</v>
      </c>
      <c r="K192" s="59" t="str">
        <f t="shared" si="8"/>
        <v>tw-f-32-jlr-loc2</v>
      </c>
      <c r="L192" s="27">
        <v>1</v>
      </c>
      <c r="M192" s="41">
        <v>1</v>
      </c>
      <c r="O192" s="50">
        <v>189</v>
      </c>
    </row>
    <row r="193" spans="1:15" ht="16.5" x14ac:dyDescent="0.2">
      <c r="A193" s="47" t="s">
        <v>1523</v>
      </c>
      <c r="B193" s="74">
        <f t="shared" ref="B193:B256" si="9">MOD(C193,100)</f>
        <v>32</v>
      </c>
      <c r="C193" s="40">
        <f t="shared" si="7"/>
        <v>30032</v>
      </c>
      <c r="D193" s="27">
        <v>2</v>
      </c>
      <c r="E193" s="28" t="s">
        <v>1171</v>
      </c>
      <c r="F193" s="28" t="s">
        <v>1531</v>
      </c>
      <c r="G193" s="27">
        <f>INDEX(芦花古楼!$J$4:$J$103,芦花卡牌组!B193)</f>
        <v>82</v>
      </c>
      <c r="H193" s="27">
        <f>INDEX(芦花古楼!$K$4:$K$103,芦花卡牌组!B193)</f>
        <v>8</v>
      </c>
      <c r="I193" s="27">
        <v>3</v>
      </c>
      <c r="J193" s="27" t="s">
        <v>776</v>
      </c>
      <c r="K193" s="59" t="str">
        <f t="shared" si="8"/>
        <v>tw-f-32-shl-loc2</v>
      </c>
      <c r="L193" s="27">
        <v>1</v>
      </c>
      <c r="M193" s="41">
        <v>1</v>
      </c>
      <c r="O193" s="50">
        <v>190</v>
      </c>
    </row>
    <row r="194" spans="1:15" ht="16.5" x14ac:dyDescent="0.2">
      <c r="A194" s="47" t="s">
        <v>1523</v>
      </c>
      <c r="B194" s="74">
        <f t="shared" si="9"/>
        <v>32</v>
      </c>
      <c r="C194" s="40">
        <f t="shared" si="7"/>
        <v>30032</v>
      </c>
      <c r="D194" s="27">
        <v>3</v>
      </c>
      <c r="E194" s="28" t="s">
        <v>1169</v>
      </c>
      <c r="F194" s="28" t="s">
        <v>1532</v>
      </c>
      <c r="G194" s="27">
        <f>INDEX(芦花古楼!$J$4:$J$103,芦花卡牌组!B194)</f>
        <v>82</v>
      </c>
      <c r="H194" s="27">
        <f>INDEX(芦花古楼!$K$4:$K$103,芦花卡牌组!B194)</f>
        <v>8</v>
      </c>
      <c r="I194" s="27">
        <v>3</v>
      </c>
      <c r="J194" s="27" t="s">
        <v>712</v>
      </c>
      <c r="K194" s="62" t="str">
        <f t="shared" si="8"/>
        <v>tw-f-32-jlr-loc3</v>
      </c>
      <c r="L194" s="27">
        <v>1</v>
      </c>
      <c r="M194" s="41">
        <v>1</v>
      </c>
      <c r="O194" s="50">
        <v>191</v>
      </c>
    </row>
    <row r="195" spans="1:15" ht="17.25" thickBot="1" x14ac:dyDescent="0.25">
      <c r="A195" s="47" t="s">
        <v>1523</v>
      </c>
      <c r="B195" s="74">
        <f t="shared" si="9"/>
        <v>32</v>
      </c>
      <c r="C195" s="42">
        <f t="shared" si="7"/>
        <v>30032</v>
      </c>
      <c r="D195" s="43">
        <v>3</v>
      </c>
      <c r="E195" s="44" t="s">
        <v>1171</v>
      </c>
      <c r="F195" s="44" t="s">
        <v>1533</v>
      </c>
      <c r="G195" s="43">
        <f>INDEX(芦花古楼!$J$4:$J$103,芦花卡牌组!B195)</f>
        <v>82</v>
      </c>
      <c r="H195" s="43">
        <f>INDEX(芦花古楼!$K$4:$K$103,芦花卡牌组!B195)</f>
        <v>8</v>
      </c>
      <c r="I195" s="43">
        <v>3</v>
      </c>
      <c r="J195" s="43" t="s">
        <v>790</v>
      </c>
      <c r="K195" s="44" t="str">
        <f t="shared" si="8"/>
        <v>tw-f-32-shl-loc3</v>
      </c>
      <c r="L195" s="43">
        <v>1</v>
      </c>
      <c r="M195" s="45">
        <v>1</v>
      </c>
      <c r="O195" s="50">
        <v>192</v>
      </c>
    </row>
    <row r="196" spans="1:15" ht="16.5" x14ac:dyDescent="0.2">
      <c r="A196" s="47" t="s">
        <v>1523</v>
      </c>
      <c r="B196" s="74">
        <f t="shared" si="9"/>
        <v>33</v>
      </c>
      <c r="C196" s="37">
        <f t="shared" si="7"/>
        <v>30033</v>
      </c>
      <c r="D196" s="38">
        <v>1</v>
      </c>
      <c r="E196" s="46" t="s">
        <v>1169</v>
      </c>
      <c r="F196" s="46" t="s">
        <v>1528</v>
      </c>
      <c r="G196" s="38">
        <f>INDEX(芦花古楼!$J$4:$J$103,芦花卡牌组!B196)</f>
        <v>83</v>
      </c>
      <c r="H196" s="38">
        <f>INDEX(芦花古楼!$K$4:$K$103,芦花卡牌组!B196)</f>
        <v>8</v>
      </c>
      <c r="I196" s="38">
        <v>3</v>
      </c>
      <c r="J196" s="38" t="s">
        <v>709</v>
      </c>
      <c r="K196" s="38" t="str">
        <f t="shared" si="8"/>
        <v>tw-f-33-jlr-loc1</v>
      </c>
      <c r="L196" s="38">
        <v>1</v>
      </c>
      <c r="M196" s="39">
        <v>1</v>
      </c>
      <c r="O196" s="50">
        <v>193</v>
      </c>
    </row>
    <row r="197" spans="1:15" ht="16.5" x14ac:dyDescent="0.2">
      <c r="A197" s="47" t="s">
        <v>1523</v>
      </c>
      <c r="B197" s="74">
        <f t="shared" si="9"/>
        <v>33</v>
      </c>
      <c r="C197" s="40">
        <f t="shared" ref="C197:C260" si="10">INT((O197-1)/6)+30001</f>
        <v>30033</v>
      </c>
      <c r="D197" s="27">
        <v>1</v>
      </c>
      <c r="E197" s="28" t="s">
        <v>1171</v>
      </c>
      <c r="F197" s="28" t="s">
        <v>1529</v>
      </c>
      <c r="G197" s="27">
        <f>INDEX(芦花古楼!$J$4:$J$103,芦花卡牌组!B197)</f>
        <v>83</v>
      </c>
      <c r="H197" s="27">
        <f>INDEX(芦花古楼!$K$4:$K$103,芦花卡牌组!B197)</f>
        <v>8</v>
      </c>
      <c r="I197" s="27">
        <v>3</v>
      </c>
      <c r="J197" s="27" t="s">
        <v>774</v>
      </c>
      <c r="K197" s="27" t="str">
        <f t="shared" ref="K197:K260" si="11">A197&amp;"-"&amp;B197&amp;"-"&amp;E197&amp;"-loc"&amp;D197</f>
        <v>tw-f-33-shl-loc1</v>
      </c>
      <c r="L197" s="27">
        <v>1</v>
      </c>
      <c r="M197" s="41">
        <v>1</v>
      </c>
      <c r="O197" s="50">
        <v>194</v>
      </c>
    </row>
    <row r="198" spans="1:15" ht="16.5" x14ac:dyDescent="0.2">
      <c r="A198" s="47" t="s">
        <v>1523</v>
      </c>
      <c r="B198" s="74">
        <f t="shared" si="9"/>
        <v>33</v>
      </c>
      <c r="C198" s="40">
        <f t="shared" si="10"/>
        <v>30033</v>
      </c>
      <c r="D198" s="27">
        <v>2</v>
      </c>
      <c r="E198" s="28" t="s">
        <v>1169</v>
      </c>
      <c r="F198" s="28" t="s">
        <v>1530</v>
      </c>
      <c r="G198" s="27">
        <f>INDEX(芦花古楼!$J$4:$J$103,芦花卡牌组!B198)</f>
        <v>83</v>
      </c>
      <c r="H198" s="27">
        <f>INDEX(芦花古楼!$K$4:$K$103,芦花卡牌组!B198)</f>
        <v>8</v>
      </c>
      <c r="I198" s="27">
        <v>3</v>
      </c>
      <c r="J198" s="27" t="s">
        <v>708</v>
      </c>
      <c r="K198" s="59" t="str">
        <f t="shared" si="11"/>
        <v>tw-f-33-jlr-loc2</v>
      </c>
      <c r="L198" s="27">
        <v>1</v>
      </c>
      <c r="M198" s="41">
        <v>1</v>
      </c>
      <c r="O198" s="50">
        <v>195</v>
      </c>
    </row>
    <row r="199" spans="1:15" ht="16.5" x14ac:dyDescent="0.2">
      <c r="A199" s="47" t="s">
        <v>1523</v>
      </c>
      <c r="B199" s="74">
        <f t="shared" si="9"/>
        <v>33</v>
      </c>
      <c r="C199" s="40">
        <f t="shared" si="10"/>
        <v>30033</v>
      </c>
      <c r="D199" s="27">
        <v>2</v>
      </c>
      <c r="E199" s="28" t="s">
        <v>1171</v>
      </c>
      <c r="F199" s="28" t="s">
        <v>1531</v>
      </c>
      <c r="G199" s="27">
        <f>INDEX(芦花古楼!$J$4:$J$103,芦花卡牌组!B199)</f>
        <v>83</v>
      </c>
      <c r="H199" s="27">
        <f>INDEX(芦花古楼!$K$4:$K$103,芦花卡牌组!B199)</f>
        <v>8</v>
      </c>
      <c r="I199" s="27">
        <v>3</v>
      </c>
      <c r="J199" s="27" t="s">
        <v>779</v>
      </c>
      <c r="K199" s="59" t="str">
        <f t="shared" si="11"/>
        <v>tw-f-33-shl-loc2</v>
      </c>
      <c r="L199" s="27">
        <v>1</v>
      </c>
      <c r="M199" s="41">
        <v>1</v>
      </c>
      <c r="O199" s="50">
        <v>196</v>
      </c>
    </row>
    <row r="200" spans="1:15" ht="16.5" x14ac:dyDescent="0.2">
      <c r="A200" s="47" t="s">
        <v>1523</v>
      </c>
      <c r="B200" s="74">
        <f t="shared" si="9"/>
        <v>33</v>
      </c>
      <c r="C200" s="40">
        <f t="shared" si="10"/>
        <v>30033</v>
      </c>
      <c r="D200" s="27">
        <v>3</v>
      </c>
      <c r="E200" s="28" t="s">
        <v>1169</v>
      </c>
      <c r="F200" s="28" t="s">
        <v>1532</v>
      </c>
      <c r="G200" s="27">
        <f>INDEX(芦花古楼!$J$4:$J$103,芦花卡牌组!B200)</f>
        <v>83</v>
      </c>
      <c r="H200" s="27">
        <f>INDEX(芦花古楼!$K$4:$K$103,芦花卡牌组!B200)</f>
        <v>8</v>
      </c>
      <c r="I200" s="27">
        <v>3</v>
      </c>
      <c r="J200" s="27" t="s">
        <v>303</v>
      </c>
      <c r="K200" s="62" t="str">
        <f t="shared" si="11"/>
        <v>tw-f-33-jlr-loc3</v>
      </c>
      <c r="L200" s="27">
        <v>1</v>
      </c>
      <c r="M200" s="41">
        <v>1</v>
      </c>
      <c r="O200" s="50">
        <v>197</v>
      </c>
    </row>
    <row r="201" spans="1:15" ht="17.25" thickBot="1" x14ac:dyDescent="0.25">
      <c r="A201" s="47" t="s">
        <v>1523</v>
      </c>
      <c r="B201" s="74">
        <f t="shared" si="9"/>
        <v>33</v>
      </c>
      <c r="C201" s="42">
        <f t="shared" si="10"/>
        <v>30033</v>
      </c>
      <c r="D201" s="43">
        <v>3</v>
      </c>
      <c r="E201" s="44" t="s">
        <v>1171</v>
      </c>
      <c r="F201" s="44" t="s">
        <v>1533</v>
      </c>
      <c r="G201" s="43">
        <f>INDEX(芦花古楼!$J$4:$J$103,芦花卡牌组!B201)</f>
        <v>83</v>
      </c>
      <c r="H201" s="43">
        <f>INDEX(芦花古楼!$K$4:$K$103,芦花卡牌组!B201)</f>
        <v>8</v>
      </c>
      <c r="I201" s="43">
        <v>3</v>
      </c>
      <c r="J201" s="43" t="s">
        <v>783</v>
      </c>
      <c r="K201" s="44" t="str">
        <f t="shared" si="11"/>
        <v>tw-f-33-shl-loc3</v>
      </c>
      <c r="L201" s="43">
        <v>1</v>
      </c>
      <c r="M201" s="45">
        <v>1</v>
      </c>
      <c r="O201" s="50">
        <v>198</v>
      </c>
    </row>
    <row r="202" spans="1:15" ht="16.5" x14ac:dyDescent="0.2">
      <c r="A202" s="47" t="s">
        <v>1523</v>
      </c>
      <c r="B202" s="74">
        <f t="shared" si="9"/>
        <v>34</v>
      </c>
      <c r="C202" s="37">
        <f t="shared" si="10"/>
        <v>30034</v>
      </c>
      <c r="D202" s="38">
        <v>1</v>
      </c>
      <c r="E202" s="46" t="s">
        <v>1169</v>
      </c>
      <c r="F202" s="46" t="s">
        <v>1528</v>
      </c>
      <c r="G202" s="38">
        <f>INDEX(芦花古楼!$J$4:$J$103,芦花卡牌组!B202)</f>
        <v>84</v>
      </c>
      <c r="H202" s="38">
        <f>INDEX(芦花古楼!$K$4:$K$103,芦花卡牌组!B202)</f>
        <v>8</v>
      </c>
      <c r="I202" s="38">
        <v>3</v>
      </c>
      <c r="J202" s="38" t="s">
        <v>713</v>
      </c>
      <c r="K202" s="38" t="str">
        <f t="shared" si="11"/>
        <v>tw-f-34-jlr-loc1</v>
      </c>
      <c r="L202" s="38">
        <v>1</v>
      </c>
      <c r="M202" s="39">
        <v>1</v>
      </c>
      <c r="O202" s="50">
        <v>199</v>
      </c>
    </row>
    <row r="203" spans="1:15" ht="16.5" x14ac:dyDescent="0.2">
      <c r="A203" s="47" t="s">
        <v>1523</v>
      </c>
      <c r="B203" s="74">
        <f t="shared" si="9"/>
        <v>34</v>
      </c>
      <c r="C203" s="40">
        <f t="shared" si="10"/>
        <v>30034</v>
      </c>
      <c r="D203" s="27">
        <v>1</v>
      </c>
      <c r="E203" s="28" t="s">
        <v>1171</v>
      </c>
      <c r="F203" s="28" t="s">
        <v>1529</v>
      </c>
      <c r="G203" s="27">
        <f>INDEX(芦花古楼!$J$4:$J$103,芦花卡牌组!B203)</f>
        <v>84</v>
      </c>
      <c r="H203" s="27">
        <f>INDEX(芦花古楼!$K$4:$K$103,芦花卡牌组!B203)</f>
        <v>8</v>
      </c>
      <c r="I203" s="27">
        <v>3</v>
      </c>
      <c r="J203" s="27" t="s">
        <v>791</v>
      </c>
      <c r="K203" s="27" t="str">
        <f t="shared" si="11"/>
        <v>tw-f-34-shl-loc1</v>
      </c>
      <c r="L203" s="27">
        <v>1</v>
      </c>
      <c r="M203" s="41">
        <v>1</v>
      </c>
      <c r="O203" s="50">
        <v>200</v>
      </c>
    </row>
    <row r="204" spans="1:15" ht="16.5" x14ac:dyDescent="0.2">
      <c r="A204" s="47" t="s">
        <v>1523</v>
      </c>
      <c r="B204" s="74">
        <f t="shared" si="9"/>
        <v>34</v>
      </c>
      <c r="C204" s="40">
        <f t="shared" si="10"/>
        <v>30034</v>
      </c>
      <c r="D204" s="27">
        <v>2</v>
      </c>
      <c r="E204" s="28" t="s">
        <v>1169</v>
      </c>
      <c r="F204" s="28" t="s">
        <v>1530</v>
      </c>
      <c r="G204" s="27">
        <f>INDEX(芦花古楼!$J$4:$J$103,芦花卡牌组!B204)</f>
        <v>84</v>
      </c>
      <c r="H204" s="27">
        <f>INDEX(芦花古楼!$K$4:$K$103,芦花卡牌组!B204)</f>
        <v>8</v>
      </c>
      <c r="I204" s="27">
        <v>3</v>
      </c>
      <c r="J204" s="27" t="s">
        <v>1186</v>
      </c>
      <c r="K204" s="59" t="str">
        <f t="shared" si="11"/>
        <v>tw-f-34-jlr-loc2</v>
      </c>
      <c r="L204" s="27">
        <v>1</v>
      </c>
      <c r="M204" s="41">
        <v>1</v>
      </c>
      <c r="O204" s="50">
        <v>201</v>
      </c>
    </row>
    <row r="205" spans="1:15" ht="16.5" x14ac:dyDescent="0.2">
      <c r="A205" s="47" t="s">
        <v>1523</v>
      </c>
      <c r="B205" s="74">
        <f t="shared" si="9"/>
        <v>34</v>
      </c>
      <c r="C205" s="40">
        <f t="shared" si="10"/>
        <v>30034</v>
      </c>
      <c r="D205" s="27">
        <v>2</v>
      </c>
      <c r="E205" s="28" t="s">
        <v>1171</v>
      </c>
      <c r="F205" s="28" t="s">
        <v>1531</v>
      </c>
      <c r="G205" s="27">
        <f>INDEX(芦花古楼!$J$4:$J$103,芦花卡牌组!B205)</f>
        <v>84</v>
      </c>
      <c r="H205" s="27">
        <f>INDEX(芦花古楼!$K$4:$K$103,芦花卡牌组!B205)</f>
        <v>8</v>
      </c>
      <c r="I205" s="27">
        <v>3</v>
      </c>
      <c r="J205" s="27" t="s">
        <v>786</v>
      </c>
      <c r="K205" s="59" t="str">
        <f t="shared" si="11"/>
        <v>tw-f-34-shl-loc2</v>
      </c>
      <c r="L205" s="27">
        <v>1</v>
      </c>
      <c r="M205" s="41">
        <v>1</v>
      </c>
      <c r="O205" s="50">
        <v>202</v>
      </c>
    </row>
    <row r="206" spans="1:15" ht="16.5" x14ac:dyDescent="0.2">
      <c r="A206" s="47" t="s">
        <v>1523</v>
      </c>
      <c r="B206" s="74">
        <f t="shared" si="9"/>
        <v>34</v>
      </c>
      <c r="C206" s="40">
        <f t="shared" si="10"/>
        <v>30034</v>
      </c>
      <c r="D206" s="27">
        <v>3</v>
      </c>
      <c r="E206" s="28" t="s">
        <v>1169</v>
      </c>
      <c r="F206" s="28" t="s">
        <v>1532</v>
      </c>
      <c r="G206" s="27">
        <f>INDEX(芦花古楼!$J$4:$J$103,芦花卡牌组!B206)</f>
        <v>84</v>
      </c>
      <c r="H206" s="27">
        <f>INDEX(芦花古楼!$K$4:$K$103,芦花卡牌组!B206)</f>
        <v>8</v>
      </c>
      <c r="I206" s="27">
        <v>3</v>
      </c>
      <c r="J206" s="27" t="s">
        <v>714</v>
      </c>
      <c r="K206" s="62" t="str">
        <f t="shared" si="11"/>
        <v>tw-f-34-jlr-loc3</v>
      </c>
      <c r="L206" s="27">
        <v>1</v>
      </c>
      <c r="M206" s="41">
        <v>1</v>
      </c>
      <c r="O206" s="50">
        <v>203</v>
      </c>
    </row>
    <row r="207" spans="1:15" ht="17.25" thickBot="1" x14ac:dyDescent="0.25">
      <c r="A207" s="47" t="s">
        <v>1523</v>
      </c>
      <c r="B207" s="74">
        <f t="shared" si="9"/>
        <v>34</v>
      </c>
      <c r="C207" s="42">
        <f t="shared" si="10"/>
        <v>30034</v>
      </c>
      <c r="D207" s="43">
        <v>3</v>
      </c>
      <c r="E207" s="44" t="s">
        <v>1171</v>
      </c>
      <c r="F207" s="44" t="s">
        <v>1533</v>
      </c>
      <c r="G207" s="43">
        <f>INDEX(芦花古楼!$J$4:$J$103,芦花卡牌组!B207)</f>
        <v>84</v>
      </c>
      <c r="H207" s="43">
        <f>INDEX(芦花古楼!$K$4:$K$103,芦花卡牌组!B207)</f>
        <v>8</v>
      </c>
      <c r="I207" s="43">
        <v>3</v>
      </c>
      <c r="J207" s="43" t="s">
        <v>792</v>
      </c>
      <c r="K207" s="44" t="str">
        <f t="shared" si="11"/>
        <v>tw-f-34-shl-loc3</v>
      </c>
      <c r="L207" s="43">
        <v>1</v>
      </c>
      <c r="M207" s="45">
        <v>1</v>
      </c>
      <c r="O207" s="50">
        <v>204</v>
      </c>
    </row>
    <row r="208" spans="1:15" ht="16.5" x14ac:dyDescent="0.2">
      <c r="A208" s="47" t="s">
        <v>1523</v>
      </c>
      <c r="B208" s="74">
        <f t="shared" si="9"/>
        <v>35</v>
      </c>
      <c r="C208" s="37">
        <f t="shared" si="10"/>
        <v>30035</v>
      </c>
      <c r="D208" s="38">
        <v>1</v>
      </c>
      <c r="E208" s="46" t="s">
        <v>1169</v>
      </c>
      <c r="F208" s="46" t="s">
        <v>1528</v>
      </c>
      <c r="G208" s="38">
        <f>INDEX(芦花古楼!$J$4:$J$103,芦花卡牌组!B208)</f>
        <v>85</v>
      </c>
      <c r="H208" s="38">
        <f>INDEX(芦花古楼!$K$4:$K$103,芦花卡牌组!B208)</f>
        <v>9</v>
      </c>
      <c r="I208" s="38">
        <v>3</v>
      </c>
      <c r="J208" s="38" t="s">
        <v>706</v>
      </c>
      <c r="K208" s="38" t="str">
        <f t="shared" si="11"/>
        <v>tw-f-35-jlr-loc1</v>
      </c>
      <c r="L208" s="38">
        <v>1</v>
      </c>
      <c r="M208" s="39">
        <v>1</v>
      </c>
      <c r="O208" s="50">
        <v>205</v>
      </c>
    </row>
    <row r="209" spans="1:15" ht="16.5" x14ac:dyDescent="0.2">
      <c r="A209" s="47" t="s">
        <v>1523</v>
      </c>
      <c r="B209" s="74">
        <f t="shared" si="9"/>
        <v>35</v>
      </c>
      <c r="C209" s="40">
        <f t="shared" si="10"/>
        <v>30035</v>
      </c>
      <c r="D209" s="27">
        <v>1</v>
      </c>
      <c r="E209" s="28" t="s">
        <v>1171</v>
      </c>
      <c r="F209" s="28" t="s">
        <v>1529</v>
      </c>
      <c r="G209" s="27">
        <f>INDEX(芦花古楼!$J$4:$J$103,芦花卡牌组!B209)</f>
        <v>85</v>
      </c>
      <c r="H209" s="27">
        <f>INDEX(芦花古楼!$K$4:$K$103,芦花卡牌组!B209)</f>
        <v>9</v>
      </c>
      <c r="I209" s="27">
        <v>3</v>
      </c>
      <c r="J209" s="27" t="s">
        <v>775</v>
      </c>
      <c r="K209" s="27" t="str">
        <f t="shared" si="11"/>
        <v>tw-f-35-shl-loc1</v>
      </c>
      <c r="L209" s="27">
        <v>1</v>
      </c>
      <c r="M209" s="41">
        <v>1</v>
      </c>
      <c r="O209" s="50">
        <v>206</v>
      </c>
    </row>
    <row r="210" spans="1:15" ht="16.5" x14ac:dyDescent="0.2">
      <c r="A210" s="47" t="s">
        <v>1523</v>
      </c>
      <c r="B210" s="74">
        <f t="shared" si="9"/>
        <v>35</v>
      </c>
      <c r="C210" s="40">
        <f t="shared" si="10"/>
        <v>30035</v>
      </c>
      <c r="D210" s="27">
        <v>2</v>
      </c>
      <c r="E210" s="28" t="s">
        <v>1169</v>
      </c>
      <c r="F210" s="28" t="s">
        <v>1530</v>
      </c>
      <c r="G210" s="27">
        <f>INDEX(芦花古楼!$J$4:$J$103,芦花卡牌组!B210)</f>
        <v>85</v>
      </c>
      <c r="H210" s="27">
        <f>INDEX(芦花古楼!$K$4:$K$103,芦花卡牌组!B210)</f>
        <v>9</v>
      </c>
      <c r="I210" s="27">
        <v>3</v>
      </c>
      <c r="J210" s="27" t="s">
        <v>302</v>
      </c>
      <c r="K210" s="59" t="str">
        <f t="shared" si="11"/>
        <v>tw-f-35-jlr-loc2</v>
      </c>
      <c r="L210" s="27">
        <v>1</v>
      </c>
      <c r="M210" s="41">
        <v>1</v>
      </c>
      <c r="O210" s="50">
        <v>207</v>
      </c>
    </row>
    <row r="211" spans="1:15" ht="16.5" x14ac:dyDescent="0.2">
      <c r="A211" s="47" t="s">
        <v>1523</v>
      </c>
      <c r="B211" s="74">
        <f t="shared" si="9"/>
        <v>35</v>
      </c>
      <c r="C211" s="40">
        <f t="shared" si="10"/>
        <v>30035</v>
      </c>
      <c r="D211" s="27">
        <v>2</v>
      </c>
      <c r="E211" s="28" t="s">
        <v>1171</v>
      </c>
      <c r="F211" s="28" t="s">
        <v>1531</v>
      </c>
      <c r="G211" s="27">
        <f>INDEX(芦花古楼!$J$4:$J$103,芦花卡牌组!B211)</f>
        <v>85</v>
      </c>
      <c r="H211" s="27">
        <f>INDEX(芦花古楼!$K$4:$K$103,芦花卡牌组!B211)</f>
        <v>9</v>
      </c>
      <c r="I211" s="27">
        <v>3</v>
      </c>
      <c r="J211" s="27" t="s">
        <v>778</v>
      </c>
      <c r="K211" s="59" t="str">
        <f t="shared" si="11"/>
        <v>tw-f-35-shl-loc2</v>
      </c>
      <c r="L211" s="27">
        <v>1</v>
      </c>
      <c r="M211" s="41">
        <v>1</v>
      </c>
      <c r="O211" s="50">
        <v>208</v>
      </c>
    </row>
    <row r="212" spans="1:15" ht="16.5" x14ac:dyDescent="0.2">
      <c r="A212" s="47" t="s">
        <v>1523</v>
      </c>
      <c r="B212" s="74">
        <f t="shared" si="9"/>
        <v>35</v>
      </c>
      <c r="C212" s="40">
        <f t="shared" si="10"/>
        <v>30035</v>
      </c>
      <c r="D212" s="27">
        <v>3</v>
      </c>
      <c r="E212" s="28" t="s">
        <v>1169</v>
      </c>
      <c r="F212" s="28" t="s">
        <v>1532</v>
      </c>
      <c r="G212" s="27">
        <f>INDEX(芦花古楼!$J$4:$J$103,芦花卡牌组!B212)</f>
        <v>85</v>
      </c>
      <c r="H212" s="27">
        <f>INDEX(芦花古楼!$K$4:$K$103,芦花卡牌组!B212)</f>
        <v>9</v>
      </c>
      <c r="I212" s="27">
        <v>3</v>
      </c>
      <c r="J212" s="27" t="s">
        <v>715</v>
      </c>
      <c r="K212" s="62" t="str">
        <f t="shared" si="11"/>
        <v>tw-f-35-jlr-loc3</v>
      </c>
      <c r="L212" s="27">
        <v>1</v>
      </c>
      <c r="M212" s="41">
        <v>1</v>
      </c>
      <c r="O212" s="50">
        <v>209</v>
      </c>
    </row>
    <row r="213" spans="1:15" ht="17.25" thickBot="1" x14ac:dyDescent="0.25">
      <c r="A213" s="47" t="s">
        <v>1523</v>
      </c>
      <c r="B213" s="74">
        <f t="shared" si="9"/>
        <v>35</v>
      </c>
      <c r="C213" s="42">
        <f t="shared" si="10"/>
        <v>30035</v>
      </c>
      <c r="D213" s="43">
        <v>3</v>
      </c>
      <c r="E213" s="44" t="s">
        <v>1171</v>
      </c>
      <c r="F213" s="44" t="s">
        <v>1533</v>
      </c>
      <c r="G213" s="43">
        <f>INDEX(芦花古楼!$J$4:$J$103,芦花卡牌组!B213)</f>
        <v>85</v>
      </c>
      <c r="H213" s="43">
        <f>INDEX(芦花古楼!$K$4:$K$103,芦花卡牌组!B213)</f>
        <v>9</v>
      </c>
      <c r="I213" s="43">
        <v>3</v>
      </c>
      <c r="J213" s="43" t="s">
        <v>793</v>
      </c>
      <c r="K213" s="44" t="str">
        <f t="shared" si="11"/>
        <v>tw-f-35-shl-loc3</v>
      </c>
      <c r="L213" s="43">
        <v>1</v>
      </c>
      <c r="M213" s="45">
        <v>1</v>
      </c>
      <c r="O213" s="50">
        <v>210</v>
      </c>
    </row>
    <row r="214" spans="1:15" ht="16.5" x14ac:dyDescent="0.2">
      <c r="A214" s="47" t="s">
        <v>1523</v>
      </c>
      <c r="B214" s="74">
        <f t="shared" si="9"/>
        <v>36</v>
      </c>
      <c r="C214" s="37">
        <f t="shared" si="10"/>
        <v>30036</v>
      </c>
      <c r="D214" s="38">
        <v>1</v>
      </c>
      <c r="E214" s="46" t="s">
        <v>1169</v>
      </c>
      <c r="F214" s="46" t="s">
        <v>1528</v>
      </c>
      <c r="G214" s="38">
        <f>INDEX(芦花古楼!$J$4:$J$103,芦花卡牌组!B214)</f>
        <v>86</v>
      </c>
      <c r="H214" s="38">
        <f>INDEX(芦花古楼!$K$4:$K$103,芦花卡牌组!B214)</f>
        <v>9</v>
      </c>
      <c r="I214" s="38">
        <v>3</v>
      </c>
      <c r="J214" s="38" t="s">
        <v>713</v>
      </c>
      <c r="K214" s="38" t="str">
        <f t="shared" si="11"/>
        <v>tw-f-36-jlr-loc1</v>
      </c>
      <c r="L214" s="38">
        <v>1</v>
      </c>
      <c r="M214" s="39">
        <v>1</v>
      </c>
      <c r="O214" s="50">
        <v>211</v>
      </c>
    </row>
    <row r="215" spans="1:15" ht="16.5" x14ac:dyDescent="0.2">
      <c r="A215" s="47" t="s">
        <v>1523</v>
      </c>
      <c r="B215" s="74">
        <f t="shared" si="9"/>
        <v>36</v>
      </c>
      <c r="C215" s="40">
        <f t="shared" si="10"/>
        <v>30036</v>
      </c>
      <c r="D215" s="27">
        <v>1</v>
      </c>
      <c r="E215" s="28" t="s">
        <v>1171</v>
      </c>
      <c r="F215" s="28" t="s">
        <v>1529</v>
      </c>
      <c r="G215" s="27">
        <f>INDEX(芦花古楼!$J$4:$J$103,芦花卡牌组!B215)</f>
        <v>86</v>
      </c>
      <c r="H215" s="27">
        <f>INDEX(芦花古楼!$K$4:$K$103,芦花卡牌组!B215)</f>
        <v>9</v>
      </c>
      <c r="I215" s="27">
        <v>3</v>
      </c>
      <c r="J215" s="27" t="s">
        <v>791</v>
      </c>
      <c r="K215" s="27" t="str">
        <f t="shared" si="11"/>
        <v>tw-f-36-shl-loc1</v>
      </c>
      <c r="L215" s="27">
        <v>1</v>
      </c>
      <c r="M215" s="41">
        <v>1</v>
      </c>
      <c r="O215" s="50">
        <v>212</v>
      </c>
    </row>
    <row r="216" spans="1:15" ht="16.5" x14ac:dyDescent="0.2">
      <c r="A216" s="47" t="s">
        <v>1523</v>
      </c>
      <c r="B216" s="74">
        <f t="shared" si="9"/>
        <v>36</v>
      </c>
      <c r="C216" s="40">
        <f t="shared" si="10"/>
        <v>30036</v>
      </c>
      <c r="D216" s="27">
        <v>2</v>
      </c>
      <c r="E216" s="28" t="s">
        <v>1169</v>
      </c>
      <c r="F216" s="28" t="s">
        <v>1530</v>
      </c>
      <c r="G216" s="27">
        <f>INDEX(芦花古楼!$J$4:$J$103,芦花卡牌组!B216)</f>
        <v>86</v>
      </c>
      <c r="H216" s="27">
        <f>INDEX(芦花古楼!$K$4:$K$103,芦花卡牌组!B216)</f>
        <v>9</v>
      </c>
      <c r="I216" s="27">
        <v>3</v>
      </c>
      <c r="J216" s="27" t="s">
        <v>1186</v>
      </c>
      <c r="K216" s="59" t="str">
        <f t="shared" si="11"/>
        <v>tw-f-36-jlr-loc2</v>
      </c>
      <c r="L216" s="27">
        <v>1</v>
      </c>
      <c r="M216" s="41">
        <v>1</v>
      </c>
      <c r="O216" s="50">
        <v>213</v>
      </c>
    </row>
    <row r="217" spans="1:15" ht="16.5" x14ac:dyDescent="0.2">
      <c r="A217" s="47" t="s">
        <v>1523</v>
      </c>
      <c r="B217" s="74">
        <f t="shared" si="9"/>
        <v>36</v>
      </c>
      <c r="C217" s="40">
        <f t="shared" si="10"/>
        <v>30036</v>
      </c>
      <c r="D217" s="27">
        <v>2</v>
      </c>
      <c r="E217" s="28" t="s">
        <v>1171</v>
      </c>
      <c r="F217" s="28" t="s">
        <v>1531</v>
      </c>
      <c r="G217" s="27">
        <f>INDEX(芦花古楼!$J$4:$J$103,芦花卡牌组!B217)</f>
        <v>86</v>
      </c>
      <c r="H217" s="27">
        <f>INDEX(芦花古楼!$K$4:$K$103,芦花卡牌组!B217)</f>
        <v>9</v>
      </c>
      <c r="I217" s="27">
        <v>3</v>
      </c>
      <c r="J217" s="27" t="s">
        <v>786</v>
      </c>
      <c r="K217" s="59" t="str">
        <f t="shared" si="11"/>
        <v>tw-f-36-shl-loc2</v>
      </c>
      <c r="L217" s="27">
        <v>1</v>
      </c>
      <c r="M217" s="41">
        <v>1</v>
      </c>
      <c r="O217" s="50">
        <v>214</v>
      </c>
    </row>
    <row r="218" spans="1:15" ht="16.5" x14ac:dyDescent="0.2">
      <c r="A218" s="47" t="s">
        <v>1523</v>
      </c>
      <c r="B218" s="74">
        <f t="shared" si="9"/>
        <v>36</v>
      </c>
      <c r="C218" s="40">
        <f t="shared" si="10"/>
        <v>30036</v>
      </c>
      <c r="D218" s="27">
        <v>3</v>
      </c>
      <c r="E218" s="28" t="s">
        <v>1169</v>
      </c>
      <c r="F218" s="28" t="s">
        <v>1532</v>
      </c>
      <c r="G218" s="27">
        <f>INDEX(芦花古楼!$J$4:$J$103,芦花卡牌组!B218)</f>
        <v>86</v>
      </c>
      <c r="H218" s="27">
        <f>INDEX(芦花古楼!$K$4:$K$103,芦花卡牌组!B218)</f>
        <v>9</v>
      </c>
      <c r="I218" s="27">
        <v>3</v>
      </c>
      <c r="J218" s="27" t="s">
        <v>710</v>
      </c>
      <c r="K218" s="62" t="str">
        <f t="shared" si="11"/>
        <v>tw-f-36-jlr-loc3</v>
      </c>
      <c r="L218" s="27">
        <v>1</v>
      </c>
      <c r="M218" s="41">
        <v>1</v>
      </c>
      <c r="O218" s="50">
        <v>215</v>
      </c>
    </row>
    <row r="219" spans="1:15" ht="17.25" thickBot="1" x14ac:dyDescent="0.25">
      <c r="A219" s="47" t="s">
        <v>1523</v>
      </c>
      <c r="B219" s="74">
        <f t="shared" si="9"/>
        <v>36</v>
      </c>
      <c r="C219" s="42">
        <f t="shared" si="10"/>
        <v>30036</v>
      </c>
      <c r="D219" s="43">
        <v>3</v>
      </c>
      <c r="E219" s="44" t="s">
        <v>1171</v>
      </c>
      <c r="F219" s="44" t="s">
        <v>1533</v>
      </c>
      <c r="G219" s="43">
        <f>INDEX(芦花古楼!$J$4:$J$103,芦花卡牌组!B219)</f>
        <v>86</v>
      </c>
      <c r="H219" s="43">
        <f>INDEX(芦花古楼!$K$4:$K$103,芦花卡牌组!B219)</f>
        <v>9</v>
      </c>
      <c r="I219" s="43">
        <v>3</v>
      </c>
      <c r="J219" s="43" t="s">
        <v>787</v>
      </c>
      <c r="K219" s="44" t="str">
        <f t="shared" si="11"/>
        <v>tw-f-36-shl-loc3</v>
      </c>
      <c r="L219" s="43">
        <v>1</v>
      </c>
      <c r="M219" s="45">
        <v>1</v>
      </c>
      <c r="O219" s="50">
        <v>216</v>
      </c>
    </row>
    <row r="220" spans="1:15" ht="16.5" x14ac:dyDescent="0.2">
      <c r="A220" s="47" t="s">
        <v>1523</v>
      </c>
      <c r="B220" s="74">
        <f t="shared" si="9"/>
        <v>37</v>
      </c>
      <c r="C220" s="37">
        <f t="shared" si="10"/>
        <v>30037</v>
      </c>
      <c r="D220" s="38">
        <v>1</v>
      </c>
      <c r="E220" s="46" t="s">
        <v>1169</v>
      </c>
      <c r="F220" s="46" t="s">
        <v>1528</v>
      </c>
      <c r="G220" s="38">
        <f>INDEX(芦花古楼!$J$4:$J$103,芦花卡牌组!B220)</f>
        <v>87</v>
      </c>
      <c r="H220" s="38">
        <f>INDEX(芦花古楼!$K$4:$K$103,芦花卡牌组!B220)</f>
        <v>9</v>
      </c>
      <c r="I220" s="38">
        <v>3</v>
      </c>
      <c r="J220" s="38" t="s">
        <v>716</v>
      </c>
      <c r="K220" s="38" t="str">
        <f t="shared" si="11"/>
        <v>tw-f-37-jlr-loc1</v>
      </c>
      <c r="L220" s="38">
        <v>1</v>
      </c>
      <c r="M220" s="39">
        <v>1</v>
      </c>
      <c r="O220" s="50">
        <v>217</v>
      </c>
    </row>
    <row r="221" spans="1:15" ht="16.5" x14ac:dyDescent="0.2">
      <c r="A221" s="47" t="s">
        <v>1523</v>
      </c>
      <c r="B221" s="74">
        <f t="shared" si="9"/>
        <v>37</v>
      </c>
      <c r="C221" s="40">
        <f t="shared" si="10"/>
        <v>30037</v>
      </c>
      <c r="D221" s="27">
        <v>1</v>
      </c>
      <c r="E221" s="28" t="s">
        <v>1171</v>
      </c>
      <c r="F221" s="28" t="s">
        <v>1529</v>
      </c>
      <c r="G221" s="27">
        <f>INDEX(芦花古楼!$J$4:$J$103,芦花卡牌组!B221)</f>
        <v>87</v>
      </c>
      <c r="H221" s="27">
        <f>INDEX(芦花古楼!$K$4:$K$103,芦花卡牌组!B221)</f>
        <v>9</v>
      </c>
      <c r="I221" s="27">
        <v>3</v>
      </c>
      <c r="J221" s="27" t="s">
        <v>794</v>
      </c>
      <c r="K221" s="27" t="str">
        <f t="shared" si="11"/>
        <v>tw-f-37-shl-loc1</v>
      </c>
      <c r="L221" s="27">
        <v>1</v>
      </c>
      <c r="M221" s="41">
        <v>1</v>
      </c>
      <c r="O221" s="50">
        <v>218</v>
      </c>
    </row>
    <row r="222" spans="1:15" ht="16.5" x14ac:dyDescent="0.2">
      <c r="A222" s="47" t="s">
        <v>1523</v>
      </c>
      <c r="B222" s="74">
        <f t="shared" si="9"/>
        <v>37</v>
      </c>
      <c r="C222" s="40">
        <f t="shared" si="10"/>
        <v>30037</v>
      </c>
      <c r="D222" s="27">
        <v>2</v>
      </c>
      <c r="E222" s="28" t="s">
        <v>1169</v>
      </c>
      <c r="F222" s="28" t="s">
        <v>1530</v>
      </c>
      <c r="G222" s="27">
        <f>INDEX(芦花古楼!$J$4:$J$103,芦花卡牌组!B222)</f>
        <v>87</v>
      </c>
      <c r="H222" s="27">
        <f>INDEX(芦花古楼!$K$4:$K$103,芦花卡牌组!B222)</f>
        <v>9</v>
      </c>
      <c r="I222" s="27">
        <v>3</v>
      </c>
      <c r="J222" s="27" t="s">
        <v>706</v>
      </c>
      <c r="K222" s="59" t="str">
        <f t="shared" si="11"/>
        <v>tw-f-37-jlr-loc2</v>
      </c>
      <c r="L222" s="27">
        <v>1</v>
      </c>
      <c r="M222" s="41">
        <v>1</v>
      </c>
      <c r="O222" s="50">
        <v>219</v>
      </c>
    </row>
    <row r="223" spans="1:15" ht="16.5" x14ac:dyDescent="0.2">
      <c r="A223" s="47" t="s">
        <v>1523</v>
      </c>
      <c r="B223" s="74">
        <f t="shared" si="9"/>
        <v>37</v>
      </c>
      <c r="C223" s="40">
        <f t="shared" si="10"/>
        <v>30037</v>
      </c>
      <c r="D223" s="27">
        <v>2</v>
      </c>
      <c r="E223" s="28" t="s">
        <v>1171</v>
      </c>
      <c r="F223" s="28" t="s">
        <v>1531</v>
      </c>
      <c r="G223" s="27">
        <f>INDEX(芦花古楼!$J$4:$J$103,芦花卡牌组!B223)</f>
        <v>87</v>
      </c>
      <c r="H223" s="27">
        <f>INDEX(芦花古楼!$K$4:$K$103,芦花卡牌组!B223)</f>
        <v>9</v>
      </c>
      <c r="I223" s="27">
        <v>3</v>
      </c>
      <c r="J223" s="27" t="s">
        <v>782</v>
      </c>
      <c r="K223" s="59" t="str">
        <f t="shared" si="11"/>
        <v>tw-f-37-shl-loc2</v>
      </c>
      <c r="L223" s="27">
        <v>1</v>
      </c>
      <c r="M223" s="41">
        <v>1</v>
      </c>
      <c r="O223" s="50">
        <v>220</v>
      </c>
    </row>
    <row r="224" spans="1:15" ht="16.5" x14ac:dyDescent="0.2">
      <c r="A224" s="47" t="s">
        <v>1523</v>
      </c>
      <c r="B224" s="74">
        <f t="shared" si="9"/>
        <v>37</v>
      </c>
      <c r="C224" s="40">
        <f t="shared" si="10"/>
        <v>30037</v>
      </c>
      <c r="D224" s="27">
        <v>3</v>
      </c>
      <c r="E224" s="28" t="s">
        <v>1169</v>
      </c>
      <c r="F224" s="28" t="s">
        <v>1532</v>
      </c>
      <c r="G224" s="27">
        <f>INDEX(芦花古楼!$J$4:$J$103,芦花卡牌组!B224)</f>
        <v>87</v>
      </c>
      <c r="H224" s="27">
        <f>INDEX(芦花古楼!$K$4:$K$103,芦花卡牌组!B224)</f>
        <v>9</v>
      </c>
      <c r="I224" s="27">
        <v>3</v>
      </c>
      <c r="J224" s="27" t="s">
        <v>712</v>
      </c>
      <c r="K224" s="62" t="str">
        <f t="shared" si="11"/>
        <v>tw-f-37-jlr-loc3</v>
      </c>
      <c r="L224" s="27">
        <v>1</v>
      </c>
      <c r="M224" s="41">
        <v>1</v>
      </c>
      <c r="O224" s="50">
        <v>221</v>
      </c>
    </row>
    <row r="225" spans="1:15" ht="17.25" thickBot="1" x14ac:dyDescent="0.25">
      <c r="A225" s="47" t="s">
        <v>1523</v>
      </c>
      <c r="B225" s="74">
        <f t="shared" si="9"/>
        <v>37</v>
      </c>
      <c r="C225" s="42">
        <f t="shared" si="10"/>
        <v>30037</v>
      </c>
      <c r="D225" s="43">
        <v>3</v>
      </c>
      <c r="E225" s="44" t="s">
        <v>1171</v>
      </c>
      <c r="F225" s="44" t="s">
        <v>1533</v>
      </c>
      <c r="G225" s="43">
        <f>INDEX(芦花古楼!$J$4:$J$103,芦花卡牌组!B225)</f>
        <v>87</v>
      </c>
      <c r="H225" s="43">
        <f>INDEX(芦花古楼!$K$4:$K$103,芦花卡牌组!B225)</f>
        <v>9</v>
      </c>
      <c r="I225" s="43">
        <v>3</v>
      </c>
      <c r="J225" s="43" t="s">
        <v>790</v>
      </c>
      <c r="K225" s="44" t="str">
        <f t="shared" si="11"/>
        <v>tw-f-37-shl-loc3</v>
      </c>
      <c r="L225" s="43">
        <v>1</v>
      </c>
      <c r="M225" s="45">
        <v>1</v>
      </c>
      <c r="O225" s="50">
        <v>222</v>
      </c>
    </row>
    <row r="226" spans="1:15" ht="16.5" x14ac:dyDescent="0.2">
      <c r="A226" s="47" t="s">
        <v>1523</v>
      </c>
      <c r="B226" s="74">
        <f t="shared" si="9"/>
        <v>38</v>
      </c>
      <c r="C226" s="37">
        <f t="shared" si="10"/>
        <v>30038</v>
      </c>
      <c r="D226" s="38">
        <v>1</v>
      </c>
      <c r="E226" s="46" t="s">
        <v>1169</v>
      </c>
      <c r="F226" s="46" t="s">
        <v>1528</v>
      </c>
      <c r="G226" s="38">
        <f>INDEX(芦花古楼!$J$4:$J$103,芦花卡牌组!B226)</f>
        <v>88</v>
      </c>
      <c r="H226" s="38">
        <f>INDEX(芦花古楼!$K$4:$K$103,芦花卡牌组!B226)</f>
        <v>9</v>
      </c>
      <c r="I226" s="38">
        <v>3</v>
      </c>
      <c r="J226" s="46" t="s">
        <v>1198</v>
      </c>
      <c r="K226" s="38" t="str">
        <f t="shared" si="11"/>
        <v>tw-f-38-jlr-loc1</v>
      </c>
      <c r="L226" s="38">
        <v>1</v>
      </c>
      <c r="M226" s="39">
        <v>1</v>
      </c>
      <c r="O226" s="50">
        <v>223</v>
      </c>
    </row>
    <row r="227" spans="1:15" ht="16.5" x14ac:dyDescent="0.2">
      <c r="A227" s="47" t="s">
        <v>1523</v>
      </c>
      <c r="B227" s="74">
        <f t="shared" si="9"/>
        <v>38</v>
      </c>
      <c r="C227" s="40">
        <f t="shared" si="10"/>
        <v>30038</v>
      </c>
      <c r="D227" s="27">
        <v>1</v>
      </c>
      <c r="E227" s="28" t="s">
        <v>1171</v>
      </c>
      <c r="F227" s="28" t="s">
        <v>1529</v>
      </c>
      <c r="G227" s="27">
        <f>INDEX(芦花古楼!$J$4:$J$103,芦花卡牌组!B227)</f>
        <v>88</v>
      </c>
      <c r="H227" s="27">
        <f>INDEX(芦花古楼!$K$4:$K$103,芦花卡牌组!B227)</f>
        <v>9</v>
      </c>
      <c r="I227" s="27">
        <v>3</v>
      </c>
      <c r="J227" s="28" t="s">
        <v>780</v>
      </c>
      <c r="K227" s="27" t="str">
        <f t="shared" si="11"/>
        <v>tw-f-38-shl-loc1</v>
      </c>
      <c r="L227" s="27">
        <v>1</v>
      </c>
      <c r="M227" s="41">
        <v>1</v>
      </c>
      <c r="O227" s="50">
        <v>224</v>
      </c>
    </row>
    <row r="228" spans="1:15" ht="16.5" x14ac:dyDescent="0.2">
      <c r="A228" s="47" t="s">
        <v>1523</v>
      </c>
      <c r="B228" s="74">
        <f t="shared" si="9"/>
        <v>38</v>
      </c>
      <c r="C228" s="40">
        <f t="shared" si="10"/>
        <v>30038</v>
      </c>
      <c r="D228" s="27">
        <v>2</v>
      </c>
      <c r="E228" s="28" t="s">
        <v>1169</v>
      </c>
      <c r="F228" s="28" t="s">
        <v>1530</v>
      </c>
      <c r="G228" s="27">
        <f>INDEX(芦花古楼!$J$4:$J$103,芦花卡牌组!B228)</f>
        <v>88</v>
      </c>
      <c r="H228" s="27">
        <f>INDEX(芦花古楼!$K$4:$K$103,芦花卡牌组!B228)</f>
        <v>9</v>
      </c>
      <c r="I228" s="27">
        <v>3</v>
      </c>
      <c r="J228" s="28" t="s">
        <v>302</v>
      </c>
      <c r="K228" s="59" t="str">
        <f t="shared" si="11"/>
        <v>tw-f-38-jlr-loc2</v>
      </c>
      <c r="L228" s="27">
        <v>1</v>
      </c>
      <c r="M228" s="41">
        <v>1</v>
      </c>
      <c r="O228" s="50">
        <v>225</v>
      </c>
    </row>
    <row r="229" spans="1:15" ht="16.5" x14ac:dyDescent="0.2">
      <c r="A229" s="47" t="s">
        <v>1523</v>
      </c>
      <c r="B229" s="74">
        <f t="shared" si="9"/>
        <v>38</v>
      </c>
      <c r="C229" s="40">
        <f t="shared" si="10"/>
        <v>30038</v>
      </c>
      <c r="D229" s="27">
        <v>2</v>
      </c>
      <c r="E229" s="28" t="s">
        <v>1171</v>
      </c>
      <c r="F229" s="28" t="s">
        <v>1531</v>
      </c>
      <c r="G229" s="27">
        <f>INDEX(芦花古楼!$J$4:$J$103,芦花卡牌组!B229)</f>
        <v>88</v>
      </c>
      <c r="H229" s="27">
        <f>INDEX(芦花古楼!$K$4:$K$103,芦花卡牌组!B229)</f>
        <v>9</v>
      </c>
      <c r="I229" s="27">
        <v>3</v>
      </c>
      <c r="J229" s="27" t="s">
        <v>778</v>
      </c>
      <c r="K229" s="59" t="str">
        <f t="shared" si="11"/>
        <v>tw-f-38-shl-loc2</v>
      </c>
      <c r="L229" s="27">
        <v>1</v>
      </c>
      <c r="M229" s="41">
        <v>1</v>
      </c>
      <c r="O229" s="50">
        <v>226</v>
      </c>
    </row>
    <row r="230" spans="1:15" ht="16.5" x14ac:dyDescent="0.2">
      <c r="A230" s="47" t="s">
        <v>1523</v>
      </c>
      <c r="B230" s="74">
        <f t="shared" si="9"/>
        <v>38</v>
      </c>
      <c r="C230" s="40">
        <f t="shared" si="10"/>
        <v>30038</v>
      </c>
      <c r="D230" s="27">
        <v>3</v>
      </c>
      <c r="E230" s="28" t="s">
        <v>1169</v>
      </c>
      <c r="F230" s="28" t="s">
        <v>1532</v>
      </c>
      <c r="G230" s="27">
        <f>INDEX(芦花古楼!$J$4:$J$103,芦花卡牌组!B230)</f>
        <v>88</v>
      </c>
      <c r="H230" s="27">
        <f>INDEX(芦花古楼!$K$4:$K$103,芦花卡牌组!B230)</f>
        <v>9</v>
      </c>
      <c r="I230" s="27">
        <v>3</v>
      </c>
      <c r="J230" s="28" t="s">
        <v>713</v>
      </c>
      <c r="K230" s="62" t="str">
        <f t="shared" si="11"/>
        <v>tw-f-38-jlr-loc3</v>
      </c>
      <c r="L230" s="27">
        <v>1</v>
      </c>
      <c r="M230" s="41">
        <v>1</v>
      </c>
      <c r="O230" s="50">
        <v>227</v>
      </c>
    </row>
    <row r="231" spans="1:15" ht="17.25" thickBot="1" x14ac:dyDescent="0.25">
      <c r="A231" s="47" t="s">
        <v>1523</v>
      </c>
      <c r="B231" s="74">
        <f t="shared" si="9"/>
        <v>38</v>
      </c>
      <c r="C231" s="42">
        <f t="shared" si="10"/>
        <v>30038</v>
      </c>
      <c r="D231" s="43">
        <v>3</v>
      </c>
      <c r="E231" s="44" t="s">
        <v>1171</v>
      </c>
      <c r="F231" s="44" t="s">
        <v>1533</v>
      </c>
      <c r="G231" s="43">
        <f>INDEX(芦花古楼!$J$4:$J$103,芦花卡牌组!B231)</f>
        <v>88</v>
      </c>
      <c r="H231" s="43">
        <f>INDEX(芦花古楼!$K$4:$K$103,芦花卡牌组!B231)</f>
        <v>9</v>
      </c>
      <c r="I231" s="43">
        <v>3</v>
      </c>
      <c r="J231" s="44" t="s">
        <v>791</v>
      </c>
      <c r="K231" s="44" t="str">
        <f t="shared" si="11"/>
        <v>tw-f-38-shl-loc3</v>
      </c>
      <c r="L231" s="43">
        <v>1</v>
      </c>
      <c r="M231" s="45">
        <v>1</v>
      </c>
      <c r="O231" s="50">
        <v>228</v>
      </c>
    </row>
    <row r="232" spans="1:15" ht="16.5" x14ac:dyDescent="0.2">
      <c r="A232" s="47" t="s">
        <v>1523</v>
      </c>
      <c r="B232" s="74">
        <f t="shared" si="9"/>
        <v>39</v>
      </c>
      <c r="C232" s="37">
        <f t="shared" si="10"/>
        <v>30039</v>
      </c>
      <c r="D232" s="38">
        <v>1</v>
      </c>
      <c r="E232" s="46" t="s">
        <v>1169</v>
      </c>
      <c r="F232" s="46" t="s">
        <v>1528</v>
      </c>
      <c r="G232" s="38">
        <f>INDEX(芦花古楼!$J$4:$J$103,芦花卡牌组!B232)</f>
        <v>89</v>
      </c>
      <c r="H232" s="38">
        <f>INDEX(芦花古楼!$K$4:$K$103,芦花卡牌组!B232)</f>
        <v>9</v>
      </c>
      <c r="I232" s="38">
        <v>3</v>
      </c>
      <c r="J232" s="38" t="s">
        <v>710</v>
      </c>
      <c r="K232" s="38" t="str">
        <f t="shared" si="11"/>
        <v>tw-f-39-jlr-loc1</v>
      </c>
      <c r="L232" s="38">
        <v>1</v>
      </c>
      <c r="M232" s="39">
        <v>1</v>
      </c>
      <c r="O232" s="50">
        <v>229</v>
      </c>
    </row>
    <row r="233" spans="1:15" ht="16.5" x14ac:dyDescent="0.2">
      <c r="A233" s="47" t="s">
        <v>1523</v>
      </c>
      <c r="B233" s="74">
        <f t="shared" si="9"/>
        <v>39</v>
      </c>
      <c r="C233" s="40">
        <f t="shared" si="10"/>
        <v>30039</v>
      </c>
      <c r="D233" s="27">
        <v>1</v>
      </c>
      <c r="E233" s="28" t="s">
        <v>1171</v>
      </c>
      <c r="F233" s="28" t="s">
        <v>1529</v>
      </c>
      <c r="G233" s="27">
        <f>INDEX(芦花古楼!$J$4:$J$103,芦花卡牌组!B233)</f>
        <v>89</v>
      </c>
      <c r="H233" s="27">
        <f>INDEX(芦花古楼!$K$4:$K$103,芦花卡牌组!B233)</f>
        <v>9</v>
      </c>
      <c r="I233" s="27">
        <v>3</v>
      </c>
      <c r="J233" s="27" t="s">
        <v>787</v>
      </c>
      <c r="K233" s="27" t="str">
        <f t="shared" si="11"/>
        <v>tw-f-39-shl-loc1</v>
      </c>
      <c r="L233" s="27">
        <v>1</v>
      </c>
      <c r="M233" s="41">
        <v>1</v>
      </c>
      <c r="O233" s="50">
        <v>230</v>
      </c>
    </row>
    <row r="234" spans="1:15" ht="16.5" x14ac:dyDescent="0.2">
      <c r="A234" s="47" t="s">
        <v>1523</v>
      </c>
      <c r="B234" s="74">
        <f t="shared" si="9"/>
        <v>39</v>
      </c>
      <c r="C234" s="40">
        <f t="shared" si="10"/>
        <v>30039</v>
      </c>
      <c r="D234" s="27">
        <v>2</v>
      </c>
      <c r="E234" s="28" t="s">
        <v>1169</v>
      </c>
      <c r="F234" s="28" t="s">
        <v>1530</v>
      </c>
      <c r="G234" s="27">
        <f>INDEX(芦花古楼!$J$4:$J$103,芦花卡牌组!B234)</f>
        <v>89</v>
      </c>
      <c r="H234" s="27">
        <f>INDEX(芦花古楼!$K$4:$K$103,芦花卡牌组!B234)</f>
        <v>9</v>
      </c>
      <c r="I234" s="27">
        <v>3</v>
      </c>
      <c r="J234" s="27" t="s">
        <v>1186</v>
      </c>
      <c r="K234" s="59" t="str">
        <f t="shared" si="11"/>
        <v>tw-f-39-jlr-loc2</v>
      </c>
      <c r="L234" s="27">
        <v>1</v>
      </c>
      <c r="M234" s="41">
        <v>1</v>
      </c>
      <c r="O234" s="50">
        <v>231</v>
      </c>
    </row>
    <row r="235" spans="1:15" ht="16.5" x14ac:dyDescent="0.2">
      <c r="A235" s="47" t="s">
        <v>1523</v>
      </c>
      <c r="B235" s="74">
        <f t="shared" si="9"/>
        <v>39</v>
      </c>
      <c r="C235" s="40">
        <f t="shared" si="10"/>
        <v>30039</v>
      </c>
      <c r="D235" s="27">
        <v>2</v>
      </c>
      <c r="E235" s="28" t="s">
        <v>1171</v>
      </c>
      <c r="F235" s="28" t="s">
        <v>1531</v>
      </c>
      <c r="G235" s="27">
        <f>INDEX(芦花古楼!$J$4:$J$103,芦花卡牌组!B235)</f>
        <v>89</v>
      </c>
      <c r="H235" s="27">
        <f>INDEX(芦花古楼!$K$4:$K$103,芦花卡牌组!B235)</f>
        <v>9</v>
      </c>
      <c r="I235" s="27">
        <v>3</v>
      </c>
      <c r="J235" s="27" t="s">
        <v>786</v>
      </c>
      <c r="K235" s="59" t="str">
        <f t="shared" si="11"/>
        <v>tw-f-39-shl-loc2</v>
      </c>
      <c r="L235" s="27">
        <v>1</v>
      </c>
      <c r="M235" s="41">
        <v>1</v>
      </c>
      <c r="O235" s="50">
        <v>232</v>
      </c>
    </row>
    <row r="236" spans="1:15" ht="16.5" x14ac:dyDescent="0.2">
      <c r="A236" s="47" t="s">
        <v>1523</v>
      </c>
      <c r="B236" s="74">
        <f t="shared" si="9"/>
        <v>39</v>
      </c>
      <c r="C236" s="40">
        <f t="shared" si="10"/>
        <v>30039</v>
      </c>
      <c r="D236" s="27">
        <v>3</v>
      </c>
      <c r="E236" s="28" t="s">
        <v>1169</v>
      </c>
      <c r="F236" s="28" t="s">
        <v>1532</v>
      </c>
      <c r="G236" s="27">
        <f>INDEX(芦花古楼!$J$4:$J$103,芦花卡牌组!B236)</f>
        <v>89</v>
      </c>
      <c r="H236" s="27">
        <f>INDEX(芦花古楼!$K$4:$K$103,芦花卡牌组!B236)</f>
        <v>9</v>
      </c>
      <c r="I236" s="27">
        <v>3</v>
      </c>
      <c r="J236" s="27" t="s">
        <v>713</v>
      </c>
      <c r="K236" s="62" t="str">
        <f t="shared" si="11"/>
        <v>tw-f-39-jlr-loc3</v>
      </c>
      <c r="L236" s="27">
        <v>1</v>
      </c>
      <c r="M236" s="41">
        <v>1</v>
      </c>
      <c r="O236" s="50">
        <v>233</v>
      </c>
    </row>
    <row r="237" spans="1:15" ht="17.25" thickBot="1" x14ac:dyDescent="0.25">
      <c r="A237" s="47" t="s">
        <v>1523</v>
      </c>
      <c r="B237" s="74">
        <f t="shared" si="9"/>
        <v>39</v>
      </c>
      <c r="C237" s="42">
        <f t="shared" si="10"/>
        <v>30039</v>
      </c>
      <c r="D237" s="43">
        <v>3</v>
      </c>
      <c r="E237" s="44" t="s">
        <v>1171</v>
      </c>
      <c r="F237" s="44" t="s">
        <v>1533</v>
      </c>
      <c r="G237" s="43">
        <f>INDEX(芦花古楼!$J$4:$J$103,芦花卡牌组!B237)</f>
        <v>89</v>
      </c>
      <c r="H237" s="43">
        <f>INDEX(芦花古楼!$K$4:$K$103,芦花卡牌组!B237)</f>
        <v>9</v>
      </c>
      <c r="I237" s="43">
        <v>3</v>
      </c>
      <c r="J237" s="43" t="s">
        <v>791</v>
      </c>
      <c r="K237" s="44" t="str">
        <f t="shared" si="11"/>
        <v>tw-f-39-shl-loc3</v>
      </c>
      <c r="L237" s="43">
        <v>1</v>
      </c>
      <c r="M237" s="45">
        <v>1</v>
      </c>
      <c r="O237" s="50">
        <v>234</v>
      </c>
    </row>
    <row r="238" spans="1:15" ht="16.5" x14ac:dyDescent="0.2">
      <c r="A238" s="47" t="s">
        <v>1523</v>
      </c>
      <c r="B238" s="74">
        <f t="shared" si="9"/>
        <v>40</v>
      </c>
      <c r="C238" s="37">
        <f t="shared" si="10"/>
        <v>30040</v>
      </c>
      <c r="D238" s="38">
        <v>1</v>
      </c>
      <c r="E238" s="46" t="s">
        <v>1169</v>
      </c>
      <c r="F238" s="46" t="s">
        <v>1528</v>
      </c>
      <c r="G238" s="38">
        <f>INDEX(芦花古楼!$J$4:$J$103,芦花卡牌组!B238)</f>
        <v>90</v>
      </c>
      <c r="H238" s="38">
        <f>INDEX(芦花古楼!$K$4:$K$103,芦花卡牌组!B238)</f>
        <v>10</v>
      </c>
      <c r="I238" s="38">
        <v>3</v>
      </c>
      <c r="J238" s="38" t="s">
        <v>714</v>
      </c>
      <c r="K238" s="38" t="str">
        <f t="shared" si="11"/>
        <v>tw-f-40-jlr-loc1</v>
      </c>
      <c r="L238" s="38">
        <v>1</v>
      </c>
      <c r="M238" s="39">
        <v>1</v>
      </c>
      <c r="O238" s="50">
        <v>235</v>
      </c>
    </row>
    <row r="239" spans="1:15" ht="16.5" x14ac:dyDescent="0.2">
      <c r="A239" s="47" t="s">
        <v>1523</v>
      </c>
      <c r="B239" s="74">
        <f t="shared" si="9"/>
        <v>40</v>
      </c>
      <c r="C239" s="40">
        <f t="shared" si="10"/>
        <v>30040</v>
      </c>
      <c r="D239" s="27">
        <v>1</v>
      </c>
      <c r="E239" s="28" t="s">
        <v>1171</v>
      </c>
      <c r="F239" s="28" t="s">
        <v>1529</v>
      </c>
      <c r="G239" s="27">
        <f>INDEX(芦花古楼!$J$4:$J$103,芦花卡牌组!B239)</f>
        <v>90</v>
      </c>
      <c r="H239" s="27">
        <f>INDEX(芦花古楼!$K$4:$K$103,芦花卡牌组!B239)</f>
        <v>10</v>
      </c>
      <c r="I239" s="27">
        <v>3</v>
      </c>
      <c r="J239" s="27" t="s">
        <v>792</v>
      </c>
      <c r="K239" s="27" t="str">
        <f t="shared" si="11"/>
        <v>tw-f-40-shl-loc1</v>
      </c>
      <c r="L239" s="27">
        <v>1</v>
      </c>
      <c r="M239" s="41">
        <v>1</v>
      </c>
      <c r="O239" s="50">
        <v>236</v>
      </c>
    </row>
    <row r="240" spans="1:15" ht="16.5" x14ac:dyDescent="0.2">
      <c r="A240" s="47" t="s">
        <v>1523</v>
      </c>
      <c r="B240" s="74">
        <f t="shared" si="9"/>
        <v>40</v>
      </c>
      <c r="C240" s="40">
        <f t="shared" si="10"/>
        <v>30040</v>
      </c>
      <c r="D240" s="27">
        <v>2</v>
      </c>
      <c r="E240" s="28" t="s">
        <v>1169</v>
      </c>
      <c r="F240" s="28" t="s">
        <v>1530</v>
      </c>
      <c r="G240" s="27">
        <f>INDEX(芦花古楼!$J$4:$J$103,芦花卡牌组!B240)</f>
        <v>90</v>
      </c>
      <c r="H240" s="27">
        <f>INDEX(芦花古楼!$K$4:$K$103,芦花卡牌组!B240)</f>
        <v>10</v>
      </c>
      <c r="I240" s="27">
        <v>3</v>
      </c>
      <c r="J240" s="27" t="s">
        <v>303</v>
      </c>
      <c r="K240" s="59" t="str">
        <f t="shared" si="11"/>
        <v>tw-f-40-jlr-loc2</v>
      </c>
      <c r="L240" s="27">
        <v>1</v>
      </c>
      <c r="M240" s="41">
        <v>1</v>
      </c>
      <c r="O240" s="50">
        <v>237</v>
      </c>
    </row>
    <row r="241" spans="1:15" ht="16.5" x14ac:dyDescent="0.2">
      <c r="A241" s="47" t="s">
        <v>1523</v>
      </c>
      <c r="B241" s="74">
        <f t="shared" si="9"/>
        <v>40</v>
      </c>
      <c r="C241" s="40">
        <f t="shared" si="10"/>
        <v>30040</v>
      </c>
      <c r="D241" s="27">
        <v>2</v>
      </c>
      <c r="E241" s="28" t="s">
        <v>1171</v>
      </c>
      <c r="F241" s="28" t="s">
        <v>1531</v>
      </c>
      <c r="G241" s="27">
        <f>INDEX(芦花古楼!$J$4:$J$103,芦花卡牌组!B241)</f>
        <v>90</v>
      </c>
      <c r="H241" s="27">
        <f>INDEX(芦花古楼!$K$4:$K$103,芦花卡牌组!B241)</f>
        <v>10</v>
      </c>
      <c r="I241" s="27">
        <v>3</v>
      </c>
      <c r="J241" s="27" t="s">
        <v>776</v>
      </c>
      <c r="K241" s="59" t="str">
        <f t="shared" si="11"/>
        <v>tw-f-40-shl-loc2</v>
      </c>
      <c r="L241" s="27">
        <v>1</v>
      </c>
      <c r="M241" s="41">
        <v>1</v>
      </c>
      <c r="O241" s="50">
        <v>238</v>
      </c>
    </row>
    <row r="242" spans="1:15" ht="16.5" x14ac:dyDescent="0.2">
      <c r="A242" s="47" t="s">
        <v>1523</v>
      </c>
      <c r="B242" s="74">
        <f t="shared" si="9"/>
        <v>40</v>
      </c>
      <c r="C242" s="40">
        <f t="shared" si="10"/>
        <v>30040</v>
      </c>
      <c r="D242" s="27">
        <v>3</v>
      </c>
      <c r="E242" s="28" t="s">
        <v>1169</v>
      </c>
      <c r="F242" s="28" t="s">
        <v>1532</v>
      </c>
      <c r="G242" s="27">
        <f>INDEX(芦花古楼!$J$4:$J$103,芦花卡牌组!B242)</f>
        <v>90</v>
      </c>
      <c r="H242" s="27">
        <f>INDEX(芦花古楼!$K$4:$K$103,芦花卡牌组!B242)</f>
        <v>10</v>
      </c>
      <c r="I242" s="27">
        <v>3</v>
      </c>
      <c r="J242" s="27" t="s">
        <v>712</v>
      </c>
      <c r="K242" s="62" t="str">
        <f t="shared" si="11"/>
        <v>tw-f-40-jlr-loc3</v>
      </c>
      <c r="L242" s="27">
        <v>1</v>
      </c>
      <c r="M242" s="41">
        <v>1</v>
      </c>
      <c r="O242" s="50">
        <v>239</v>
      </c>
    </row>
    <row r="243" spans="1:15" ht="17.25" thickBot="1" x14ac:dyDescent="0.25">
      <c r="A243" s="47" t="s">
        <v>1523</v>
      </c>
      <c r="B243" s="74">
        <f t="shared" si="9"/>
        <v>40</v>
      </c>
      <c r="C243" s="42">
        <f t="shared" si="10"/>
        <v>30040</v>
      </c>
      <c r="D243" s="43">
        <v>3</v>
      </c>
      <c r="E243" s="44" t="s">
        <v>1171</v>
      </c>
      <c r="F243" s="44" t="s">
        <v>1533</v>
      </c>
      <c r="G243" s="43">
        <f>INDEX(芦花古楼!$J$4:$J$103,芦花卡牌组!B243)</f>
        <v>90</v>
      </c>
      <c r="H243" s="43">
        <f>INDEX(芦花古楼!$K$4:$K$103,芦花卡牌组!B243)</f>
        <v>10</v>
      </c>
      <c r="I243" s="43">
        <v>3</v>
      </c>
      <c r="J243" s="43" t="s">
        <v>790</v>
      </c>
      <c r="K243" s="44" t="str">
        <f t="shared" si="11"/>
        <v>tw-f-40-shl-loc3</v>
      </c>
      <c r="L243" s="43">
        <v>1</v>
      </c>
      <c r="M243" s="45">
        <v>1</v>
      </c>
      <c r="O243" s="50">
        <v>240</v>
      </c>
    </row>
    <row r="244" spans="1:15" ht="16.5" x14ac:dyDescent="0.2">
      <c r="A244" s="47" t="s">
        <v>1523</v>
      </c>
      <c r="B244" s="74">
        <f t="shared" si="9"/>
        <v>41</v>
      </c>
      <c r="C244" s="37">
        <f t="shared" si="10"/>
        <v>30041</v>
      </c>
      <c r="D244" s="38">
        <v>1</v>
      </c>
      <c r="E244" s="46" t="s">
        <v>1169</v>
      </c>
      <c r="F244" s="46" t="s">
        <v>1528</v>
      </c>
      <c r="G244" s="38">
        <f>INDEX(芦花古楼!$J$4:$J$103,芦花卡牌组!B244)</f>
        <v>91</v>
      </c>
      <c r="H244" s="38">
        <f>INDEX(芦花古楼!$K$4:$K$103,芦花卡牌组!B244)</f>
        <v>10</v>
      </c>
      <c r="I244" s="38">
        <v>3</v>
      </c>
      <c r="J244" s="38" t="s">
        <v>303</v>
      </c>
      <c r="K244" s="38" t="str">
        <f t="shared" si="11"/>
        <v>tw-f-41-jlr-loc1</v>
      </c>
      <c r="L244" s="38">
        <v>1</v>
      </c>
      <c r="M244" s="39">
        <v>1</v>
      </c>
      <c r="O244" s="50">
        <v>241</v>
      </c>
    </row>
    <row r="245" spans="1:15" ht="16.5" x14ac:dyDescent="0.2">
      <c r="A245" s="47" t="s">
        <v>1523</v>
      </c>
      <c r="B245" s="74">
        <f t="shared" si="9"/>
        <v>41</v>
      </c>
      <c r="C245" s="40">
        <f t="shared" si="10"/>
        <v>30041</v>
      </c>
      <c r="D245" s="27">
        <v>1</v>
      </c>
      <c r="E245" s="28" t="s">
        <v>1171</v>
      </c>
      <c r="F245" s="28" t="s">
        <v>1529</v>
      </c>
      <c r="G245" s="27">
        <f>INDEX(芦花古楼!$J$4:$J$103,芦花卡牌组!B245)</f>
        <v>91</v>
      </c>
      <c r="H245" s="27">
        <f>INDEX(芦花古楼!$K$4:$K$103,芦花卡牌组!B245)</f>
        <v>10</v>
      </c>
      <c r="I245" s="27">
        <v>3</v>
      </c>
      <c r="J245" s="27" t="s">
        <v>785</v>
      </c>
      <c r="K245" s="27" t="str">
        <f t="shared" si="11"/>
        <v>tw-f-41-shl-loc1</v>
      </c>
      <c r="L245" s="27">
        <v>1</v>
      </c>
      <c r="M245" s="41">
        <v>1</v>
      </c>
      <c r="O245" s="50">
        <v>242</v>
      </c>
    </row>
    <row r="246" spans="1:15" ht="16.5" x14ac:dyDescent="0.2">
      <c r="A246" s="47" t="s">
        <v>1523</v>
      </c>
      <c r="B246" s="74">
        <f t="shared" si="9"/>
        <v>41</v>
      </c>
      <c r="C246" s="40">
        <f t="shared" si="10"/>
        <v>30041</v>
      </c>
      <c r="D246" s="27">
        <v>2</v>
      </c>
      <c r="E246" s="28" t="s">
        <v>1169</v>
      </c>
      <c r="F246" s="28" t="s">
        <v>1530</v>
      </c>
      <c r="G246" s="27">
        <f>INDEX(芦花古楼!$J$4:$J$103,芦花卡牌组!B246)</f>
        <v>91</v>
      </c>
      <c r="H246" s="27">
        <f>INDEX(芦花古楼!$K$4:$K$103,芦花卡牌组!B246)</f>
        <v>10</v>
      </c>
      <c r="I246" s="27">
        <v>3</v>
      </c>
      <c r="J246" s="27" t="s">
        <v>709</v>
      </c>
      <c r="K246" s="59" t="str">
        <f t="shared" si="11"/>
        <v>tw-f-41-jlr-loc2</v>
      </c>
      <c r="L246" s="27">
        <v>1</v>
      </c>
      <c r="M246" s="41">
        <v>1</v>
      </c>
      <c r="O246" s="50">
        <v>243</v>
      </c>
    </row>
    <row r="247" spans="1:15" ht="16.5" x14ac:dyDescent="0.2">
      <c r="A247" s="47" t="s">
        <v>1523</v>
      </c>
      <c r="B247" s="74">
        <f t="shared" si="9"/>
        <v>41</v>
      </c>
      <c r="C247" s="40">
        <f t="shared" si="10"/>
        <v>30041</v>
      </c>
      <c r="D247" s="27">
        <v>2</v>
      </c>
      <c r="E247" s="28" t="s">
        <v>1171</v>
      </c>
      <c r="F247" s="28" t="s">
        <v>1531</v>
      </c>
      <c r="G247" s="27">
        <f>INDEX(芦花古楼!$J$4:$J$103,芦花卡牌组!B247)</f>
        <v>91</v>
      </c>
      <c r="H247" s="27">
        <f>INDEX(芦花古楼!$K$4:$K$103,芦花卡牌组!B247)</f>
        <v>10</v>
      </c>
      <c r="I247" s="27">
        <v>3</v>
      </c>
      <c r="J247" s="27" t="s">
        <v>784</v>
      </c>
      <c r="K247" s="59" t="str">
        <f t="shared" si="11"/>
        <v>tw-f-41-shl-loc2</v>
      </c>
      <c r="L247" s="27">
        <v>1</v>
      </c>
      <c r="M247" s="41">
        <v>1</v>
      </c>
      <c r="O247" s="50">
        <v>244</v>
      </c>
    </row>
    <row r="248" spans="1:15" ht="16.5" x14ac:dyDescent="0.2">
      <c r="A248" s="47" t="s">
        <v>1523</v>
      </c>
      <c r="B248" s="74">
        <f t="shared" si="9"/>
        <v>41</v>
      </c>
      <c r="C248" s="40">
        <f t="shared" si="10"/>
        <v>30041</v>
      </c>
      <c r="D248" s="27">
        <v>3</v>
      </c>
      <c r="E248" s="28" t="s">
        <v>1169</v>
      </c>
      <c r="F248" s="28" t="s">
        <v>1532</v>
      </c>
      <c r="G248" s="27">
        <f>INDEX(芦花古楼!$J$4:$J$103,芦花卡牌组!B248)</f>
        <v>91</v>
      </c>
      <c r="H248" s="27">
        <f>INDEX(芦花古楼!$K$4:$K$103,芦花卡牌组!B248)</f>
        <v>10</v>
      </c>
      <c r="I248" s="27">
        <v>3</v>
      </c>
      <c r="J248" s="27" t="s">
        <v>711</v>
      </c>
      <c r="K248" s="62" t="str">
        <f t="shared" si="11"/>
        <v>tw-f-41-jlr-loc3</v>
      </c>
      <c r="L248" s="27">
        <v>1</v>
      </c>
      <c r="M248" s="41">
        <v>1</v>
      </c>
      <c r="O248" s="50">
        <v>245</v>
      </c>
    </row>
    <row r="249" spans="1:15" ht="17.25" thickBot="1" x14ac:dyDescent="0.25">
      <c r="A249" s="47" t="s">
        <v>1523</v>
      </c>
      <c r="B249" s="74">
        <f t="shared" si="9"/>
        <v>41</v>
      </c>
      <c r="C249" s="42">
        <f t="shared" si="10"/>
        <v>30041</v>
      </c>
      <c r="D249" s="43">
        <v>3</v>
      </c>
      <c r="E249" s="44" t="s">
        <v>1171</v>
      </c>
      <c r="F249" s="44" t="s">
        <v>1533</v>
      </c>
      <c r="G249" s="43">
        <f>INDEX(芦花古楼!$J$4:$J$103,芦花卡牌组!B249)</f>
        <v>91</v>
      </c>
      <c r="H249" s="43">
        <f>INDEX(芦花古楼!$K$4:$K$103,芦花卡牌组!B249)</f>
        <v>10</v>
      </c>
      <c r="I249" s="43">
        <v>3</v>
      </c>
      <c r="J249" s="43" t="s">
        <v>789</v>
      </c>
      <c r="K249" s="44" t="str">
        <f t="shared" si="11"/>
        <v>tw-f-41-shl-loc3</v>
      </c>
      <c r="L249" s="43">
        <v>1</v>
      </c>
      <c r="M249" s="45">
        <v>1</v>
      </c>
      <c r="O249" s="50">
        <v>246</v>
      </c>
    </row>
    <row r="250" spans="1:15" ht="16.5" x14ac:dyDescent="0.2">
      <c r="A250" s="47" t="s">
        <v>1523</v>
      </c>
      <c r="B250" s="74">
        <f t="shared" si="9"/>
        <v>42</v>
      </c>
      <c r="C250" s="37">
        <f t="shared" si="10"/>
        <v>30042</v>
      </c>
      <c r="D250" s="38">
        <v>1</v>
      </c>
      <c r="E250" s="46" t="s">
        <v>1169</v>
      </c>
      <c r="F250" s="46" t="s">
        <v>1528</v>
      </c>
      <c r="G250" s="38">
        <f>INDEX(芦花古楼!$J$4:$J$103,芦花卡牌组!B250)</f>
        <v>92</v>
      </c>
      <c r="H250" s="38">
        <f>INDEX(芦花古楼!$K$4:$K$103,芦花卡牌组!B250)</f>
        <v>10</v>
      </c>
      <c r="I250" s="38">
        <v>3</v>
      </c>
      <c r="J250" s="38" t="s">
        <v>713</v>
      </c>
      <c r="K250" s="38" t="str">
        <f t="shared" si="11"/>
        <v>tw-f-42-jlr-loc1</v>
      </c>
      <c r="L250" s="38">
        <v>1</v>
      </c>
      <c r="M250" s="39">
        <v>1</v>
      </c>
      <c r="O250" s="50">
        <v>247</v>
      </c>
    </row>
    <row r="251" spans="1:15" ht="16.5" x14ac:dyDescent="0.2">
      <c r="A251" s="47" t="s">
        <v>1523</v>
      </c>
      <c r="B251" s="74">
        <f t="shared" si="9"/>
        <v>42</v>
      </c>
      <c r="C251" s="40">
        <f t="shared" si="10"/>
        <v>30042</v>
      </c>
      <c r="D251" s="27">
        <v>1</v>
      </c>
      <c r="E251" s="28" t="s">
        <v>1171</v>
      </c>
      <c r="F251" s="28" t="s">
        <v>1529</v>
      </c>
      <c r="G251" s="27">
        <f>INDEX(芦花古楼!$J$4:$J$103,芦花卡牌组!B251)</f>
        <v>92</v>
      </c>
      <c r="H251" s="27">
        <f>INDEX(芦花古楼!$K$4:$K$103,芦花卡牌组!B251)</f>
        <v>10</v>
      </c>
      <c r="I251" s="27">
        <v>3</v>
      </c>
      <c r="J251" s="27" t="s">
        <v>791</v>
      </c>
      <c r="K251" s="27" t="str">
        <f t="shared" si="11"/>
        <v>tw-f-42-shl-loc1</v>
      </c>
      <c r="L251" s="27">
        <v>1</v>
      </c>
      <c r="M251" s="41">
        <v>1</v>
      </c>
      <c r="O251" s="50">
        <v>248</v>
      </c>
    </row>
    <row r="252" spans="1:15" ht="16.5" x14ac:dyDescent="0.2">
      <c r="A252" s="47" t="s">
        <v>1523</v>
      </c>
      <c r="B252" s="74">
        <f t="shared" si="9"/>
        <v>42</v>
      </c>
      <c r="C252" s="40">
        <f t="shared" si="10"/>
        <v>30042</v>
      </c>
      <c r="D252" s="27">
        <v>2</v>
      </c>
      <c r="E252" s="28" t="s">
        <v>1169</v>
      </c>
      <c r="F252" s="28" t="s">
        <v>1530</v>
      </c>
      <c r="G252" s="27">
        <f>INDEX(芦花古楼!$J$4:$J$103,芦花卡牌组!B252)</f>
        <v>92</v>
      </c>
      <c r="H252" s="27">
        <f>INDEX(芦花古楼!$K$4:$K$103,芦花卡牌组!B252)</f>
        <v>10</v>
      </c>
      <c r="I252" s="27">
        <v>3</v>
      </c>
      <c r="J252" s="27" t="s">
        <v>1186</v>
      </c>
      <c r="K252" s="59" t="str">
        <f t="shared" si="11"/>
        <v>tw-f-42-jlr-loc2</v>
      </c>
      <c r="L252" s="27">
        <v>1</v>
      </c>
      <c r="M252" s="41">
        <v>1</v>
      </c>
      <c r="O252" s="50">
        <v>249</v>
      </c>
    </row>
    <row r="253" spans="1:15" ht="16.5" x14ac:dyDescent="0.2">
      <c r="A253" s="47" t="s">
        <v>1523</v>
      </c>
      <c r="B253" s="74">
        <f t="shared" si="9"/>
        <v>42</v>
      </c>
      <c r="C253" s="40">
        <f t="shared" si="10"/>
        <v>30042</v>
      </c>
      <c r="D253" s="27">
        <v>2</v>
      </c>
      <c r="E253" s="28" t="s">
        <v>1171</v>
      </c>
      <c r="F253" s="28" t="s">
        <v>1531</v>
      </c>
      <c r="G253" s="27">
        <f>INDEX(芦花古楼!$J$4:$J$103,芦花卡牌组!B253)</f>
        <v>92</v>
      </c>
      <c r="H253" s="27">
        <f>INDEX(芦花古楼!$K$4:$K$103,芦花卡牌组!B253)</f>
        <v>10</v>
      </c>
      <c r="I253" s="27">
        <v>3</v>
      </c>
      <c r="J253" s="27" t="s">
        <v>786</v>
      </c>
      <c r="K253" s="59" t="str">
        <f t="shared" si="11"/>
        <v>tw-f-42-shl-loc2</v>
      </c>
      <c r="L253" s="27">
        <v>1</v>
      </c>
      <c r="M253" s="41">
        <v>1</v>
      </c>
      <c r="O253" s="50">
        <v>250</v>
      </c>
    </row>
    <row r="254" spans="1:15" ht="16.5" x14ac:dyDescent="0.2">
      <c r="A254" s="47" t="s">
        <v>1523</v>
      </c>
      <c r="B254" s="74">
        <f t="shared" si="9"/>
        <v>42</v>
      </c>
      <c r="C254" s="40">
        <f t="shared" si="10"/>
        <v>30042</v>
      </c>
      <c r="D254" s="27">
        <v>3</v>
      </c>
      <c r="E254" s="28" t="s">
        <v>1169</v>
      </c>
      <c r="F254" s="28" t="s">
        <v>1532</v>
      </c>
      <c r="G254" s="27">
        <f>INDEX(芦花古楼!$J$4:$J$103,芦花卡牌组!B254)</f>
        <v>92</v>
      </c>
      <c r="H254" s="27">
        <f>INDEX(芦花古楼!$K$4:$K$103,芦花卡牌组!B254)</f>
        <v>10</v>
      </c>
      <c r="I254" s="27">
        <v>3</v>
      </c>
      <c r="J254" s="27" t="s">
        <v>710</v>
      </c>
      <c r="K254" s="62" t="str">
        <f t="shared" si="11"/>
        <v>tw-f-42-jlr-loc3</v>
      </c>
      <c r="L254" s="27">
        <v>1</v>
      </c>
      <c r="M254" s="41">
        <v>1</v>
      </c>
      <c r="O254" s="50">
        <v>251</v>
      </c>
    </row>
    <row r="255" spans="1:15" ht="17.25" thickBot="1" x14ac:dyDescent="0.25">
      <c r="A255" s="47" t="s">
        <v>1523</v>
      </c>
      <c r="B255" s="74">
        <f t="shared" si="9"/>
        <v>42</v>
      </c>
      <c r="C255" s="42">
        <f t="shared" si="10"/>
        <v>30042</v>
      </c>
      <c r="D255" s="43">
        <v>3</v>
      </c>
      <c r="E255" s="44" t="s">
        <v>1171</v>
      </c>
      <c r="F255" s="44" t="s">
        <v>1533</v>
      </c>
      <c r="G255" s="43">
        <f>INDEX(芦花古楼!$J$4:$J$103,芦花卡牌组!B255)</f>
        <v>92</v>
      </c>
      <c r="H255" s="43">
        <f>INDEX(芦花古楼!$K$4:$K$103,芦花卡牌组!B255)</f>
        <v>10</v>
      </c>
      <c r="I255" s="43">
        <v>3</v>
      </c>
      <c r="J255" s="43" t="s">
        <v>787</v>
      </c>
      <c r="K255" s="44" t="str">
        <f t="shared" si="11"/>
        <v>tw-f-42-shl-loc3</v>
      </c>
      <c r="L255" s="43">
        <v>1</v>
      </c>
      <c r="M255" s="45">
        <v>1</v>
      </c>
      <c r="O255" s="50">
        <v>252</v>
      </c>
    </row>
    <row r="256" spans="1:15" ht="16.5" x14ac:dyDescent="0.2">
      <c r="A256" s="47" t="s">
        <v>1523</v>
      </c>
      <c r="B256" s="74">
        <f t="shared" si="9"/>
        <v>43</v>
      </c>
      <c r="C256" s="37">
        <f t="shared" si="10"/>
        <v>30043</v>
      </c>
      <c r="D256" s="38">
        <v>1</v>
      </c>
      <c r="E256" s="46" t="s">
        <v>1169</v>
      </c>
      <c r="F256" s="46" t="s">
        <v>1528</v>
      </c>
      <c r="G256" s="38">
        <f>INDEX(芦花古楼!$J$4:$J$103,芦花卡牌组!B256)</f>
        <v>93</v>
      </c>
      <c r="H256" s="38">
        <f>INDEX(芦花古楼!$K$4:$K$103,芦花卡牌组!B256)</f>
        <v>10</v>
      </c>
      <c r="I256" s="38">
        <v>3</v>
      </c>
      <c r="J256" s="38" t="s">
        <v>706</v>
      </c>
      <c r="K256" s="38" t="str">
        <f t="shared" si="11"/>
        <v>tw-f-43-jlr-loc1</v>
      </c>
      <c r="L256" s="38">
        <v>1</v>
      </c>
      <c r="M256" s="39">
        <v>1</v>
      </c>
      <c r="O256" s="50">
        <v>253</v>
      </c>
    </row>
    <row r="257" spans="1:15" ht="16.5" x14ac:dyDescent="0.2">
      <c r="A257" s="47" t="s">
        <v>1523</v>
      </c>
      <c r="B257" s="74">
        <f t="shared" ref="B257:B320" si="12">MOD(C257,100)</f>
        <v>43</v>
      </c>
      <c r="C257" s="40">
        <f t="shared" si="10"/>
        <v>30043</v>
      </c>
      <c r="D257" s="27">
        <v>1</v>
      </c>
      <c r="E257" s="28" t="s">
        <v>1171</v>
      </c>
      <c r="F257" s="28" t="s">
        <v>1529</v>
      </c>
      <c r="G257" s="27">
        <f>INDEX(芦花古楼!$J$4:$J$103,芦花卡牌组!B257)</f>
        <v>93</v>
      </c>
      <c r="H257" s="27">
        <f>INDEX(芦花古楼!$K$4:$K$103,芦花卡牌组!B257)</f>
        <v>10</v>
      </c>
      <c r="I257" s="27">
        <v>3</v>
      </c>
      <c r="J257" s="27" t="s">
        <v>775</v>
      </c>
      <c r="K257" s="27" t="str">
        <f t="shared" si="11"/>
        <v>tw-f-43-shl-loc1</v>
      </c>
      <c r="L257" s="27">
        <v>1</v>
      </c>
      <c r="M257" s="41">
        <v>1</v>
      </c>
      <c r="O257" s="50">
        <v>254</v>
      </c>
    </row>
    <row r="258" spans="1:15" ht="16.5" x14ac:dyDescent="0.2">
      <c r="A258" s="47" t="s">
        <v>1523</v>
      </c>
      <c r="B258" s="74">
        <f t="shared" si="12"/>
        <v>43</v>
      </c>
      <c r="C258" s="40">
        <f t="shared" si="10"/>
        <v>30043</v>
      </c>
      <c r="D258" s="27">
        <v>2</v>
      </c>
      <c r="E258" s="28" t="s">
        <v>1169</v>
      </c>
      <c r="F258" s="28" t="s">
        <v>1530</v>
      </c>
      <c r="G258" s="27">
        <f>INDEX(芦花古楼!$J$4:$J$103,芦花卡牌组!B258)</f>
        <v>93</v>
      </c>
      <c r="H258" s="27">
        <f>INDEX(芦花古楼!$K$4:$K$103,芦花卡牌组!B258)</f>
        <v>10</v>
      </c>
      <c r="I258" s="27">
        <v>3</v>
      </c>
      <c r="J258" s="27" t="s">
        <v>302</v>
      </c>
      <c r="K258" s="59" t="str">
        <f t="shared" si="11"/>
        <v>tw-f-43-jlr-loc2</v>
      </c>
      <c r="L258" s="27">
        <v>1</v>
      </c>
      <c r="M258" s="41">
        <v>1</v>
      </c>
      <c r="O258" s="50">
        <v>255</v>
      </c>
    </row>
    <row r="259" spans="1:15" ht="16.5" x14ac:dyDescent="0.2">
      <c r="A259" s="47" t="s">
        <v>1523</v>
      </c>
      <c r="B259" s="74">
        <f t="shared" si="12"/>
        <v>43</v>
      </c>
      <c r="C259" s="40">
        <f t="shared" si="10"/>
        <v>30043</v>
      </c>
      <c r="D259" s="27">
        <v>2</v>
      </c>
      <c r="E259" s="28" t="s">
        <v>1171</v>
      </c>
      <c r="F259" s="28" t="s">
        <v>1531</v>
      </c>
      <c r="G259" s="27">
        <f>INDEX(芦花古楼!$J$4:$J$103,芦花卡牌组!B259)</f>
        <v>93</v>
      </c>
      <c r="H259" s="27">
        <f>INDEX(芦花古楼!$K$4:$K$103,芦花卡牌组!B259)</f>
        <v>10</v>
      </c>
      <c r="I259" s="27">
        <v>3</v>
      </c>
      <c r="J259" s="27" t="s">
        <v>778</v>
      </c>
      <c r="K259" s="59" t="str">
        <f t="shared" si="11"/>
        <v>tw-f-43-shl-loc2</v>
      </c>
      <c r="L259" s="27">
        <v>1</v>
      </c>
      <c r="M259" s="41">
        <v>1</v>
      </c>
      <c r="O259" s="50">
        <v>256</v>
      </c>
    </row>
    <row r="260" spans="1:15" ht="16.5" x14ac:dyDescent="0.2">
      <c r="A260" s="47" t="s">
        <v>1523</v>
      </c>
      <c r="B260" s="74">
        <f t="shared" si="12"/>
        <v>43</v>
      </c>
      <c r="C260" s="40">
        <f t="shared" si="10"/>
        <v>30043</v>
      </c>
      <c r="D260" s="27">
        <v>3</v>
      </c>
      <c r="E260" s="28" t="s">
        <v>1169</v>
      </c>
      <c r="F260" s="28" t="s">
        <v>1532</v>
      </c>
      <c r="G260" s="27">
        <f>INDEX(芦花古楼!$J$4:$J$103,芦花卡牌组!B260)</f>
        <v>93</v>
      </c>
      <c r="H260" s="27">
        <f>INDEX(芦花古楼!$K$4:$K$103,芦花卡牌组!B260)</f>
        <v>10</v>
      </c>
      <c r="I260" s="27">
        <v>3</v>
      </c>
      <c r="J260" s="27" t="s">
        <v>715</v>
      </c>
      <c r="K260" s="62" t="str">
        <f t="shared" si="11"/>
        <v>tw-f-43-jlr-loc3</v>
      </c>
      <c r="L260" s="27">
        <v>1</v>
      </c>
      <c r="M260" s="41">
        <v>1</v>
      </c>
      <c r="O260" s="50">
        <v>257</v>
      </c>
    </row>
    <row r="261" spans="1:15" ht="17.25" thickBot="1" x14ac:dyDescent="0.25">
      <c r="A261" s="47" t="s">
        <v>1523</v>
      </c>
      <c r="B261" s="74">
        <f t="shared" si="12"/>
        <v>43</v>
      </c>
      <c r="C261" s="42">
        <f t="shared" ref="C261:C324" si="13">INT((O261-1)/6)+30001</f>
        <v>30043</v>
      </c>
      <c r="D261" s="43">
        <v>3</v>
      </c>
      <c r="E261" s="44" t="s">
        <v>1171</v>
      </c>
      <c r="F261" s="44" t="s">
        <v>1533</v>
      </c>
      <c r="G261" s="43">
        <f>INDEX(芦花古楼!$J$4:$J$103,芦花卡牌组!B261)</f>
        <v>93</v>
      </c>
      <c r="H261" s="43">
        <f>INDEX(芦花古楼!$K$4:$K$103,芦花卡牌组!B261)</f>
        <v>10</v>
      </c>
      <c r="I261" s="43">
        <v>3</v>
      </c>
      <c r="J261" s="43" t="s">
        <v>793</v>
      </c>
      <c r="K261" s="44" t="str">
        <f t="shared" ref="K261:K324" si="14">A261&amp;"-"&amp;B261&amp;"-"&amp;E261&amp;"-loc"&amp;D261</f>
        <v>tw-f-43-shl-loc3</v>
      </c>
      <c r="L261" s="43">
        <v>1</v>
      </c>
      <c r="M261" s="45">
        <v>1</v>
      </c>
      <c r="O261" s="50">
        <v>258</v>
      </c>
    </row>
    <row r="262" spans="1:15" ht="16.5" x14ac:dyDescent="0.2">
      <c r="A262" s="47" t="s">
        <v>1523</v>
      </c>
      <c r="B262" s="74">
        <f t="shared" si="12"/>
        <v>44</v>
      </c>
      <c r="C262" s="37">
        <f t="shared" si="13"/>
        <v>30044</v>
      </c>
      <c r="D262" s="38">
        <v>1</v>
      </c>
      <c r="E262" s="46" t="s">
        <v>1169</v>
      </c>
      <c r="F262" s="46" t="s">
        <v>1528</v>
      </c>
      <c r="G262" s="38">
        <f>INDEX(芦花古楼!$J$4:$J$103,芦花卡牌组!B262)</f>
        <v>94</v>
      </c>
      <c r="H262" s="38">
        <f>INDEX(芦花古楼!$K$4:$K$103,芦花卡牌组!B262)</f>
        <v>10</v>
      </c>
      <c r="I262" s="38">
        <v>3</v>
      </c>
      <c r="J262" s="38" t="s">
        <v>713</v>
      </c>
      <c r="K262" s="38" t="str">
        <f t="shared" si="14"/>
        <v>tw-f-44-jlr-loc1</v>
      </c>
      <c r="L262" s="38">
        <v>1</v>
      </c>
      <c r="M262" s="39">
        <v>1</v>
      </c>
      <c r="O262" s="50">
        <v>259</v>
      </c>
    </row>
    <row r="263" spans="1:15" ht="16.5" x14ac:dyDescent="0.2">
      <c r="A263" s="47" t="s">
        <v>1523</v>
      </c>
      <c r="B263" s="74">
        <f t="shared" si="12"/>
        <v>44</v>
      </c>
      <c r="C263" s="40">
        <f t="shared" si="13"/>
        <v>30044</v>
      </c>
      <c r="D263" s="27">
        <v>1</v>
      </c>
      <c r="E263" s="28" t="s">
        <v>1171</v>
      </c>
      <c r="F263" s="28" t="s">
        <v>1529</v>
      </c>
      <c r="G263" s="27">
        <f>INDEX(芦花古楼!$J$4:$J$103,芦花卡牌组!B263)</f>
        <v>94</v>
      </c>
      <c r="H263" s="27">
        <f>INDEX(芦花古楼!$K$4:$K$103,芦花卡牌组!B263)</f>
        <v>10</v>
      </c>
      <c r="I263" s="27">
        <v>3</v>
      </c>
      <c r="J263" s="28" t="s">
        <v>791</v>
      </c>
      <c r="K263" s="27" t="str">
        <f t="shared" si="14"/>
        <v>tw-f-44-shl-loc1</v>
      </c>
      <c r="L263" s="27">
        <v>1</v>
      </c>
      <c r="M263" s="41">
        <v>1</v>
      </c>
      <c r="O263" s="50">
        <v>260</v>
      </c>
    </row>
    <row r="264" spans="1:15" ht="16.5" x14ac:dyDescent="0.2">
      <c r="A264" s="47" t="s">
        <v>1523</v>
      </c>
      <c r="B264" s="74">
        <f t="shared" si="12"/>
        <v>44</v>
      </c>
      <c r="C264" s="40">
        <f t="shared" si="13"/>
        <v>30044</v>
      </c>
      <c r="D264" s="27">
        <v>2</v>
      </c>
      <c r="E264" s="28" t="s">
        <v>1169</v>
      </c>
      <c r="F264" s="28" t="s">
        <v>1530</v>
      </c>
      <c r="G264" s="27">
        <f>INDEX(芦花古楼!$J$4:$J$103,芦花卡牌组!B264)</f>
        <v>94</v>
      </c>
      <c r="H264" s="27">
        <f>INDEX(芦花古楼!$K$4:$K$103,芦花卡牌组!B264)</f>
        <v>10</v>
      </c>
      <c r="I264" s="27">
        <v>3</v>
      </c>
      <c r="J264" s="27" t="s">
        <v>1186</v>
      </c>
      <c r="K264" s="59" t="str">
        <f t="shared" si="14"/>
        <v>tw-f-44-jlr-loc2</v>
      </c>
      <c r="L264" s="27">
        <v>1</v>
      </c>
      <c r="M264" s="41">
        <v>1</v>
      </c>
      <c r="O264" s="50">
        <v>261</v>
      </c>
    </row>
    <row r="265" spans="1:15" ht="16.5" x14ac:dyDescent="0.2">
      <c r="A265" s="47" t="s">
        <v>1523</v>
      </c>
      <c r="B265" s="74">
        <f t="shared" si="12"/>
        <v>44</v>
      </c>
      <c r="C265" s="40">
        <f t="shared" si="13"/>
        <v>30044</v>
      </c>
      <c r="D265" s="27">
        <v>2</v>
      </c>
      <c r="E265" s="28" t="s">
        <v>1171</v>
      </c>
      <c r="F265" s="28" t="s">
        <v>1531</v>
      </c>
      <c r="G265" s="27">
        <f>INDEX(芦花古楼!$J$4:$J$103,芦花卡牌组!B265)</f>
        <v>94</v>
      </c>
      <c r="H265" s="27">
        <f>INDEX(芦花古楼!$K$4:$K$103,芦花卡牌组!B265)</f>
        <v>10</v>
      </c>
      <c r="I265" s="27">
        <v>3</v>
      </c>
      <c r="J265" s="27" t="s">
        <v>786</v>
      </c>
      <c r="K265" s="59" t="str">
        <f t="shared" si="14"/>
        <v>tw-f-44-shl-loc2</v>
      </c>
      <c r="L265" s="27">
        <v>1</v>
      </c>
      <c r="M265" s="41">
        <v>1</v>
      </c>
      <c r="O265" s="50">
        <v>262</v>
      </c>
    </row>
    <row r="266" spans="1:15" ht="16.5" x14ac:dyDescent="0.2">
      <c r="A266" s="47" t="s">
        <v>1523</v>
      </c>
      <c r="B266" s="74">
        <f t="shared" si="12"/>
        <v>44</v>
      </c>
      <c r="C266" s="40">
        <f t="shared" si="13"/>
        <v>30044</v>
      </c>
      <c r="D266" s="27">
        <v>3</v>
      </c>
      <c r="E266" s="28" t="s">
        <v>1169</v>
      </c>
      <c r="F266" s="28" t="s">
        <v>1532</v>
      </c>
      <c r="G266" s="27">
        <f>INDEX(芦花古楼!$J$4:$J$103,芦花卡牌组!B266)</f>
        <v>94</v>
      </c>
      <c r="H266" s="27">
        <f>INDEX(芦花古楼!$K$4:$K$103,芦花卡牌组!B266)</f>
        <v>10</v>
      </c>
      <c r="I266" s="27">
        <v>3</v>
      </c>
      <c r="J266" s="27" t="s">
        <v>710</v>
      </c>
      <c r="K266" s="62" t="str">
        <f t="shared" si="14"/>
        <v>tw-f-44-jlr-loc3</v>
      </c>
      <c r="L266" s="27">
        <v>1</v>
      </c>
      <c r="M266" s="41">
        <v>1</v>
      </c>
      <c r="O266" s="50">
        <v>263</v>
      </c>
    </row>
    <row r="267" spans="1:15" ht="17.25" thickBot="1" x14ac:dyDescent="0.25">
      <c r="A267" s="47" t="s">
        <v>1523</v>
      </c>
      <c r="B267" s="74">
        <f t="shared" si="12"/>
        <v>44</v>
      </c>
      <c r="C267" s="42">
        <f t="shared" si="13"/>
        <v>30044</v>
      </c>
      <c r="D267" s="43">
        <v>3</v>
      </c>
      <c r="E267" s="44" t="s">
        <v>1171</v>
      </c>
      <c r="F267" s="44" t="s">
        <v>1533</v>
      </c>
      <c r="G267" s="43">
        <f>INDEX(芦花古楼!$J$4:$J$103,芦花卡牌组!B267)</f>
        <v>94</v>
      </c>
      <c r="H267" s="43">
        <f>INDEX(芦花古楼!$K$4:$K$103,芦花卡牌组!B267)</f>
        <v>10</v>
      </c>
      <c r="I267" s="43">
        <v>3</v>
      </c>
      <c r="J267" s="43" t="s">
        <v>787</v>
      </c>
      <c r="K267" s="44" t="str">
        <f t="shared" si="14"/>
        <v>tw-f-44-shl-loc3</v>
      </c>
      <c r="L267" s="43">
        <v>1</v>
      </c>
      <c r="M267" s="45">
        <v>1</v>
      </c>
      <c r="O267" s="50">
        <v>264</v>
      </c>
    </row>
    <row r="268" spans="1:15" ht="16.5" x14ac:dyDescent="0.2">
      <c r="A268" s="47" t="s">
        <v>1523</v>
      </c>
      <c r="B268" s="74">
        <f t="shared" si="12"/>
        <v>45</v>
      </c>
      <c r="C268" s="37">
        <f t="shared" si="13"/>
        <v>30045</v>
      </c>
      <c r="D268" s="38">
        <v>1</v>
      </c>
      <c r="E268" s="46" t="s">
        <v>1169</v>
      </c>
      <c r="F268" s="46" t="s">
        <v>1528</v>
      </c>
      <c r="G268" s="38">
        <f>INDEX(芦花古楼!$J$4:$J$103,芦花卡牌组!B268)</f>
        <v>95</v>
      </c>
      <c r="H268" s="38">
        <f>INDEX(芦花古楼!$K$4:$K$103,芦花卡牌组!B268)</f>
        <v>11</v>
      </c>
      <c r="I268" s="38">
        <v>3</v>
      </c>
      <c r="J268" s="38" t="s">
        <v>716</v>
      </c>
      <c r="K268" s="38" t="str">
        <f t="shared" si="14"/>
        <v>tw-f-45-jlr-loc1</v>
      </c>
      <c r="L268" s="38">
        <v>1</v>
      </c>
      <c r="M268" s="39">
        <v>1</v>
      </c>
      <c r="O268" s="50">
        <v>265</v>
      </c>
    </row>
    <row r="269" spans="1:15" ht="16.5" x14ac:dyDescent="0.2">
      <c r="A269" s="47" t="s">
        <v>1523</v>
      </c>
      <c r="B269" s="74">
        <f t="shared" si="12"/>
        <v>45</v>
      </c>
      <c r="C269" s="40">
        <f t="shared" si="13"/>
        <v>30045</v>
      </c>
      <c r="D269" s="27">
        <v>1</v>
      </c>
      <c r="E269" s="28" t="s">
        <v>1171</v>
      </c>
      <c r="F269" s="28" t="s">
        <v>1529</v>
      </c>
      <c r="G269" s="27">
        <f>INDEX(芦花古楼!$J$4:$J$103,芦花卡牌组!B269)</f>
        <v>95</v>
      </c>
      <c r="H269" s="27">
        <f>INDEX(芦花古楼!$K$4:$K$103,芦花卡牌组!B269)</f>
        <v>11</v>
      </c>
      <c r="I269" s="27">
        <v>3</v>
      </c>
      <c r="J269" s="27" t="s">
        <v>794</v>
      </c>
      <c r="K269" s="27" t="str">
        <f t="shared" si="14"/>
        <v>tw-f-45-shl-loc1</v>
      </c>
      <c r="L269" s="27">
        <v>1</v>
      </c>
      <c r="M269" s="41">
        <v>1</v>
      </c>
      <c r="O269" s="50">
        <v>266</v>
      </c>
    </row>
    <row r="270" spans="1:15" ht="16.5" x14ac:dyDescent="0.2">
      <c r="A270" s="47" t="s">
        <v>1523</v>
      </c>
      <c r="B270" s="74">
        <f t="shared" si="12"/>
        <v>45</v>
      </c>
      <c r="C270" s="40">
        <f t="shared" si="13"/>
        <v>30045</v>
      </c>
      <c r="D270" s="27">
        <v>2</v>
      </c>
      <c r="E270" s="28" t="s">
        <v>1169</v>
      </c>
      <c r="F270" s="28" t="s">
        <v>1530</v>
      </c>
      <c r="G270" s="27">
        <f>INDEX(芦花古楼!$J$4:$J$103,芦花卡牌组!B270)</f>
        <v>95</v>
      </c>
      <c r="H270" s="27">
        <f>INDEX(芦花古楼!$K$4:$K$103,芦花卡牌组!B270)</f>
        <v>11</v>
      </c>
      <c r="I270" s="27">
        <v>3</v>
      </c>
      <c r="J270" s="27" t="s">
        <v>706</v>
      </c>
      <c r="K270" s="59" t="str">
        <f t="shared" si="14"/>
        <v>tw-f-45-jlr-loc2</v>
      </c>
      <c r="L270" s="27">
        <v>1</v>
      </c>
      <c r="M270" s="41">
        <v>1</v>
      </c>
      <c r="O270" s="50">
        <v>267</v>
      </c>
    </row>
    <row r="271" spans="1:15" ht="16.5" x14ac:dyDescent="0.2">
      <c r="A271" s="47" t="s">
        <v>1523</v>
      </c>
      <c r="B271" s="74">
        <f t="shared" si="12"/>
        <v>45</v>
      </c>
      <c r="C271" s="40">
        <f t="shared" si="13"/>
        <v>30045</v>
      </c>
      <c r="D271" s="27">
        <v>2</v>
      </c>
      <c r="E271" s="28" t="s">
        <v>1171</v>
      </c>
      <c r="F271" s="28" t="s">
        <v>1531</v>
      </c>
      <c r="G271" s="27">
        <f>INDEX(芦花古楼!$J$4:$J$103,芦花卡牌组!B271)</f>
        <v>95</v>
      </c>
      <c r="H271" s="27">
        <f>INDEX(芦花古楼!$K$4:$K$103,芦花卡牌组!B271)</f>
        <v>11</v>
      </c>
      <c r="I271" s="27">
        <v>3</v>
      </c>
      <c r="J271" s="27" t="s">
        <v>782</v>
      </c>
      <c r="K271" s="59" t="str">
        <f t="shared" si="14"/>
        <v>tw-f-45-shl-loc2</v>
      </c>
      <c r="L271" s="27">
        <v>1</v>
      </c>
      <c r="M271" s="41">
        <v>1</v>
      </c>
      <c r="O271" s="50">
        <v>268</v>
      </c>
    </row>
    <row r="272" spans="1:15" ht="16.5" x14ac:dyDescent="0.2">
      <c r="A272" s="47" t="s">
        <v>1523</v>
      </c>
      <c r="B272" s="74">
        <f t="shared" si="12"/>
        <v>45</v>
      </c>
      <c r="C272" s="40">
        <f t="shared" si="13"/>
        <v>30045</v>
      </c>
      <c r="D272" s="27">
        <v>3</v>
      </c>
      <c r="E272" s="28" t="s">
        <v>1169</v>
      </c>
      <c r="F272" s="28" t="s">
        <v>1532</v>
      </c>
      <c r="G272" s="27">
        <f>INDEX(芦花古楼!$J$4:$J$103,芦花卡牌组!B272)</f>
        <v>95</v>
      </c>
      <c r="H272" s="27">
        <f>INDEX(芦花古楼!$K$4:$K$103,芦花卡牌组!B272)</f>
        <v>11</v>
      </c>
      <c r="I272" s="27">
        <v>3</v>
      </c>
      <c r="J272" s="27" t="s">
        <v>712</v>
      </c>
      <c r="K272" s="62" t="str">
        <f t="shared" si="14"/>
        <v>tw-f-45-jlr-loc3</v>
      </c>
      <c r="L272" s="27">
        <v>1</v>
      </c>
      <c r="M272" s="41">
        <v>1</v>
      </c>
      <c r="O272" s="50">
        <v>269</v>
      </c>
    </row>
    <row r="273" spans="1:15" ht="17.25" thickBot="1" x14ac:dyDescent="0.25">
      <c r="A273" s="47" t="s">
        <v>1523</v>
      </c>
      <c r="B273" s="74">
        <f t="shared" si="12"/>
        <v>45</v>
      </c>
      <c r="C273" s="42">
        <f t="shared" si="13"/>
        <v>30045</v>
      </c>
      <c r="D273" s="43">
        <v>3</v>
      </c>
      <c r="E273" s="44" t="s">
        <v>1171</v>
      </c>
      <c r="F273" s="44" t="s">
        <v>1533</v>
      </c>
      <c r="G273" s="43">
        <f>INDEX(芦花古楼!$J$4:$J$103,芦花卡牌组!B273)</f>
        <v>95</v>
      </c>
      <c r="H273" s="43">
        <f>INDEX(芦花古楼!$K$4:$K$103,芦花卡牌组!B273)</f>
        <v>11</v>
      </c>
      <c r="I273" s="43">
        <v>3</v>
      </c>
      <c r="J273" s="43" t="s">
        <v>790</v>
      </c>
      <c r="K273" s="44" t="str">
        <f t="shared" si="14"/>
        <v>tw-f-45-shl-loc3</v>
      </c>
      <c r="L273" s="43">
        <v>1</v>
      </c>
      <c r="M273" s="45">
        <v>1</v>
      </c>
      <c r="O273" s="50">
        <v>270</v>
      </c>
    </row>
    <row r="274" spans="1:15" ht="16.5" x14ac:dyDescent="0.2">
      <c r="A274" s="47" t="s">
        <v>1523</v>
      </c>
      <c r="B274" s="74">
        <f t="shared" si="12"/>
        <v>46</v>
      </c>
      <c r="C274" s="37">
        <f t="shared" si="13"/>
        <v>30046</v>
      </c>
      <c r="D274" s="38">
        <v>1</v>
      </c>
      <c r="E274" s="46" t="s">
        <v>1169</v>
      </c>
      <c r="F274" s="46" t="s">
        <v>1528</v>
      </c>
      <c r="G274" s="38">
        <f>INDEX(芦花古楼!$J$4:$J$103,芦花卡牌组!B274)</f>
        <v>96</v>
      </c>
      <c r="H274" s="38">
        <f>INDEX(芦花古楼!$K$4:$K$103,芦花卡牌组!B274)</f>
        <v>11</v>
      </c>
      <c r="I274" s="38">
        <v>3</v>
      </c>
      <c r="J274" s="38" t="s">
        <v>710</v>
      </c>
      <c r="K274" s="38" t="str">
        <f t="shared" si="14"/>
        <v>tw-f-46-jlr-loc1</v>
      </c>
      <c r="L274" s="38">
        <v>1</v>
      </c>
      <c r="M274" s="39">
        <v>1</v>
      </c>
      <c r="O274" s="50">
        <v>271</v>
      </c>
    </row>
    <row r="275" spans="1:15" ht="16.5" x14ac:dyDescent="0.2">
      <c r="A275" s="47" t="s">
        <v>1523</v>
      </c>
      <c r="B275" s="74">
        <f t="shared" si="12"/>
        <v>46</v>
      </c>
      <c r="C275" s="40">
        <f t="shared" si="13"/>
        <v>30046</v>
      </c>
      <c r="D275" s="27">
        <v>1</v>
      </c>
      <c r="E275" s="28" t="s">
        <v>1171</v>
      </c>
      <c r="F275" s="28" t="s">
        <v>1529</v>
      </c>
      <c r="G275" s="27">
        <f>INDEX(芦花古楼!$J$4:$J$103,芦花卡牌组!B275)</f>
        <v>96</v>
      </c>
      <c r="H275" s="27">
        <f>INDEX(芦花古楼!$K$4:$K$103,芦花卡牌组!B275)</f>
        <v>11</v>
      </c>
      <c r="I275" s="27">
        <v>3</v>
      </c>
      <c r="J275" s="27" t="s">
        <v>787</v>
      </c>
      <c r="K275" s="27" t="str">
        <f t="shared" si="14"/>
        <v>tw-f-46-shl-loc1</v>
      </c>
      <c r="L275" s="27">
        <v>1</v>
      </c>
      <c r="M275" s="41">
        <v>1</v>
      </c>
      <c r="O275" s="50">
        <v>272</v>
      </c>
    </row>
    <row r="276" spans="1:15" ht="16.5" x14ac:dyDescent="0.2">
      <c r="A276" s="47" t="s">
        <v>1523</v>
      </c>
      <c r="B276" s="74">
        <f t="shared" si="12"/>
        <v>46</v>
      </c>
      <c r="C276" s="40">
        <f t="shared" si="13"/>
        <v>30046</v>
      </c>
      <c r="D276" s="27">
        <v>2</v>
      </c>
      <c r="E276" s="28" t="s">
        <v>1169</v>
      </c>
      <c r="F276" s="28" t="s">
        <v>1530</v>
      </c>
      <c r="G276" s="27">
        <f>INDEX(芦花古楼!$J$4:$J$103,芦花卡牌组!B276)</f>
        <v>96</v>
      </c>
      <c r="H276" s="27">
        <f>INDEX(芦花古楼!$K$4:$K$103,芦花卡牌组!B276)</f>
        <v>11</v>
      </c>
      <c r="I276" s="27">
        <v>3</v>
      </c>
      <c r="J276" s="27" t="s">
        <v>1186</v>
      </c>
      <c r="K276" s="59" t="str">
        <f t="shared" si="14"/>
        <v>tw-f-46-jlr-loc2</v>
      </c>
      <c r="L276" s="27">
        <v>1</v>
      </c>
      <c r="M276" s="41">
        <v>1</v>
      </c>
      <c r="O276" s="50">
        <v>273</v>
      </c>
    </row>
    <row r="277" spans="1:15" ht="16.5" x14ac:dyDescent="0.2">
      <c r="A277" s="47" t="s">
        <v>1523</v>
      </c>
      <c r="B277" s="74">
        <f t="shared" si="12"/>
        <v>46</v>
      </c>
      <c r="C277" s="40">
        <f t="shared" si="13"/>
        <v>30046</v>
      </c>
      <c r="D277" s="27">
        <v>2</v>
      </c>
      <c r="E277" s="28" t="s">
        <v>1171</v>
      </c>
      <c r="F277" s="28" t="s">
        <v>1531</v>
      </c>
      <c r="G277" s="27">
        <f>INDEX(芦花古楼!$J$4:$J$103,芦花卡牌组!B277)</f>
        <v>96</v>
      </c>
      <c r="H277" s="27">
        <f>INDEX(芦花古楼!$K$4:$K$103,芦花卡牌组!B277)</f>
        <v>11</v>
      </c>
      <c r="I277" s="27">
        <v>3</v>
      </c>
      <c r="J277" s="27" t="s">
        <v>786</v>
      </c>
      <c r="K277" s="59" t="str">
        <f t="shared" si="14"/>
        <v>tw-f-46-shl-loc2</v>
      </c>
      <c r="L277" s="27">
        <v>1</v>
      </c>
      <c r="M277" s="41">
        <v>1</v>
      </c>
      <c r="O277" s="50">
        <v>274</v>
      </c>
    </row>
    <row r="278" spans="1:15" ht="16.5" x14ac:dyDescent="0.2">
      <c r="A278" s="47" t="s">
        <v>1523</v>
      </c>
      <c r="B278" s="74">
        <f t="shared" si="12"/>
        <v>46</v>
      </c>
      <c r="C278" s="40">
        <f t="shared" si="13"/>
        <v>30046</v>
      </c>
      <c r="D278" s="27">
        <v>3</v>
      </c>
      <c r="E278" s="28" t="s">
        <v>1169</v>
      </c>
      <c r="F278" s="28" t="s">
        <v>1532</v>
      </c>
      <c r="G278" s="27">
        <f>INDEX(芦花古楼!$J$4:$J$103,芦花卡牌组!B278)</f>
        <v>96</v>
      </c>
      <c r="H278" s="27">
        <f>INDEX(芦花古楼!$K$4:$K$103,芦花卡牌组!B278)</f>
        <v>11</v>
      </c>
      <c r="I278" s="27">
        <v>3</v>
      </c>
      <c r="J278" s="27" t="s">
        <v>713</v>
      </c>
      <c r="K278" s="62" t="str">
        <f t="shared" si="14"/>
        <v>tw-f-46-jlr-loc3</v>
      </c>
      <c r="L278" s="27">
        <v>1</v>
      </c>
      <c r="M278" s="41">
        <v>1</v>
      </c>
      <c r="O278" s="50">
        <v>275</v>
      </c>
    </row>
    <row r="279" spans="1:15" ht="17.25" thickBot="1" x14ac:dyDescent="0.25">
      <c r="A279" s="47" t="s">
        <v>1523</v>
      </c>
      <c r="B279" s="74">
        <f t="shared" si="12"/>
        <v>46</v>
      </c>
      <c r="C279" s="42">
        <f t="shared" si="13"/>
        <v>30046</v>
      </c>
      <c r="D279" s="43">
        <v>3</v>
      </c>
      <c r="E279" s="44" t="s">
        <v>1171</v>
      </c>
      <c r="F279" s="44" t="s">
        <v>1533</v>
      </c>
      <c r="G279" s="43">
        <f>INDEX(芦花古楼!$J$4:$J$103,芦花卡牌组!B279)</f>
        <v>96</v>
      </c>
      <c r="H279" s="43">
        <f>INDEX(芦花古楼!$K$4:$K$103,芦花卡牌组!B279)</f>
        <v>11</v>
      </c>
      <c r="I279" s="43">
        <v>3</v>
      </c>
      <c r="J279" s="43" t="s">
        <v>791</v>
      </c>
      <c r="K279" s="44" t="str">
        <f t="shared" si="14"/>
        <v>tw-f-46-shl-loc3</v>
      </c>
      <c r="L279" s="43">
        <v>1</v>
      </c>
      <c r="M279" s="45">
        <v>1</v>
      </c>
      <c r="O279" s="50">
        <v>276</v>
      </c>
    </row>
    <row r="280" spans="1:15" ht="16.5" x14ac:dyDescent="0.2">
      <c r="A280" s="47" t="s">
        <v>1523</v>
      </c>
      <c r="B280" s="74">
        <f t="shared" si="12"/>
        <v>47</v>
      </c>
      <c r="C280" s="37">
        <f t="shared" si="13"/>
        <v>30047</v>
      </c>
      <c r="D280" s="38">
        <v>1</v>
      </c>
      <c r="E280" s="46" t="s">
        <v>1169</v>
      </c>
      <c r="F280" s="46" t="s">
        <v>1528</v>
      </c>
      <c r="G280" s="38">
        <f>INDEX(芦花古楼!$J$4:$J$103,芦花卡牌组!B280)</f>
        <v>97</v>
      </c>
      <c r="H280" s="38">
        <f>INDEX(芦花古楼!$K$4:$K$103,芦花卡牌组!B280)</f>
        <v>11</v>
      </c>
      <c r="I280" s="38">
        <v>3</v>
      </c>
      <c r="J280" s="38" t="s">
        <v>303</v>
      </c>
      <c r="K280" s="38" t="str">
        <f t="shared" si="14"/>
        <v>tw-f-47-jlr-loc1</v>
      </c>
      <c r="L280" s="38">
        <v>1</v>
      </c>
      <c r="M280" s="39">
        <v>1</v>
      </c>
      <c r="O280" s="50">
        <v>277</v>
      </c>
    </row>
    <row r="281" spans="1:15" ht="16.5" x14ac:dyDescent="0.2">
      <c r="A281" s="47" t="s">
        <v>1523</v>
      </c>
      <c r="B281" s="74">
        <f t="shared" si="12"/>
        <v>47</v>
      </c>
      <c r="C281" s="40">
        <f t="shared" si="13"/>
        <v>30047</v>
      </c>
      <c r="D281" s="27">
        <v>1</v>
      </c>
      <c r="E281" s="28" t="s">
        <v>1171</v>
      </c>
      <c r="F281" s="28" t="s">
        <v>1529</v>
      </c>
      <c r="G281" s="27">
        <f>INDEX(芦花古楼!$J$4:$J$103,芦花卡牌组!B281)</f>
        <v>97</v>
      </c>
      <c r="H281" s="27">
        <f>INDEX(芦花古楼!$K$4:$K$103,芦花卡牌组!B281)</f>
        <v>11</v>
      </c>
      <c r="I281" s="27">
        <v>3</v>
      </c>
      <c r="J281" s="27" t="s">
        <v>782</v>
      </c>
      <c r="K281" s="27" t="str">
        <f t="shared" si="14"/>
        <v>tw-f-47-shl-loc1</v>
      </c>
      <c r="L281" s="27">
        <v>1</v>
      </c>
      <c r="M281" s="41">
        <v>1</v>
      </c>
      <c r="O281" s="50">
        <v>278</v>
      </c>
    </row>
    <row r="282" spans="1:15" ht="16.5" x14ac:dyDescent="0.2">
      <c r="A282" s="47" t="s">
        <v>1523</v>
      </c>
      <c r="B282" s="74">
        <f t="shared" si="12"/>
        <v>47</v>
      </c>
      <c r="C282" s="40">
        <f t="shared" si="13"/>
        <v>30047</v>
      </c>
      <c r="D282" s="27">
        <v>2</v>
      </c>
      <c r="E282" s="28" t="s">
        <v>1169</v>
      </c>
      <c r="F282" s="28" t="s">
        <v>1530</v>
      </c>
      <c r="G282" s="27">
        <f>INDEX(芦花古楼!$J$4:$J$103,芦花卡牌组!B282)</f>
        <v>97</v>
      </c>
      <c r="H282" s="27">
        <f>INDEX(芦花古楼!$K$4:$K$103,芦花卡牌组!B282)</f>
        <v>11</v>
      </c>
      <c r="I282" s="27">
        <v>3</v>
      </c>
      <c r="J282" s="27" t="s">
        <v>303</v>
      </c>
      <c r="K282" s="59" t="str">
        <f t="shared" si="14"/>
        <v>tw-f-47-jlr-loc2</v>
      </c>
      <c r="L282" s="27">
        <v>1</v>
      </c>
      <c r="M282" s="41">
        <v>1</v>
      </c>
      <c r="O282" s="50">
        <v>279</v>
      </c>
    </row>
    <row r="283" spans="1:15" ht="16.5" x14ac:dyDescent="0.2">
      <c r="A283" s="47" t="s">
        <v>1523</v>
      </c>
      <c r="B283" s="74">
        <f t="shared" si="12"/>
        <v>47</v>
      </c>
      <c r="C283" s="40">
        <f t="shared" si="13"/>
        <v>30047</v>
      </c>
      <c r="D283" s="27">
        <v>2</v>
      </c>
      <c r="E283" s="28" t="s">
        <v>1171</v>
      </c>
      <c r="F283" s="28" t="s">
        <v>1531</v>
      </c>
      <c r="G283" s="27">
        <f>INDEX(芦花古楼!$J$4:$J$103,芦花卡牌组!B283)</f>
        <v>97</v>
      </c>
      <c r="H283" s="27">
        <f>INDEX(芦花古楼!$K$4:$K$103,芦花卡牌组!B283)</f>
        <v>11</v>
      </c>
      <c r="I283" s="27">
        <v>3</v>
      </c>
      <c r="J283" s="27" t="s">
        <v>776</v>
      </c>
      <c r="K283" s="59" t="str">
        <f t="shared" si="14"/>
        <v>tw-f-47-shl-loc2</v>
      </c>
      <c r="L283" s="27">
        <v>1</v>
      </c>
      <c r="M283" s="41">
        <v>1</v>
      </c>
      <c r="O283" s="50">
        <v>280</v>
      </c>
    </row>
    <row r="284" spans="1:15" ht="16.5" x14ac:dyDescent="0.2">
      <c r="A284" s="47" t="s">
        <v>1523</v>
      </c>
      <c r="B284" s="74">
        <f t="shared" si="12"/>
        <v>47</v>
      </c>
      <c r="C284" s="40">
        <f t="shared" si="13"/>
        <v>30047</v>
      </c>
      <c r="D284" s="27">
        <v>3</v>
      </c>
      <c r="E284" s="28" t="s">
        <v>1169</v>
      </c>
      <c r="F284" s="28" t="s">
        <v>1532</v>
      </c>
      <c r="G284" s="27">
        <f>INDEX(芦花古楼!$J$4:$J$103,芦花卡牌组!B284)</f>
        <v>97</v>
      </c>
      <c r="H284" s="27">
        <f>INDEX(芦花古楼!$K$4:$K$103,芦花卡牌组!B284)</f>
        <v>11</v>
      </c>
      <c r="I284" s="27">
        <v>3</v>
      </c>
      <c r="J284" s="27" t="s">
        <v>712</v>
      </c>
      <c r="K284" s="62" t="str">
        <f t="shared" si="14"/>
        <v>tw-f-47-jlr-loc3</v>
      </c>
      <c r="L284" s="27">
        <v>1</v>
      </c>
      <c r="M284" s="41">
        <v>1</v>
      </c>
      <c r="O284" s="50">
        <v>281</v>
      </c>
    </row>
    <row r="285" spans="1:15" ht="17.25" thickBot="1" x14ac:dyDescent="0.25">
      <c r="A285" s="47" t="s">
        <v>1523</v>
      </c>
      <c r="B285" s="74">
        <f t="shared" si="12"/>
        <v>47</v>
      </c>
      <c r="C285" s="42">
        <f t="shared" si="13"/>
        <v>30047</v>
      </c>
      <c r="D285" s="43">
        <v>3</v>
      </c>
      <c r="E285" s="44" t="s">
        <v>1171</v>
      </c>
      <c r="F285" s="44" t="s">
        <v>1533</v>
      </c>
      <c r="G285" s="43">
        <f>INDEX(芦花古楼!$J$4:$J$103,芦花卡牌组!B285)</f>
        <v>97</v>
      </c>
      <c r="H285" s="43">
        <f>INDEX(芦花古楼!$K$4:$K$103,芦花卡牌组!B285)</f>
        <v>11</v>
      </c>
      <c r="I285" s="43">
        <v>3</v>
      </c>
      <c r="J285" s="43" t="s">
        <v>790</v>
      </c>
      <c r="K285" s="44" t="str">
        <f t="shared" si="14"/>
        <v>tw-f-47-shl-loc3</v>
      </c>
      <c r="L285" s="43">
        <v>1</v>
      </c>
      <c r="M285" s="45">
        <v>1</v>
      </c>
      <c r="O285" s="50">
        <v>282</v>
      </c>
    </row>
    <row r="286" spans="1:15" ht="16.5" x14ac:dyDescent="0.2">
      <c r="A286" s="47" t="s">
        <v>1523</v>
      </c>
      <c r="B286" s="74">
        <f t="shared" si="12"/>
        <v>48</v>
      </c>
      <c r="C286" s="37">
        <f t="shared" si="13"/>
        <v>30048</v>
      </c>
      <c r="D286" s="38">
        <v>1</v>
      </c>
      <c r="E286" s="46" t="s">
        <v>1169</v>
      </c>
      <c r="F286" s="46" t="s">
        <v>1528</v>
      </c>
      <c r="G286" s="38">
        <f>INDEX(芦花古楼!$J$4:$J$103,芦花卡牌组!B286)</f>
        <v>98</v>
      </c>
      <c r="H286" s="38">
        <f>INDEX(芦花古楼!$K$4:$K$103,芦花卡牌组!B286)</f>
        <v>11</v>
      </c>
      <c r="I286" s="38">
        <v>3</v>
      </c>
      <c r="J286" s="38" t="s">
        <v>709</v>
      </c>
      <c r="K286" s="38" t="str">
        <f t="shared" si="14"/>
        <v>tw-f-48-jlr-loc1</v>
      </c>
      <c r="L286" s="38">
        <v>1</v>
      </c>
      <c r="M286" s="39">
        <v>1</v>
      </c>
      <c r="O286" s="50">
        <v>283</v>
      </c>
    </row>
    <row r="287" spans="1:15" ht="16.5" x14ac:dyDescent="0.2">
      <c r="A287" s="47" t="s">
        <v>1523</v>
      </c>
      <c r="B287" s="74">
        <f t="shared" si="12"/>
        <v>48</v>
      </c>
      <c r="C287" s="40">
        <f t="shared" si="13"/>
        <v>30048</v>
      </c>
      <c r="D287" s="27">
        <v>1</v>
      </c>
      <c r="E287" s="28" t="s">
        <v>1171</v>
      </c>
      <c r="F287" s="28" t="s">
        <v>1529</v>
      </c>
      <c r="G287" s="27">
        <f>INDEX(芦花古楼!$J$4:$J$103,芦花卡牌组!B287)</f>
        <v>98</v>
      </c>
      <c r="H287" s="27">
        <f>INDEX(芦花古楼!$K$4:$K$103,芦花卡牌组!B287)</f>
        <v>11</v>
      </c>
      <c r="I287" s="27">
        <v>3</v>
      </c>
      <c r="J287" s="27" t="s">
        <v>774</v>
      </c>
      <c r="K287" s="27" t="str">
        <f t="shared" si="14"/>
        <v>tw-f-48-shl-loc1</v>
      </c>
      <c r="L287" s="27">
        <v>1</v>
      </c>
      <c r="M287" s="41">
        <v>1</v>
      </c>
      <c r="O287" s="50">
        <v>284</v>
      </c>
    </row>
    <row r="288" spans="1:15" ht="16.5" x14ac:dyDescent="0.2">
      <c r="A288" s="47" t="s">
        <v>1523</v>
      </c>
      <c r="B288" s="74">
        <f t="shared" si="12"/>
        <v>48</v>
      </c>
      <c r="C288" s="40">
        <f t="shared" si="13"/>
        <v>30048</v>
      </c>
      <c r="D288" s="27">
        <v>2</v>
      </c>
      <c r="E288" s="28" t="s">
        <v>1169</v>
      </c>
      <c r="F288" s="28" t="s">
        <v>1530</v>
      </c>
      <c r="G288" s="27">
        <f>INDEX(芦花古楼!$J$4:$J$103,芦花卡牌组!B288)</f>
        <v>98</v>
      </c>
      <c r="H288" s="27">
        <f>INDEX(芦花古楼!$K$4:$K$103,芦花卡牌组!B288)</f>
        <v>11</v>
      </c>
      <c r="I288" s="27">
        <v>3</v>
      </c>
      <c r="J288" s="27" t="s">
        <v>708</v>
      </c>
      <c r="K288" s="59" t="str">
        <f t="shared" si="14"/>
        <v>tw-f-48-jlr-loc2</v>
      </c>
      <c r="L288" s="27">
        <v>1</v>
      </c>
      <c r="M288" s="41">
        <v>1</v>
      </c>
      <c r="O288" s="50">
        <v>285</v>
      </c>
    </row>
    <row r="289" spans="1:15" ht="16.5" x14ac:dyDescent="0.2">
      <c r="A289" s="47" t="s">
        <v>1523</v>
      </c>
      <c r="B289" s="74">
        <f t="shared" si="12"/>
        <v>48</v>
      </c>
      <c r="C289" s="40">
        <f t="shared" si="13"/>
        <v>30048</v>
      </c>
      <c r="D289" s="27">
        <v>2</v>
      </c>
      <c r="E289" s="28" t="s">
        <v>1171</v>
      </c>
      <c r="F289" s="28" t="s">
        <v>1531</v>
      </c>
      <c r="G289" s="27">
        <f>INDEX(芦花古楼!$J$4:$J$103,芦花卡牌组!B289)</f>
        <v>98</v>
      </c>
      <c r="H289" s="27">
        <f>INDEX(芦花古楼!$K$4:$K$103,芦花卡牌组!B289)</f>
        <v>11</v>
      </c>
      <c r="I289" s="27">
        <v>3</v>
      </c>
      <c r="J289" s="27" t="s">
        <v>779</v>
      </c>
      <c r="K289" s="59" t="str">
        <f t="shared" si="14"/>
        <v>tw-f-48-shl-loc2</v>
      </c>
      <c r="L289" s="27">
        <v>1</v>
      </c>
      <c r="M289" s="41">
        <v>1</v>
      </c>
      <c r="O289" s="50">
        <v>286</v>
      </c>
    </row>
    <row r="290" spans="1:15" ht="16.5" x14ac:dyDescent="0.2">
      <c r="A290" s="47" t="s">
        <v>1523</v>
      </c>
      <c r="B290" s="74">
        <f t="shared" si="12"/>
        <v>48</v>
      </c>
      <c r="C290" s="40">
        <f t="shared" si="13"/>
        <v>30048</v>
      </c>
      <c r="D290" s="27">
        <v>3</v>
      </c>
      <c r="E290" s="28" t="s">
        <v>1169</v>
      </c>
      <c r="F290" s="28" t="s">
        <v>1532</v>
      </c>
      <c r="G290" s="27">
        <f>INDEX(芦花古楼!$J$4:$J$103,芦花卡牌组!B290)</f>
        <v>98</v>
      </c>
      <c r="H290" s="27">
        <f>INDEX(芦花古楼!$K$4:$K$103,芦花卡牌组!B290)</f>
        <v>11</v>
      </c>
      <c r="I290" s="27">
        <v>3</v>
      </c>
      <c r="J290" s="27" t="s">
        <v>303</v>
      </c>
      <c r="K290" s="62" t="str">
        <f t="shared" si="14"/>
        <v>tw-f-48-jlr-loc3</v>
      </c>
      <c r="L290" s="27">
        <v>1</v>
      </c>
      <c r="M290" s="41">
        <v>1</v>
      </c>
      <c r="O290" s="50">
        <v>287</v>
      </c>
    </row>
    <row r="291" spans="1:15" ht="17.25" thickBot="1" x14ac:dyDescent="0.25">
      <c r="A291" s="47" t="s">
        <v>1523</v>
      </c>
      <c r="B291" s="74">
        <f t="shared" si="12"/>
        <v>48</v>
      </c>
      <c r="C291" s="42">
        <f t="shared" si="13"/>
        <v>30048</v>
      </c>
      <c r="D291" s="43">
        <v>3</v>
      </c>
      <c r="E291" s="44" t="s">
        <v>1171</v>
      </c>
      <c r="F291" s="44" t="s">
        <v>1533</v>
      </c>
      <c r="G291" s="43">
        <f>INDEX(芦花古楼!$J$4:$J$103,芦花卡牌组!B291)</f>
        <v>98</v>
      </c>
      <c r="H291" s="43">
        <f>INDEX(芦花古楼!$K$4:$K$103,芦花卡牌组!B291)</f>
        <v>11</v>
      </c>
      <c r="I291" s="43">
        <v>3</v>
      </c>
      <c r="J291" s="43" t="s">
        <v>783</v>
      </c>
      <c r="K291" s="44" t="str">
        <f t="shared" si="14"/>
        <v>tw-f-48-shl-loc3</v>
      </c>
      <c r="L291" s="43">
        <v>1</v>
      </c>
      <c r="M291" s="45">
        <v>1</v>
      </c>
      <c r="O291" s="50">
        <v>288</v>
      </c>
    </row>
    <row r="292" spans="1:15" ht="16.5" x14ac:dyDescent="0.2">
      <c r="A292" s="47" t="s">
        <v>1523</v>
      </c>
      <c r="B292" s="74">
        <f t="shared" si="12"/>
        <v>49</v>
      </c>
      <c r="C292" s="37">
        <f t="shared" si="13"/>
        <v>30049</v>
      </c>
      <c r="D292" s="38">
        <v>1</v>
      </c>
      <c r="E292" s="46" t="s">
        <v>1169</v>
      </c>
      <c r="F292" s="46" t="s">
        <v>1528</v>
      </c>
      <c r="G292" s="38">
        <f>INDEX(芦花古楼!$J$4:$J$103,芦花卡牌组!B292)</f>
        <v>99</v>
      </c>
      <c r="H292" s="38">
        <f>INDEX(芦花古楼!$K$4:$K$103,芦花卡牌组!B292)</f>
        <v>11</v>
      </c>
      <c r="I292" s="38">
        <v>3</v>
      </c>
      <c r="J292" s="38" t="s">
        <v>713</v>
      </c>
      <c r="K292" s="38" t="str">
        <f t="shared" si="14"/>
        <v>tw-f-49-jlr-loc1</v>
      </c>
      <c r="L292" s="38">
        <v>1</v>
      </c>
      <c r="M292" s="39">
        <v>1</v>
      </c>
      <c r="O292" s="50">
        <v>289</v>
      </c>
    </row>
    <row r="293" spans="1:15" ht="16.5" x14ac:dyDescent="0.2">
      <c r="A293" s="47" t="s">
        <v>1523</v>
      </c>
      <c r="B293" s="74">
        <f t="shared" si="12"/>
        <v>49</v>
      </c>
      <c r="C293" s="40">
        <f t="shared" si="13"/>
        <v>30049</v>
      </c>
      <c r="D293" s="27">
        <v>1</v>
      </c>
      <c r="E293" s="28" t="s">
        <v>1171</v>
      </c>
      <c r="F293" s="28" t="s">
        <v>1529</v>
      </c>
      <c r="G293" s="27">
        <f>INDEX(芦花古楼!$J$4:$J$103,芦花卡牌组!B293)</f>
        <v>99</v>
      </c>
      <c r="H293" s="27">
        <f>INDEX(芦花古楼!$K$4:$K$103,芦花卡牌组!B293)</f>
        <v>11</v>
      </c>
      <c r="I293" s="27">
        <v>3</v>
      </c>
      <c r="J293" s="27" t="s">
        <v>791</v>
      </c>
      <c r="K293" s="27" t="str">
        <f t="shared" si="14"/>
        <v>tw-f-49-shl-loc1</v>
      </c>
      <c r="L293" s="27">
        <v>1</v>
      </c>
      <c r="M293" s="41">
        <v>1</v>
      </c>
      <c r="O293" s="50">
        <v>290</v>
      </c>
    </row>
    <row r="294" spans="1:15" ht="16.5" x14ac:dyDescent="0.2">
      <c r="A294" s="47" t="s">
        <v>1523</v>
      </c>
      <c r="B294" s="74">
        <f t="shared" si="12"/>
        <v>49</v>
      </c>
      <c r="C294" s="40">
        <f t="shared" si="13"/>
        <v>30049</v>
      </c>
      <c r="D294" s="27">
        <v>2</v>
      </c>
      <c r="E294" s="28" t="s">
        <v>1169</v>
      </c>
      <c r="F294" s="28" t="s">
        <v>1530</v>
      </c>
      <c r="G294" s="27">
        <f>INDEX(芦花古楼!$J$4:$J$103,芦花卡牌组!B294)</f>
        <v>99</v>
      </c>
      <c r="H294" s="27">
        <f>INDEX(芦花古楼!$K$4:$K$103,芦花卡牌组!B294)</f>
        <v>11</v>
      </c>
      <c r="I294" s="27">
        <v>3</v>
      </c>
      <c r="J294" s="27" t="s">
        <v>1186</v>
      </c>
      <c r="K294" s="59" t="str">
        <f t="shared" si="14"/>
        <v>tw-f-49-jlr-loc2</v>
      </c>
      <c r="L294" s="27">
        <v>1</v>
      </c>
      <c r="M294" s="41">
        <v>1</v>
      </c>
      <c r="O294" s="50">
        <v>291</v>
      </c>
    </row>
    <row r="295" spans="1:15" ht="16.5" x14ac:dyDescent="0.2">
      <c r="A295" s="47" t="s">
        <v>1523</v>
      </c>
      <c r="B295" s="74">
        <f t="shared" si="12"/>
        <v>49</v>
      </c>
      <c r="C295" s="40">
        <f t="shared" si="13"/>
        <v>30049</v>
      </c>
      <c r="D295" s="27">
        <v>2</v>
      </c>
      <c r="E295" s="28" t="s">
        <v>1171</v>
      </c>
      <c r="F295" s="28" t="s">
        <v>1531</v>
      </c>
      <c r="G295" s="27">
        <f>INDEX(芦花古楼!$J$4:$J$103,芦花卡牌组!B295)</f>
        <v>99</v>
      </c>
      <c r="H295" s="27">
        <f>INDEX(芦花古楼!$K$4:$K$103,芦花卡牌组!B295)</f>
        <v>11</v>
      </c>
      <c r="I295" s="27">
        <v>3</v>
      </c>
      <c r="J295" s="27" t="s">
        <v>786</v>
      </c>
      <c r="K295" s="59" t="str">
        <f t="shared" si="14"/>
        <v>tw-f-49-shl-loc2</v>
      </c>
      <c r="L295" s="27">
        <v>1</v>
      </c>
      <c r="M295" s="41">
        <v>1</v>
      </c>
      <c r="O295" s="50">
        <v>292</v>
      </c>
    </row>
    <row r="296" spans="1:15" ht="16.5" x14ac:dyDescent="0.2">
      <c r="A296" s="47" t="s">
        <v>1523</v>
      </c>
      <c r="B296" s="74">
        <f t="shared" si="12"/>
        <v>49</v>
      </c>
      <c r="C296" s="40">
        <f t="shared" si="13"/>
        <v>30049</v>
      </c>
      <c r="D296" s="27">
        <v>3</v>
      </c>
      <c r="E296" s="28" t="s">
        <v>1169</v>
      </c>
      <c r="F296" s="28" t="s">
        <v>1532</v>
      </c>
      <c r="G296" s="27">
        <f>INDEX(芦花古楼!$J$4:$J$103,芦花卡牌组!B296)</f>
        <v>99</v>
      </c>
      <c r="H296" s="27">
        <f>INDEX(芦花古楼!$K$4:$K$103,芦花卡牌组!B296)</f>
        <v>11</v>
      </c>
      <c r="I296" s="27">
        <v>3</v>
      </c>
      <c r="J296" s="27" t="s">
        <v>710</v>
      </c>
      <c r="K296" s="62" t="str">
        <f t="shared" si="14"/>
        <v>tw-f-49-jlr-loc3</v>
      </c>
      <c r="L296" s="27">
        <v>1</v>
      </c>
      <c r="M296" s="41">
        <v>1</v>
      </c>
      <c r="O296" s="50">
        <v>293</v>
      </c>
    </row>
    <row r="297" spans="1:15" ht="17.25" thickBot="1" x14ac:dyDescent="0.25">
      <c r="A297" s="47" t="s">
        <v>1523</v>
      </c>
      <c r="B297" s="74">
        <f t="shared" si="12"/>
        <v>49</v>
      </c>
      <c r="C297" s="42">
        <f t="shared" si="13"/>
        <v>30049</v>
      </c>
      <c r="D297" s="43">
        <v>3</v>
      </c>
      <c r="E297" s="44" t="s">
        <v>1171</v>
      </c>
      <c r="F297" s="44" t="s">
        <v>1533</v>
      </c>
      <c r="G297" s="43">
        <f>INDEX(芦花古楼!$J$4:$J$103,芦花卡牌组!B297)</f>
        <v>99</v>
      </c>
      <c r="H297" s="43">
        <f>INDEX(芦花古楼!$K$4:$K$103,芦花卡牌组!B297)</f>
        <v>11</v>
      </c>
      <c r="I297" s="43">
        <v>3</v>
      </c>
      <c r="J297" s="43" t="s">
        <v>787</v>
      </c>
      <c r="K297" s="44" t="str">
        <f t="shared" si="14"/>
        <v>tw-f-49-shl-loc3</v>
      </c>
      <c r="L297" s="43">
        <v>1</v>
      </c>
      <c r="M297" s="45">
        <v>1</v>
      </c>
      <c r="O297" s="50">
        <v>294</v>
      </c>
    </row>
    <row r="298" spans="1:15" ht="16.5" x14ac:dyDescent="0.2">
      <c r="A298" s="47" t="s">
        <v>1523</v>
      </c>
      <c r="B298" s="74">
        <f t="shared" si="12"/>
        <v>50</v>
      </c>
      <c r="C298" s="37">
        <f t="shared" si="13"/>
        <v>30050</v>
      </c>
      <c r="D298" s="38">
        <v>1</v>
      </c>
      <c r="E298" s="46" t="s">
        <v>1169</v>
      </c>
      <c r="F298" s="46" t="s">
        <v>1528</v>
      </c>
      <c r="G298" s="38">
        <f>INDEX(芦花古楼!$J$4:$J$103,芦花卡牌组!B298)</f>
        <v>100</v>
      </c>
      <c r="H298" s="38">
        <f>INDEX(芦花古楼!$K$4:$K$103,芦花卡牌组!B298)</f>
        <v>12</v>
      </c>
      <c r="I298" s="38">
        <v>3</v>
      </c>
      <c r="J298" s="38" t="s">
        <v>706</v>
      </c>
      <c r="K298" s="38" t="str">
        <f t="shared" si="14"/>
        <v>tw-f-50-jlr-loc1</v>
      </c>
      <c r="L298" s="38">
        <v>1</v>
      </c>
      <c r="M298" s="39">
        <v>1</v>
      </c>
      <c r="O298" s="50">
        <v>295</v>
      </c>
    </row>
    <row r="299" spans="1:15" ht="16.5" x14ac:dyDescent="0.2">
      <c r="A299" s="47" t="s">
        <v>1523</v>
      </c>
      <c r="B299" s="74">
        <f t="shared" si="12"/>
        <v>50</v>
      </c>
      <c r="C299" s="40">
        <f t="shared" si="13"/>
        <v>30050</v>
      </c>
      <c r="D299" s="27">
        <v>1</v>
      </c>
      <c r="E299" s="28" t="s">
        <v>1171</v>
      </c>
      <c r="F299" s="28" t="s">
        <v>1529</v>
      </c>
      <c r="G299" s="27">
        <f>INDEX(芦花古楼!$J$4:$J$103,芦花卡牌组!B299)</f>
        <v>100</v>
      </c>
      <c r="H299" s="27">
        <f>INDEX(芦花古楼!$K$4:$K$103,芦花卡牌组!B299)</f>
        <v>12</v>
      </c>
      <c r="I299" s="27">
        <v>3</v>
      </c>
      <c r="J299" s="27" t="s">
        <v>775</v>
      </c>
      <c r="K299" s="27" t="str">
        <f t="shared" si="14"/>
        <v>tw-f-50-shl-loc1</v>
      </c>
      <c r="L299" s="27">
        <v>1</v>
      </c>
      <c r="M299" s="41">
        <v>1</v>
      </c>
      <c r="O299" s="50">
        <v>296</v>
      </c>
    </row>
    <row r="300" spans="1:15" ht="16.5" x14ac:dyDescent="0.2">
      <c r="A300" s="47" t="s">
        <v>1523</v>
      </c>
      <c r="B300" s="74">
        <f t="shared" si="12"/>
        <v>50</v>
      </c>
      <c r="C300" s="40">
        <f t="shared" si="13"/>
        <v>30050</v>
      </c>
      <c r="D300" s="27">
        <v>2</v>
      </c>
      <c r="E300" s="28" t="s">
        <v>1169</v>
      </c>
      <c r="F300" s="28" t="s">
        <v>1530</v>
      </c>
      <c r="G300" s="27">
        <f>INDEX(芦花古楼!$J$4:$J$103,芦花卡牌组!B300)</f>
        <v>100</v>
      </c>
      <c r="H300" s="27">
        <f>INDEX(芦花古楼!$K$4:$K$103,芦花卡牌组!B300)</f>
        <v>12</v>
      </c>
      <c r="I300" s="27">
        <v>3</v>
      </c>
      <c r="J300" s="27" t="s">
        <v>302</v>
      </c>
      <c r="K300" s="59" t="str">
        <f t="shared" si="14"/>
        <v>tw-f-50-jlr-loc2</v>
      </c>
      <c r="L300" s="27">
        <v>1</v>
      </c>
      <c r="M300" s="41">
        <v>1</v>
      </c>
      <c r="O300" s="50">
        <v>297</v>
      </c>
    </row>
    <row r="301" spans="1:15" ht="16.5" x14ac:dyDescent="0.2">
      <c r="A301" s="47" t="s">
        <v>1523</v>
      </c>
      <c r="B301" s="74">
        <f t="shared" si="12"/>
        <v>50</v>
      </c>
      <c r="C301" s="40">
        <f t="shared" si="13"/>
        <v>30050</v>
      </c>
      <c r="D301" s="27">
        <v>2</v>
      </c>
      <c r="E301" s="28" t="s">
        <v>1171</v>
      </c>
      <c r="F301" s="28" t="s">
        <v>1531</v>
      </c>
      <c r="G301" s="27">
        <f>INDEX(芦花古楼!$J$4:$J$103,芦花卡牌组!B301)</f>
        <v>100</v>
      </c>
      <c r="H301" s="27">
        <f>INDEX(芦花古楼!$K$4:$K$103,芦花卡牌组!B301)</f>
        <v>12</v>
      </c>
      <c r="I301" s="27">
        <v>3</v>
      </c>
      <c r="J301" s="27" t="s">
        <v>778</v>
      </c>
      <c r="K301" s="59" t="str">
        <f t="shared" si="14"/>
        <v>tw-f-50-shl-loc2</v>
      </c>
      <c r="L301" s="27">
        <v>1</v>
      </c>
      <c r="M301" s="41">
        <v>1</v>
      </c>
      <c r="O301" s="50">
        <v>298</v>
      </c>
    </row>
    <row r="302" spans="1:15" ht="16.5" x14ac:dyDescent="0.2">
      <c r="A302" s="47" t="s">
        <v>1523</v>
      </c>
      <c r="B302" s="74">
        <f t="shared" si="12"/>
        <v>50</v>
      </c>
      <c r="C302" s="40">
        <f t="shared" si="13"/>
        <v>30050</v>
      </c>
      <c r="D302" s="27">
        <v>3</v>
      </c>
      <c r="E302" s="28" t="s">
        <v>1169</v>
      </c>
      <c r="F302" s="28" t="s">
        <v>1532</v>
      </c>
      <c r="G302" s="27">
        <f>INDEX(芦花古楼!$J$4:$J$103,芦花卡牌组!B302)</f>
        <v>100</v>
      </c>
      <c r="H302" s="27">
        <f>INDEX(芦花古楼!$K$4:$K$103,芦花卡牌组!B302)</f>
        <v>12</v>
      </c>
      <c r="I302" s="27">
        <v>3</v>
      </c>
      <c r="J302" s="27" t="s">
        <v>715</v>
      </c>
      <c r="K302" s="62" t="str">
        <f t="shared" si="14"/>
        <v>tw-f-50-jlr-loc3</v>
      </c>
      <c r="L302" s="27">
        <v>1</v>
      </c>
      <c r="M302" s="41">
        <v>1</v>
      </c>
      <c r="O302" s="50">
        <v>299</v>
      </c>
    </row>
    <row r="303" spans="1:15" ht="17.25" thickBot="1" x14ac:dyDescent="0.25">
      <c r="A303" s="47" t="s">
        <v>1523</v>
      </c>
      <c r="B303" s="74">
        <f t="shared" si="12"/>
        <v>50</v>
      </c>
      <c r="C303" s="42">
        <f t="shared" si="13"/>
        <v>30050</v>
      </c>
      <c r="D303" s="43">
        <v>3</v>
      </c>
      <c r="E303" s="44" t="s">
        <v>1171</v>
      </c>
      <c r="F303" s="44" t="s">
        <v>1533</v>
      </c>
      <c r="G303" s="43">
        <f>INDEX(芦花古楼!$J$4:$J$103,芦花卡牌组!B303)</f>
        <v>100</v>
      </c>
      <c r="H303" s="43">
        <f>INDEX(芦花古楼!$K$4:$K$103,芦花卡牌组!B303)</f>
        <v>12</v>
      </c>
      <c r="I303" s="43">
        <v>3</v>
      </c>
      <c r="J303" s="43" t="s">
        <v>793</v>
      </c>
      <c r="K303" s="44" t="str">
        <f t="shared" si="14"/>
        <v>tw-f-50-shl-loc3</v>
      </c>
      <c r="L303" s="43">
        <v>1</v>
      </c>
      <c r="M303" s="45">
        <v>1</v>
      </c>
      <c r="O303" s="50">
        <v>300</v>
      </c>
    </row>
    <row r="304" spans="1:15" ht="16.5" x14ac:dyDescent="0.2">
      <c r="A304" s="47" t="s">
        <v>1523</v>
      </c>
      <c r="B304" s="74">
        <f t="shared" si="12"/>
        <v>51</v>
      </c>
      <c r="C304" s="37">
        <f t="shared" si="13"/>
        <v>30051</v>
      </c>
      <c r="D304" s="38">
        <v>1</v>
      </c>
      <c r="E304" s="46" t="s">
        <v>1169</v>
      </c>
      <c r="F304" s="46" t="s">
        <v>572</v>
      </c>
      <c r="G304" s="38">
        <f>INDEX(芦花古楼!$J$4:$J$103,芦花卡牌组!B304)</f>
        <v>101</v>
      </c>
      <c r="H304" s="38">
        <f>INDEX(芦花古楼!$K$4:$K$103,芦花卡牌组!B304)</f>
        <v>12</v>
      </c>
      <c r="I304" s="38">
        <v>3</v>
      </c>
      <c r="J304" s="38" t="s">
        <v>713</v>
      </c>
      <c r="K304" s="38" t="str">
        <f t="shared" si="14"/>
        <v>tw-f-51-jlr-loc1</v>
      </c>
      <c r="L304" s="38">
        <v>1</v>
      </c>
      <c r="M304" s="39">
        <v>1</v>
      </c>
      <c r="O304" s="50">
        <v>301</v>
      </c>
    </row>
    <row r="305" spans="1:15" ht="16.5" x14ac:dyDescent="0.2">
      <c r="A305" s="47" t="s">
        <v>1523</v>
      </c>
      <c r="B305" s="74">
        <f t="shared" si="12"/>
        <v>51</v>
      </c>
      <c r="C305" s="40">
        <f t="shared" si="13"/>
        <v>30051</v>
      </c>
      <c r="D305" s="27">
        <v>1</v>
      </c>
      <c r="E305" s="28" t="s">
        <v>1171</v>
      </c>
      <c r="F305" s="28" t="s">
        <v>1534</v>
      </c>
      <c r="G305" s="27">
        <f>INDEX(芦花古楼!$J$4:$J$103,芦花卡牌组!B305)</f>
        <v>101</v>
      </c>
      <c r="H305" s="27">
        <f>INDEX(芦花古楼!$K$4:$K$103,芦花卡牌组!B305)</f>
        <v>12</v>
      </c>
      <c r="I305" s="27">
        <v>3</v>
      </c>
      <c r="J305" s="27" t="s">
        <v>791</v>
      </c>
      <c r="K305" s="27" t="str">
        <f t="shared" si="14"/>
        <v>tw-f-51-shl-loc1</v>
      </c>
      <c r="L305" s="27">
        <v>1</v>
      </c>
      <c r="M305" s="41">
        <v>1</v>
      </c>
      <c r="O305" s="50">
        <v>302</v>
      </c>
    </row>
    <row r="306" spans="1:15" ht="16.5" x14ac:dyDescent="0.2">
      <c r="A306" s="47" t="s">
        <v>1523</v>
      </c>
      <c r="B306" s="74">
        <f t="shared" si="12"/>
        <v>51</v>
      </c>
      <c r="C306" s="40">
        <f t="shared" si="13"/>
        <v>30051</v>
      </c>
      <c r="D306" s="27">
        <v>2</v>
      </c>
      <c r="E306" s="28" t="s">
        <v>1169</v>
      </c>
      <c r="F306" s="28" t="s">
        <v>1535</v>
      </c>
      <c r="G306" s="27">
        <f>INDEX(芦花古楼!$J$4:$J$103,芦花卡牌组!B306)</f>
        <v>101</v>
      </c>
      <c r="H306" s="27">
        <f>INDEX(芦花古楼!$K$4:$K$103,芦花卡牌组!B306)</f>
        <v>12</v>
      </c>
      <c r="I306" s="27">
        <v>3</v>
      </c>
      <c r="J306" s="27" t="s">
        <v>1186</v>
      </c>
      <c r="K306" s="59" t="str">
        <f t="shared" si="14"/>
        <v>tw-f-51-jlr-loc2</v>
      </c>
      <c r="L306" s="27">
        <v>1</v>
      </c>
      <c r="M306" s="41">
        <v>1</v>
      </c>
      <c r="O306" s="50">
        <v>303</v>
      </c>
    </row>
    <row r="307" spans="1:15" ht="16.5" x14ac:dyDescent="0.2">
      <c r="A307" s="47" t="s">
        <v>1523</v>
      </c>
      <c r="B307" s="74">
        <f t="shared" si="12"/>
        <v>51</v>
      </c>
      <c r="C307" s="40">
        <f t="shared" si="13"/>
        <v>30051</v>
      </c>
      <c r="D307" s="27">
        <v>2</v>
      </c>
      <c r="E307" s="28" t="s">
        <v>1171</v>
      </c>
      <c r="F307" s="28" t="s">
        <v>1002</v>
      </c>
      <c r="G307" s="27">
        <f>INDEX(芦花古楼!$J$4:$J$103,芦花卡牌组!B307)</f>
        <v>101</v>
      </c>
      <c r="H307" s="27">
        <f>INDEX(芦花古楼!$K$4:$K$103,芦花卡牌组!B307)</f>
        <v>12</v>
      </c>
      <c r="I307" s="27">
        <v>3</v>
      </c>
      <c r="J307" s="27" t="s">
        <v>786</v>
      </c>
      <c r="K307" s="59" t="str">
        <f t="shared" si="14"/>
        <v>tw-f-51-shl-loc2</v>
      </c>
      <c r="L307" s="27">
        <v>1</v>
      </c>
      <c r="M307" s="41">
        <v>1</v>
      </c>
      <c r="O307" s="50">
        <v>304</v>
      </c>
    </row>
    <row r="308" spans="1:15" ht="16.5" x14ac:dyDescent="0.2">
      <c r="A308" s="47" t="s">
        <v>1523</v>
      </c>
      <c r="B308" s="74">
        <f t="shared" si="12"/>
        <v>51</v>
      </c>
      <c r="C308" s="40">
        <f t="shared" si="13"/>
        <v>30051</v>
      </c>
      <c r="D308" s="27">
        <v>3</v>
      </c>
      <c r="E308" s="28" t="s">
        <v>1169</v>
      </c>
      <c r="F308" s="28" t="s">
        <v>1536</v>
      </c>
      <c r="G308" s="27">
        <f>INDEX(芦花古楼!$J$4:$J$103,芦花卡牌组!B308)</f>
        <v>101</v>
      </c>
      <c r="H308" s="27">
        <f>INDEX(芦花古楼!$K$4:$K$103,芦花卡牌组!B308)</f>
        <v>12</v>
      </c>
      <c r="I308" s="27">
        <v>3</v>
      </c>
      <c r="J308" s="27" t="s">
        <v>710</v>
      </c>
      <c r="K308" s="62" t="str">
        <f t="shared" si="14"/>
        <v>tw-f-51-jlr-loc3</v>
      </c>
      <c r="L308" s="27">
        <v>1</v>
      </c>
      <c r="M308" s="41">
        <v>1</v>
      </c>
      <c r="O308" s="50">
        <v>305</v>
      </c>
    </row>
    <row r="309" spans="1:15" ht="17.25" thickBot="1" x14ac:dyDescent="0.25">
      <c r="A309" s="47" t="s">
        <v>1523</v>
      </c>
      <c r="B309" s="74">
        <f t="shared" si="12"/>
        <v>51</v>
      </c>
      <c r="C309" s="42">
        <f t="shared" si="13"/>
        <v>30051</v>
      </c>
      <c r="D309" s="43">
        <v>3</v>
      </c>
      <c r="E309" s="44" t="s">
        <v>1171</v>
      </c>
      <c r="F309" s="44" t="s">
        <v>1000</v>
      </c>
      <c r="G309" s="43">
        <f>INDEX(芦花古楼!$J$4:$J$103,芦花卡牌组!B309)</f>
        <v>101</v>
      </c>
      <c r="H309" s="43">
        <f>INDEX(芦花古楼!$K$4:$K$103,芦花卡牌组!B309)</f>
        <v>12</v>
      </c>
      <c r="I309" s="43">
        <v>3</v>
      </c>
      <c r="J309" s="43" t="s">
        <v>787</v>
      </c>
      <c r="K309" s="44" t="str">
        <f t="shared" si="14"/>
        <v>tw-f-51-shl-loc3</v>
      </c>
      <c r="L309" s="43">
        <v>1</v>
      </c>
      <c r="M309" s="45">
        <v>1</v>
      </c>
      <c r="O309" s="50">
        <v>306</v>
      </c>
    </row>
    <row r="310" spans="1:15" ht="16.5" x14ac:dyDescent="0.2">
      <c r="A310" s="47" t="s">
        <v>1523</v>
      </c>
      <c r="B310" s="74">
        <f t="shared" si="12"/>
        <v>52</v>
      </c>
      <c r="C310" s="37">
        <f t="shared" si="13"/>
        <v>30052</v>
      </c>
      <c r="D310" s="38">
        <v>1</v>
      </c>
      <c r="E310" s="46" t="s">
        <v>1169</v>
      </c>
      <c r="F310" s="46" t="s">
        <v>303</v>
      </c>
      <c r="G310" s="38">
        <f>INDEX(芦花古楼!$J$4:$J$103,芦花卡牌组!B310)</f>
        <v>102</v>
      </c>
      <c r="H310" s="38">
        <f>INDEX(芦花古楼!$K$4:$K$103,芦花卡牌组!B310)</f>
        <v>12</v>
      </c>
      <c r="I310" s="38">
        <v>3</v>
      </c>
      <c r="J310" s="38" t="s">
        <v>716</v>
      </c>
      <c r="K310" s="38" t="str">
        <f t="shared" si="14"/>
        <v>tw-f-52-jlr-loc1</v>
      </c>
      <c r="L310" s="38">
        <v>1</v>
      </c>
      <c r="M310" s="39">
        <v>1</v>
      </c>
      <c r="O310" s="50">
        <v>307</v>
      </c>
    </row>
    <row r="311" spans="1:15" ht="16.5" x14ac:dyDescent="0.2">
      <c r="A311" s="47" t="s">
        <v>1523</v>
      </c>
      <c r="B311" s="74">
        <f t="shared" si="12"/>
        <v>52</v>
      </c>
      <c r="C311" s="40">
        <f t="shared" si="13"/>
        <v>30052</v>
      </c>
      <c r="D311" s="27">
        <v>1</v>
      </c>
      <c r="E311" s="28" t="s">
        <v>1171</v>
      </c>
      <c r="F311" s="28" t="s">
        <v>727</v>
      </c>
      <c r="G311" s="27">
        <f>INDEX(芦花古楼!$J$4:$J$103,芦花卡牌组!B311)</f>
        <v>102</v>
      </c>
      <c r="H311" s="27">
        <f>INDEX(芦花古楼!$K$4:$K$103,芦花卡牌组!B311)</f>
        <v>12</v>
      </c>
      <c r="I311" s="27">
        <v>3</v>
      </c>
      <c r="J311" s="28" t="s">
        <v>794</v>
      </c>
      <c r="K311" s="27" t="str">
        <f t="shared" si="14"/>
        <v>tw-f-52-shl-loc1</v>
      </c>
      <c r="L311" s="27">
        <v>1</v>
      </c>
      <c r="M311" s="41">
        <v>1</v>
      </c>
      <c r="O311" s="50">
        <v>308</v>
      </c>
    </row>
    <row r="312" spans="1:15" ht="16.5" x14ac:dyDescent="0.2">
      <c r="A312" s="47" t="s">
        <v>1523</v>
      </c>
      <c r="B312" s="74">
        <f t="shared" si="12"/>
        <v>52</v>
      </c>
      <c r="C312" s="40">
        <f t="shared" si="13"/>
        <v>30052</v>
      </c>
      <c r="D312" s="27">
        <v>2</v>
      </c>
      <c r="E312" s="28" t="s">
        <v>1169</v>
      </c>
      <c r="F312" s="28" t="s">
        <v>709</v>
      </c>
      <c r="G312" s="27">
        <f>INDEX(芦花古楼!$J$4:$J$103,芦花卡牌组!B312)</f>
        <v>102</v>
      </c>
      <c r="H312" s="27">
        <f>INDEX(芦花古楼!$K$4:$K$103,芦花卡牌组!B312)</f>
        <v>12</v>
      </c>
      <c r="I312" s="27">
        <v>3</v>
      </c>
      <c r="J312" s="27" t="s">
        <v>706</v>
      </c>
      <c r="K312" s="59" t="str">
        <f t="shared" si="14"/>
        <v>tw-f-52-jlr-loc2</v>
      </c>
      <c r="L312" s="27">
        <v>1</v>
      </c>
      <c r="M312" s="41">
        <v>1</v>
      </c>
      <c r="O312" s="50">
        <v>309</v>
      </c>
    </row>
    <row r="313" spans="1:15" ht="16.5" x14ac:dyDescent="0.2">
      <c r="A313" s="47" t="s">
        <v>1523</v>
      </c>
      <c r="B313" s="74">
        <f t="shared" si="12"/>
        <v>52</v>
      </c>
      <c r="C313" s="40">
        <f t="shared" si="13"/>
        <v>30052</v>
      </c>
      <c r="D313" s="27">
        <v>2</v>
      </c>
      <c r="E313" s="28" t="s">
        <v>1171</v>
      </c>
      <c r="F313" s="28" t="s">
        <v>726</v>
      </c>
      <c r="G313" s="27">
        <f>INDEX(芦花古楼!$J$4:$J$103,芦花卡牌组!B313)</f>
        <v>102</v>
      </c>
      <c r="H313" s="27">
        <f>INDEX(芦花古楼!$K$4:$K$103,芦花卡牌组!B313)</f>
        <v>12</v>
      </c>
      <c r="I313" s="27">
        <v>3</v>
      </c>
      <c r="J313" s="27" t="s">
        <v>782</v>
      </c>
      <c r="K313" s="59" t="str">
        <f t="shared" si="14"/>
        <v>tw-f-52-shl-loc2</v>
      </c>
      <c r="L313" s="27">
        <v>1</v>
      </c>
      <c r="M313" s="41">
        <v>1</v>
      </c>
      <c r="O313" s="50">
        <v>310</v>
      </c>
    </row>
    <row r="314" spans="1:15" ht="16.5" x14ac:dyDescent="0.2">
      <c r="A314" s="47" t="s">
        <v>1523</v>
      </c>
      <c r="B314" s="74">
        <f t="shared" si="12"/>
        <v>52</v>
      </c>
      <c r="C314" s="40">
        <f t="shared" si="13"/>
        <v>30052</v>
      </c>
      <c r="D314" s="27">
        <v>3</v>
      </c>
      <c r="E314" s="28" t="s">
        <v>1169</v>
      </c>
      <c r="F314" s="28" t="s">
        <v>711</v>
      </c>
      <c r="G314" s="27">
        <f>INDEX(芦花古楼!$J$4:$J$103,芦花卡牌组!B314)</f>
        <v>102</v>
      </c>
      <c r="H314" s="27">
        <f>INDEX(芦花古楼!$K$4:$K$103,芦花卡牌组!B314)</f>
        <v>12</v>
      </c>
      <c r="I314" s="27">
        <v>3</v>
      </c>
      <c r="J314" s="27" t="s">
        <v>712</v>
      </c>
      <c r="K314" s="62" t="str">
        <f t="shared" si="14"/>
        <v>tw-f-52-jlr-loc3</v>
      </c>
      <c r="L314" s="27">
        <v>1</v>
      </c>
      <c r="M314" s="41">
        <v>1</v>
      </c>
      <c r="O314" s="50">
        <v>311</v>
      </c>
    </row>
    <row r="315" spans="1:15" ht="17.25" thickBot="1" x14ac:dyDescent="0.25">
      <c r="A315" s="47" t="s">
        <v>1523</v>
      </c>
      <c r="B315" s="74">
        <f t="shared" si="12"/>
        <v>52</v>
      </c>
      <c r="C315" s="42">
        <f t="shared" si="13"/>
        <v>30052</v>
      </c>
      <c r="D315" s="43">
        <v>3</v>
      </c>
      <c r="E315" s="44" t="s">
        <v>1171</v>
      </c>
      <c r="F315" s="44" t="s">
        <v>731</v>
      </c>
      <c r="G315" s="43">
        <f>INDEX(芦花古楼!$J$4:$J$103,芦花卡牌组!B315)</f>
        <v>102</v>
      </c>
      <c r="H315" s="43">
        <f>INDEX(芦花古楼!$K$4:$K$103,芦花卡牌组!B315)</f>
        <v>12</v>
      </c>
      <c r="I315" s="43">
        <v>3</v>
      </c>
      <c r="J315" s="43" t="s">
        <v>790</v>
      </c>
      <c r="K315" s="44" t="str">
        <f t="shared" si="14"/>
        <v>tw-f-52-shl-loc3</v>
      </c>
      <c r="L315" s="43">
        <v>1</v>
      </c>
      <c r="M315" s="45">
        <v>1</v>
      </c>
      <c r="O315" s="50">
        <v>312</v>
      </c>
    </row>
    <row r="316" spans="1:15" ht="16.5" x14ac:dyDescent="0.2">
      <c r="A316" s="47" t="s">
        <v>1523</v>
      </c>
      <c r="B316" s="74">
        <f t="shared" si="12"/>
        <v>53</v>
      </c>
      <c r="C316" s="37">
        <f t="shared" si="13"/>
        <v>30053</v>
      </c>
      <c r="D316" s="38">
        <v>1</v>
      </c>
      <c r="E316" s="46" t="s">
        <v>1169</v>
      </c>
      <c r="F316" s="46" t="s">
        <v>303</v>
      </c>
      <c r="G316" s="38">
        <f>INDEX(芦花古楼!$J$4:$J$103,芦花卡牌组!B316)</f>
        <v>103</v>
      </c>
      <c r="H316" s="38">
        <f>INDEX(芦花古楼!$K$4:$K$103,芦花卡牌组!B316)</f>
        <v>12</v>
      </c>
      <c r="I316" s="38">
        <v>3</v>
      </c>
      <c r="J316" s="38" t="s">
        <v>1198</v>
      </c>
      <c r="K316" s="38" t="str">
        <f t="shared" si="14"/>
        <v>tw-f-53-jlr-loc1</v>
      </c>
      <c r="L316" s="38">
        <v>1</v>
      </c>
      <c r="M316" s="39">
        <v>1</v>
      </c>
      <c r="O316" s="50">
        <v>313</v>
      </c>
    </row>
    <row r="317" spans="1:15" ht="16.5" x14ac:dyDescent="0.2">
      <c r="A317" s="47" t="s">
        <v>1523</v>
      </c>
      <c r="B317" s="74">
        <f t="shared" si="12"/>
        <v>53</v>
      </c>
      <c r="C317" s="40">
        <f t="shared" si="13"/>
        <v>30053</v>
      </c>
      <c r="D317" s="27">
        <v>1</v>
      </c>
      <c r="E317" s="28" t="s">
        <v>1171</v>
      </c>
      <c r="F317" s="28" t="s">
        <v>727</v>
      </c>
      <c r="G317" s="27">
        <f>INDEX(芦花古楼!$J$4:$J$103,芦花卡牌组!B317)</f>
        <v>103</v>
      </c>
      <c r="H317" s="27">
        <f>INDEX(芦花古楼!$K$4:$K$103,芦花卡牌组!B317)</f>
        <v>12</v>
      </c>
      <c r="I317" s="27">
        <v>3</v>
      </c>
      <c r="J317" s="27" t="s">
        <v>780</v>
      </c>
      <c r="K317" s="27" t="str">
        <f t="shared" si="14"/>
        <v>tw-f-53-shl-loc1</v>
      </c>
      <c r="L317" s="27">
        <v>1</v>
      </c>
      <c r="M317" s="41">
        <v>1</v>
      </c>
      <c r="O317" s="50">
        <v>314</v>
      </c>
    </row>
    <row r="318" spans="1:15" ht="16.5" x14ac:dyDescent="0.2">
      <c r="A318" s="47" t="s">
        <v>1523</v>
      </c>
      <c r="B318" s="74">
        <f t="shared" si="12"/>
        <v>53</v>
      </c>
      <c r="C318" s="40">
        <f t="shared" si="13"/>
        <v>30053</v>
      </c>
      <c r="D318" s="27">
        <v>2</v>
      </c>
      <c r="E318" s="28" t="s">
        <v>1169</v>
      </c>
      <c r="F318" s="28" t="s">
        <v>709</v>
      </c>
      <c r="G318" s="27">
        <f>INDEX(芦花古楼!$J$4:$J$103,芦花卡牌组!B318)</f>
        <v>103</v>
      </c>
      <c r="H318" s="27">
        <f>INDEX(芦花古楼!$K$4:$K$103,芦花卡牌组!B318)</f>
        <v>12</v>
      </c>
      <c r="I318" s="27">
        <v>3</v>
      </c>
      <c r="J318" s="27" t="s">
        <v>302</v>
      </c>
      <c r="K318" s="59" t="str">
        <f t="shared" si="14"/>
        <v>tw-f-53-jlr-loc2</v>
      </c>
      <c r="L318" s="27">
        <v>1</v>
      </c>
      <c r="M318" s="41">
        <v>1</v>
      </c>
      <c r="O318" s="50">
        <v>315</v>
      </c>
    </row>
    <row r="319" spans="1:15" ht="16.5" x14ac:dyDescent="0.2">
      <c r="A319" s="47" t="s">
        <v>1523</v>
      </c>
      <c r="B319" s="74">
        <f t="shared" si="12"/>
        <v>53</v>
      </c>
      <c r="C319" s="40">
        <f t="shared" si="13"/>
        <v>30053</v>
      </c>
      <c r="D319" s="27">
        <v>2</v>
      </c>
      <c r="E319" s="28" t="s">
        <v>1171</v>
      </c>
      <c r="F319" s="28" t="s">
        <v>726</v>
      </c>
      <c r="G319" s="27">
        <f>INDEX(芦花古楼!$J$4:$J$103,芦花卡牌组!B319)</f>
        <v>103</v>
      </c>
      <c r="H319" s="27">
        <f>INDEX(芦花古楼!$K$4:$K$103,芦花卡牌组!B319)</f>
        <v>12</v>
      </c>
      <c r="I319" s="27">
        <v>3</v>
      </c>
      <c r="J319" s="27" t="s">
        <v>778</v>
      </c>
      <c r="K319" s="59" t="str">
        <f t="shared" si="14"/>
        <v>tw-f-53-shl-loc2</v>
      </c>
      <c r="L319" s="27">
        <v>1</v>
      </c>
      <c r="M319" s="41">
        <v>1</v>
      </c>
      <c r="O319" s="50">
        <v>316</v>
      </c>
    </row>
    <row r="320" spans="1:15" ht="16.5" x14ac:dyDescent="0.2">
      <c r="A320" s="47" t="s">
        <v>1523</v>
      </c>
      <c r="B320" s="74">
        <f t="shared" si="12"/>
        <v>53</v>
      </c>
      <c r="C320" s="40">
        <f t="shared" si="13"/>
        <v>30053</v>
      </c>
      <c r="D320" s="27">
        <v>3</v>
      </c>
      <c r="E320" s="28" t="s">
        <v>1169</v>
      </c>
      <c r="F320" s="28" t="s">
        <v>711</v>
      </c>
      <c r="G320" s="27">
        <f>INDEX(芦花古楼!$J$4:$J$103,芦花卡牌组!B320)</f>
        <v>103</v>
      </c>
      <c r="H320" s="27">
        <f>INDEX(芦花古楼!$K$4:$K$103,芦花卡牌组!B320)</f>
        <v>12</v>
      </c>
      <c r="I320" s="27">
        <v>3</v>
      </c>
      <c r="J320" s="27" t="s">
        <v>713</v>
      </c>
      <c r="K320" s="62" t="str">
        <f t="shared" si="14"/>
        <v>tw-f-53-jlr-loc3</v>
      </c>
      <c r="L320" s="27">
        <v>1</v>
      </c>
      <c r="M320" s="41">
        <v>1</v>
      </c>
      <c r="O320" s="50">
        <v>317</v>
      </c>
    </row>
    <row r="321" spans="1:15" ht="17.25" thickBot="1" x14ac:dyDescent="0.25">
      <c r="A321" s="47" t="s">
        <v>1523</v>
      </c>
      <c r="B321" s="74">
        <f t="shared" ref="B321:B384" si="15">MOD(C321,100)</f>
        <v>53</v>
      </c>
      <c r="C321" s="42">
        <f t="shared" si="13"/>
        <v>30053</v>
      </c>
      <c r="D321" s="43">
        <v>3</v>
      </c>
      <c r="E321" s="44" t="s">
        <v>1171</v>
      </c>
      <c r="F321" s="44" t="s">
        <v>731</v>
      </c>
      <c r="G321" s="43">
        <f>INDEX(芦花古楼!$J$4:$J$103,芦花卡牌组!B321)</f>
        <v>103</v>
      </c>
      <c r="H321" s="43">
        <f>INDEX(芦花古楼!$K$4:$K$103,芦花卡牌组!B321)</f>
        <v>12</v>
      </c>
      <c r="I321" s="43">
        <v>3</v>
      </c>
      <c r="J321" s="43" t="s">
        <v>791</v>
      </c>
      <c r="K321" s="44" t="str">
        <f t="shared" si="14"/>
        <v>tw-f-53-shl-loc3</v>
      </c>
      <c r="L321" s="43">
        <v>1</v>
      </c>
      <c r="M321" s="45">
        <v>1</v>
      </c>
      <c r="O321" s="50">
        <v>318</v>
      </c>
    </row>
    <row r="322" spans="1:15" ht="16.5" x14ac:dyDescent="0.2">
      <c r="A322" s="47" t="s">
        <v>1523</v>
      </c>
      <c r="B322" s="74">
        <f t="shared" si="15"/>
        <v>54</v>
      </c>
      <c r="C322" s="37">
        <f t="shared" si="13"/>
        <v>30054</v>
      </c>
      <c r="D322" s="38">
        <v>1</v>
      </c>
      <c r="E322" s="46" t="s">
        <v>1169</v>
      </c>
      <c r="F322" s="46" t="s">
        <v>303</v>
      </c>
      <c r="G322" s="38">
        <f>INDEX(芦花古楼!$J$4:$J$103,芦花卡牌组!B322)</f>
        <v>104</v>
      </c>
      <c r="H322" s="38">
        <f>INDEX(芦花古楼!$K$4:$K$103,芦花卡牌组!B322)</f>
        <v>12</v>
      </c>
      <c r="I322" s="38">
        <v>3</v>
      </c>
      <c r="J322" s="38" t="s">
        <v>710</v>
      </c>
      <c r="K322" s="38" t="str">
        <f t="shared" si="14"/>
        <v>tw-f-54-jlr-loc1</v>
      </c>
      <c r="L322" s="38">
        <v>1</v>
      </c>
      <c r="M322" s="39">
        <v>1</v>
      </c>
      <c r="O322" s="50">
        <v>319</v>
      </c>
    </row>
    <row r="323" spans="1:15" ht="16.5" x14ac:dyDescent="0.2">
      <c r="A323" s="47" t="s">
        <v>1523</v>
      </c>
      <c r="B323" s="74">
        <f t="shared" si="15"/>
        <v>54</v>
      </c>
      <c r="C323" s="40">
        <f t="shared" si="13"/>
        <v>30054</v>
      </c>
      <c r="D323" s="27">
        <v>1</v>
      </c>
      <c r="E323" s="28" t="s">
        <v>1171</v>
      </c>
      <c r="F323" s="28" t="s">
        <v>727</v>
      </c>
      <c r="G323" s="27">
        <f>INDEX(芦花古楼!$J$4:$J$103,芦花卡牌组!B323)</f>
        <v>104</v>
      </c>
      <c r="H323" s="27">
        <f>INDEX(芦花古楼!$K$4:$K$103,芦花卡牌组!B323)</f>
        <v>12</v>
      </c>
      <c r="I323" s="27">
        <v>3</v>
      </c>
      <c r="J323" s="27" t="s">
        <v>787</v>
      </c>
      <c r="K323" s="27" t="str">
        <f t="shared" si="14"/>
        <v>tw-f-54-shl-loc1</v>
      </c>
      <c r="L323" s="27">
        <v>1</v>
      </c>
      <c r="M323" s="41">
        <v>1</v>
      </c>
      <c r="O323" s="50">
        <v>320</v>
      </c>
    </row>
    <row r="324" spans="1:15" ht="16.5" x14ac:dyDescent="0.2">
      <c r="A324" s="47" t="s">
        <v>1523</v>
      </c>
      <c r="B324" s="74">
        <f t="shared" si="15"/>
        <v>54</v>
      </c>
      <c r="C324" s="40">
        <f t="shared" si="13"/>
        <v>30054</v>
      </c>
      <c r="D324" s="27">
        <v>2</v>
      </c>
      <c r="E324" s="28" t="s">
        <v>1169</v>
      </c>
      <c r="F324" s="28" t="s">
        <v>709</v>
      </c>
      <c r="G324" s="27">
        <f>INDEX(芦花古楼!$J$4:$J$103,芦花卡牌组!B324)</f>
        <v>104</v>
      </c>
      <c r="H324" s="27">
        <f>INDEX(芦花古楼!$K$4:$K$103,芦花卡牌组!B324)</f>
        <v>12</v>
      </c>
      <c r="I324" s="27">
        <v>3</v>
      </c>
      <c r="J324" s="27" t="s">
        <v>1186</v>
      </c>
      <c r="K324" s="59" t="str">
        <f t="shared" si="14"/>
        <v>tw-f-54-jlr-loc2</v>
      </c>
      <c r="L324" s="27">
        <v>1</v>
      </c>
      <c r="M324" s="41">
        <v>1</v>
      </c>
      <c r="O324" s="50">
        <v>321</v>
      </c>
    </row>
    <row r="325" spans="1:15" ht="16.5" x14ac:dyDescent="0.2">
      <c r="A325" s="47" t="s">
        <v>1523</v>
      </c>
      <c r="B325" s="74">
        <f t="shared" si="15"/>
        <v>54</v>
      </c>
      <c r="C325" s="40">
        <f t="shared" ref="C325:C388" si="16">INT((O325-1)/6)+30001</f>
        <v>30054</v>
      </c>
      <c r="D325" s="27">
        <v>2</v>
      </c>
      <c r="E325" s="28" t="s">
        <v>1171</v>
      </c>
      <c r="F325" s="28" t="s">
        <v>726</v>
      </c>
      <c r="G325" s="27">
        <f>INDEX(芦花古楼!$J$4:$J$103,芦花卡牌组!B325)</f>
        <v>104</v>
      </c>
      <c r="H325" s="27">
        <f>INDEX(芦花古楼!$K$4:$K$103,芦花卡牌组!B325)</f>
        <v>12</v>
      </c>
      <c r="I325" s="27">
        <v>3</v>
      </c>
      <c r="J325" s="27" t="s">
        <v>786</v>
      </c>
      <c r="K325" s="59" t="str">
        <f t="shared" ref="K325:K388" si="17">A325&amp;"-"&amp;B325&amp;"-"&amp;E325&amp;"-loc"&amp;D325</f>
        <v>tw-f-54-shl-loc2</v>
      </c>
      <c r="L325" s="27">
        <v>1</v>
      </c>
      <c r="M325" s="41">
        <v>1</v>
      </c>
      <c r="O325" s="50">
        <v>322</v>
      </c>
    </row>
    <row r="326" spans="1:15" ht="16.5" x14ac:dyDescent="0.2">
      <c r="A326" s="47" t="s">
        <v>1523</v>
      </c>
      <c r="B326" s="74">
        <f t="shared" si="15"/>
        <v>54</v>
      </c>
      <c r="C326" s="40">
        <f t="shared" si="16"/>
        <v>30054</v>
      </c>
      <c r="D326" s="27">
        <v>3</v>
      </c>
      <c r="E326" s="28" t="s">
        <v>1169</v>
      </c>
      <c r="F326" s="28" t="s">
        <v>711</v>
      </c>
      <c r="G326" s="27">
        <f>INDEX(芦花古楼!$J$4:$J$103,芦花卡牌组!B326)</f>
        <v>104</v>
      </c>
      <c r="H326" s="27">
        <f>INDEX(芦花古楼!$K$4:$K$103,芦花卡牌组!B326)</f>
        <v>12</v>
      </c>
      <c r="I326" s="27">
        <v>3</v>
      </c>
      <c r="J326" s="27" t="s">
        <v>713</v>
      </c>
      <c r="K326" s="62" t="str">
        <f t="shared" si="17"/>
        <v>tw-f-54-jlr-loc3</v>
      </c>
      <c r="L326" s="27">
        <v>1</v>
      </c>
      <c r="M326" s="41">
        <v>1</v>
      </c>
      <c r="O326" s="50">
        <v>323</v>
      </c>
    </row>
    <row r="327" spans="1:15" ht="17.25" thickBot="1" x14ac:dyDescent="0.25">
      <c r="A327" s="47" t="s">
        <v>1523</v>
      </c>
      <c r="B327" s="74">
        <f t="shared" si="15"/>
        <v>54</v>
      </c>
      <c r="C327" s="42">
        <f t="shared" si="16"/>
        <v>30054</v>
      </c>
      <c r="D327" s="43">
        <v>3</v>
      </c>
      <c r="E327" s="44" t="s">
        <v>1171</v>
      </c>
      <c r="F327" s="44" t="s">
        <v>731</v>
      </c>
      <c r="G327" s="43">
        <f>INDEX(芦花古楼!$J$4:$J$103,芦花卡牌组!B327)</f>
        <v>104</v>
      </c>
      <c r="H327" s="43">
        <f>INDEX(芦花古楼!$K$4:$K$103,芦花卡牌组!B327)</f>
        <v>12</v>
      </c>
      <c r="I327" s="43">
        <v>3</v>
      </c>
      <c r="J327" s="43" t="s">
        <v>791</v>
      </c>
      <c r="K327" s="44" t="str">
        <f t="shared" si="17"/>
        <v>tw-f-54-shl-loc3</v>
      </c>
      <c r="L327" s="43">
        <v>1</v>
      </c>
      <c r="M327" s="45">
        <v>1</v>
      </c>
      <c r="O327" s="50">
        <v>324</v>
      </c>
    </row>
    <row r="328" spans="1:15" ht="16.5" x14ac:dyDescent="0.2">
      <c r="A328" s="47" t="s">
        <v>1523</v>
      </c>
      <c r="B328" s="74">
        <f t="shared" si="15"/>
        <v>55</v>
      </c>
      <c r="C328" s="37">
        <f t="shared" si="16"/>
        <v>30055</v>
      </c>
      <c r="D328" s="38">
        <v>1</v>
      </c>
      <c r="E328" s="46" t="s">
        <v>1169</v>
      </c>
      <c r="F328" s="46" t="s">
        <v>303</v>
      </c>
      <c r="G328" s="38">
        <f>INDEX(芦花古楼!$J$4:$J$103,芦花卡牌组!B328)</f>
        <v>105</v>
      </c>
      <c r="H328" s="38">
        <f>INDEX(芦花古楼!$K$4:$K$103,芦花卡牌组!B328)</f>
        <v>13</v>
      </c>
      <c r="I328" s="38">
        <v>3</v>
      </c>
      <c r="J328" s="38" t="s">
        <v>714</v>
      </c>
      <c r="K328" s="38" t="str">
        <f t="shared" si="17"/>
        <v>tw-f-55-jlr-loc1</v>
      </c>
      <c r="L328" s="38">
        <v>1</v>
      </c>
      <c r="M328" s="39">
        <v>1</v>
      </c>
      <c r="O328" s="50">
        <v>325</v>
      </c>
    </row>
    <row r="329" spans="1:15" ht="16.5" x14ac:dyDescent="0.2">
      <c r="A329" s="47" t="s">
        <v>1523</v>
      </c>
      <c r="B329" s="74">
        <f t="shared" si="15"/>
        <v>55</v>
      </c>
      <c r="C329" s="40">
        <f t="shared" si="16"/>
        <v>30055</v>
      </c>
      <c r="D329" s="27">
        <v>1</v>
      </c>
      <c r="E329" s="28" t="s">
        <v>1171</v>
      </c>
      <c r="F329" s="28" t="s">
        <v>727</v>
      </c>
      <c r="G329" s="27">
        <f>INDEX(芦花古楼!$J$4:$J$103,芦花卡牌组!B329)</f>
        <v>105</v>
      </c>
      <c r="H329" s="27">
        <f>INDEX(芦花古楼!$K$4:$K$103,芦花卡牌组!B329)</f>
        <v>13</v>
      </c>
      <c r="I329" s="27">
        <v>3</v>
      </c>
      <c r="J329" s="27" t="s">
        <v>792</v>
      </c>
      <c r="K329" s="27" t="str">
        <f t="shared" si="17"/>
        <v>tw-f-55-shl-loc1</v>
      </c>
      <c r="L329" s="27">
        <v>1</v>
      </c>
      <c r="M329" s="41">
        <v>1</v>
      </c>
      <c r="O329" s="50">
        <v>326</v>
      </c>
    </row>
    <row r="330" spans="1:15" ht="16.5" x14ac:dyDescent="0.2">
      <c r="A330" s="47" t="s">
        <v>1523</v>
      </c>
      <c r="B330" s="74">
        <f t="shared" si="15"/>
        <v>55</v>
      </c>
      <c r="C330" s="40">
        <f t="shared" si="16"/>
        <v>30055</v>
      </c>
      <c r="D330" s="27">
        <v>2</v>
      </c>
      <c r="E330" s="28" t="s">
        <v>1169</v>
      </c>
      <c r="F330" s="28" t="s">
        <v>709</v>
      </c>
      <c r="G330" s="27">
        <f>INDEX(芦花古楼!$J$4:$J$103,芦花卡牌组!B330)</f>
        <v>105</v>
      </c>
      <c r="H330" s="27">
        <f>INDEX(芦花古楼!$K$4:$K$103,芦花卡牌组!B330)</f>
        <v>13</v>
      </c>
      <c r="I330" s="27">
        <v>3</v>
      </c>
      <c r="J330" s="27" t="s">
        <v>303</v>
      </c>
      <c r="K330" s="59" t="str">
        <f t="shared" si="17"/>
        <v>tw-f-55-jlr-loc2</v>
      </c>
      <c r="L330" s="27">
        <v>1</v>
      </c>
      <c r="M330" s="41">
        <v>1</v>
      </c>
      <c r="O330" s="50">
        <v>327</v>
      </c>
    </row>
    <row r="331" spans="1:15" ht="16.5" x14ac:dyDescent="0.2">
      <c r="A331" s="47" t="s">
        <v>1523</v>
      </c>
      <c r="B331" s="74">
        <f t="shared" si="15"/>
        <v>55</v>
      </c>
      <c r="C331" s="40">
        <f t="shared" si="16"/>
        <v>30055</v>
      </c>
      <c r="D331" s="27">
        <v>2</v>
      </c>
      <c r="E331" s="28" t="s">
        <v>1171</v>
      </c>
      <c r="F331" s="28" t="s">
        <v>726</v>
      </c>
      <c r="G331" s="27">
        <f>INDEX(芦花古楼!$J$4:$J$103,芦花卡牌组!B331)</f>
        <v>105</v>
      </c>
      <c r="H331" s="27">
        <f>INDEX(芦花古楼!$K$4:$K$103,芦花卡牌组!B331)</f>
        <v>13</v>
      </c>
      <c r="I331" s="27">
        <v>3</v>
      </c>
      <c r="J331" s="27" t="s">
        <v>776</v>
      </c>
      <c r="K331" s="59" t="str">
        <f t="shared" si="17"/>
        <v>tw-f-55-shl-loc2</v>
      </c>
      <c r="L331" s="27">
        <v>1</v>
      </c>
      <c r="M331" s="41">
        <v>1</v>
      </c>
      <c r="O331" s="50">
        <v>328</v>
      </c>
    </row>
    <row r="332" spans="1:15" ht="16.5" x14ac:dyDescent="0.2">
      <c r="A332" s="47" t="s">
        <v>1523</v>
      </c>
      <c r="B332" s="74">
        <f t="shared" si="15"/>
        <v>55</v>
      </c>
      <c r="C332" s="40">
        <f t="shared" si="16"/>
        <v>30055</v>
      </c>
      <c r="D332" s="27">
        <v>3</v>
      </c>
      <c r="E332" s="28" t="s">
        <v>1169</v>
      </c>
      <c r="F332" s="28" t="s">
        <v>711</v>
      </c>
      <c r="G332" s="27">
        <f>INDEX(芦花古楼!$J$4:$J$103,芦花卡牌组!B332)</f>
        <v>105</v>
      </c>
      <c r="H332" s="27">
        <f>INDEX(芦花古楼!$K$4:$K$103,芦花卡牌组!B332)</f>
        <v>13</v>
      </c>
      <c r="I332" s="27">
        <v>3</v>
      </c>
      <c r="J332" s="27" t="s">
        <v>712</v>
      </c>
      <c r="K332" s="62" t="str">
        <f t="shared" si="17"/>
        <v>tw-f-55-jlr-loc3</v>
      </c>
      <c r="L332" s="27">
        <v>1</v>
      </c>
      <c r="M332" s="41">
        <v>1</v>
      </c>
      <c r="O332" s="50">
        <v>329</v>
      </c>
    </row>
    <row r="333" spans="1:15" ht="17.25" thickBot="1" x14ac:dyDescent="0.25">
      <c r="A333" s="47" t="s">
        <v>1523</v>
      </c>
      <c r="B333" s="74">
        <f t="shared" si="15"/>
        <v>55</v>
      </c>
      <c r="C333" s="42">
        <f t="shared" si="16"/>
        <v>30055</v>
      </c>
      <c r="D333" s="43">
        <v>3</v>
      </c>
      <c r="E333" s="44" t="s">
        <v>1171</v>
      </c>
      <c r="F333" s="44" t="s">
        <v>731</v>
      </c>
      <c r="G333" s="43">
        <f>INDEX(芦花古楼!$J$4:$J$103,芦花卡牌组!B333)</f>
        <v>105</v>
      </c>
      <c r="H333" s="43">
        <f>INDEX(芦花古楼!$K$4:$K$103,芦花卡牌组!B333)</f>
        <v>13</v>
      </c>
      <c r="I333" s="43">
        <v>3</v>
      </c>
      <c r="J333" s="43" t="s">
        <v>790</v>
      </c>
      <c r="K333" s="44" t="str">
        <f t="shared" si="17"/>
        <v>tw-f-55-shl-loc3</v>
      </c>
      <c r="L333" s="43">
        <v>1</v>
      </c>
      <c r="M333" s="45">
        <v>1</v>
      </c>
      <c r="O333" s="50">
        <v>330</v>
      </c>
    </row>
    <row r="334" spans="1:15" ht="16.5" x14ac:dyDescent="0.2">
      <c r="A334" s="47" t="s">
        <v>1523</v>
      </c>
      <c r="B334" s="74">
        <f t="shared" si="15"/>
        <v>56</v>
      </c>
      <c r="C334" s="37">
        <f t="shared" si="16"/>
        <v>30056</v>
      </c>
      <c r="D334" s="38">
        <v>1</v>
      </c>
      <c r="E334" s="46" t="s">
        <v>1169</v>
      </c>
      <c r="F334" s="46" t="s">
        <v>303</v>
      </c>
      <c r="G334" s="38">
        <f>INDEX(芦花古楼!$J$4:$J$103,芦花卡牌组!B334)</f>
        <v>106</v>
      </c>
      <c r="H334" s="38">
        <f>INDEX(芦花古楼!$K$4:$K$103,芦花卡牌组!B334)</f>
        <v>13</v>
      </c>
      <c r="I334" s="38">
        <v>3</v>
      </c>
      <c r="J334" s="38" t="s">
        <v>1198</v>
      </c>
      <c r="K334" s="38" t="str">
        <f t="shared" si="17"/>
        <v>tw-f-56-jlr-loc1</v>
      </c>
      <c r="L334" s="38">
        <v>1</v>
      </c>
      <c r="M334" s="39">
        <v>1</v>
      </c>
      <c r="O334" s="50">
        <v>331</v>
      </c>
    </row>
    <row r="335" spans="1:15" ht="16.5" x14ac:dyDescent="0.2">
      <c r="A335" s="47" t="s">
        <v>1523</v>
      </c>
      <c r="B335" s="74">
        <f t="shared" si="15"/>
        <v>56</v>
      </c>
      <c r="C335" s="40">
        <f t="shared" si="16"/>
        <v>30056</v>
      </c>
      <c r="D335" s="27">
        <v>1</v>
      </c>
      <c r="E335" s="28" t="s">
        <v>1171</v>
      </c>
      <c r="F335" s="28" t="s">
        <v>727</v>
      </c>
      <c r="G335" s="27">
        <f>INDEX(芦花古楼!$J$4:$J$103,芦花卡牌组!B335)</f>
        <v>106</v>
      </c>
      <c r="H335" s="27">
        <f>INDEX(芦花古楼!$K$4:$K$103,芦花卡牌组!B335)</f>
        <v>13</v>
      </c>
      <c r="I335" s="27">
        <v>3</v>
      </c>
      <c r="J335" s="27" t="s">
        <v>780</v>
      </c>
      <c r="K335" s="27" t="str">
        <f t="shared" si="17"/>
        <v>tw-f-56-shl-loc1</v>
      </c>
      <c r="L335" s="27">
        <v>1</v>
      </c>
      <c r="M335" s="41">
        <v>1</v>
      </c>
      <c r="O335" s="50">
        <v>332</v>
      </c>
    </row>
    <row r="336" spans="1:15" ht="16.5" x14ac:dyDescent="0.2">
      <c r="A336" s="47" t="s">
        <v>1523</v>
      </c>
      <c r="B336" s="74">
        <f t="shared" si="15"/>
        <v>56</v>
      </c>
      <c r="C336" s="40">
        <f t="shared" si="16"/>
        <v>30056</v>
      </c>
      <c r="D336" s="27">
        <v>2</v>
      </c>
      <c r="E336" s="28" t="s">
        <v>1169</v>
      </c>
      <c r="F336" s="28" t="s">
        <v>709</v>
      </c>
      <c r="G336" s="27">
        <f>INDEX(芦花古楼!$J$4:$J$103,芦花卡牌组!B336)</f>
        <v>106</v>
      </c>
      <c r="H336" s="27">
        <f>INDEX(芦花古楼!$K$4:$K$103,芦花卡牌组!B336)</f>
        <v>13</v>
      </c>
      <c r="I336" s="27">
        <v>3</v>
      </c>
      <c r="J336" s="27" t="s">
        <v>709</v>
      </c>
      <c r="K336" s="59" t="str">
        <f t="shared" si="17"/>
        <v>tw-f-56-jlr-loc2</v>
      </c>
      <c r="L336" s="27">
        <v>1</v>
      </c>
      <c r="M336" s="41">
        <v>1</v>
      </c>
      <c r="O336" s="50">
        <v>333</v>
      </c>
    </row>
    <row r="337" spans="1:15" ht="16.5" x14ac:dyDescent="0.2">
      <c r="A337" s="47" t="s">
        <v>1523</v>
      </c>
      <c r="B337" s="74">
        <f t="shared" si="15"/>
        <v>56</v>
      </c>
      <c r="C337" s="40">
        <f t="shared" si="16"/>
        <v>30056</v>
      </c>
      <c r="D337" s="27">
        <v>2</v>
      </c>
      <c r="E337" s="28" t="s">
        <v>1171</v>
      </c>
      <c r="F337" s="28" t="s">
        <v>726</v>
      </c>
      <c r="G337" s="27">
        <f>INDEX(芦花古楼!$J$4:$J$103,芦花卡牌组!B337)</f>
        <v>106</v>
      </c>
      <c r="H337" s="27">
        <f>INDEX(芦花古楼!$K$4:$K$103,芦花卡牌组!B337)</f>
        <v>13</v>
      </c>
      <c r="I337" s="27">
        <v>3</v>
      </c>
      <c r="J337" s="27" t="s">
        <v>784</v>
      </c>
      <c r="K337" s="59" t="str">
        <f t="shared" si="17"/>
        <v>tw-f-56-shl-loc2</v>
      </c>
      <c r="L337" s="27">
        <v>1</v>
      </c>
      <c r="M337" s="41">
        <v>1</v>
      </c>
      <c r="O337" s="50">
        <v>334</v>
      </c>
    </row>
    <row r="338" spans="1:15" ht="16.5" x14ac:dyDescent="0.2">
      <c r="A338" s="47" t="s">
        <v>1523</v>
      </c>
      <c r="B338" s="74">
        <f t="shared" si="15"/>
        <v>56</v>
      </c>
      <c r="C338" s="40">
        <f t="shared" si="16"/>
        <v>30056</v>
      </c>
      <c r="D338" s="27">
        <v>3</v>
      </c>
      <c r="E338" s="28" t="s">
        <v>1169</v>
      </c>
      <c r="F338" s="28" t="s">
        <v>711</v>
      </c>
      <c r="G338" s="27">
        <f>INDEX(芦花古楼!$J$4:$J$103,芦花卡牌组!B338)</f>
        <v>106</v>
      </c>
      <c r="H338" s="27">
        <f>INDEX(芦花古楼!$K$4:$K$103,芦花卡牌组!B338)</f>
        <v>13</v>
      </c>
      <c r="I338" s="27">
        <v>3</v>
      </c>
      <c r="J338" s="27" t="s">
        <v>303</v>
      </c>
      <c r="K338" s="62" t="str">
        <f t="shared" si="17"/>
        <v>tw-f-56-jlr-loc3</v>
      </c>
      <c r="L338" s="27">
        <v>1</v>
      </c>
      <c r="M338" s="41">
        <v>1</v>
      </c>
      <c r="O338" s="50">
        <v>335</v>
      </c>
    </row>
    <row r="339" spans="1:15" ht="17.25" thickBot="1" x14ac:dyDescent="0.25">
      <c r="A339" s="47" t="s">
        <v>1523</v>
      </c>
      <c r="B339" s="74">
        <f t="shared" si="15"/>
        <v>56</v>
      </c>
      <c r="C339" s="42">
        <f t="shared" si="16"/>
        <v>30056</v>
      </c>
      <c r="D339" s="43">
        <v>3</v>
      </c>
      <c r="E339" s="44" t="s">
        <v>1171</v>
      </c>
      <c r="F339" s="44" t="s">
        <v>731</v>
      </c>
      <c r="G339" s="43">
        <f>INDEX(芦花古楼!$J$4:$J$103,芦花卡牌组!B339)</f>
        <v>106</v>
      </c>
      <c r="H339" s="43">
        <f>INDEX(芦花古楼!$K$4:$K$103,芦花卡牌组!B339)</f>
        <v>13</v>
      </c>
      <c r="I339" s="43">
        <v>3</v>
      </c>
      <c r="J339" s="43" t="s">
        <v>783</v>
      </c>
      <c r="K339" s="44" t="str">
        <f t="shared" si="17"/>
        <v>tw-f-56-shl-loc3</v>
      </c>
      <c r="L339" s="43">
        <v>1</v>
      </c>
      <c r="M339" s="45">
        <v>1</v>
      </c>
      <c r="O339" s="50">
        <v>336</v>
      </c>
    </row>
    <row r="340" spans="1:15" ht="16.5" x14ac:dyDescent="0.2">
      <c r="A340" s="47" t="s">
        <v>1523</v>
      </c>
      <c r="B340" s="74">
        <f t="shared" si="15"/>
        <v>57</v>
      </c>
      <c r="C340" s="37">
        <f t="shared" si="16"/>
        <v>30057</v>
      </c>
      <c r="D340" s="38">
        <v>1</v>
      </c>
      <c r="E340" s="46" t="s">
        <v>1169</v>
      </c>
      <c r="F340" s="46" t="s">
        <v>303</v>
      </c>
      <c r="G340" s="38">
        <f>INDEX(芦花古楼!$J$4:$J$103,芦花卡牌组!B340)</f>
        <v>107</v>
      </c>
      <c r="H340" s="38">
        <f>INDEX(芦花古楼!$K$4:$K$103,芦花卡牌组!B340)</f>
        <v>13</v>
      </c>
      <c r="I340" s="38">
        <v>3</v>
      </c>
      <c r="J340" s="38" t="s">
        <v>713</v>
      </c>
      <c r="K340" s="38" t="str">
        <f t="shared" si="17"/>
        <v>tw-f-57-jlr-loc1</v>
      </c>
      <c r="L340" s="38">
        <v>1</v>
      </c>
      <c r="M340" s="39">
        <v>1</v>
      </c>
      <c r="O340" s="50">
        <v>337</v>
      </c>
    </row>
    <row r="341" spans="1:15" ht="16.5" x14ac:dyDescent="0.2">
      <c r="A341" s="47" t="s">
        <v>1523</v>
      </c>
      <c r="B341" s="74">
        <f t="shared" si="15"/>
        <v>57</v>
      </c>
      <c r="C341" s="40">
        <f t="shared" si="16"/>
        <v>30057</v>
      </c>
      <c r="D341" s="27">
        <v>1</v>
      </c>
      <c r="E341" s="28" t="s">
        <v>1171</v>
      </c>
      <c r="F341" s="28" t="s">
        <v>727</v>
      </c>
      <c r="G341" s="27">
        <f>INDEX(芦花古楼!$J$4:$J$103,芦花卡牌组!B341)</f>
        <v>107</v>
      </c>
      <c r="H341" s="27">
        <f>INDEX(芦花古楼!$K$4:$K$103,芦花卡牌组!B341)</f>
        <v>13</v>
      </c>
      <c r="I341" s="27">
        <v>3</v>
      </c>
      <c r="J341" s="27" t="s">
        <v>791</v>
      </c>
      <c r="K341" s="27" t="str">
        <f t="shared" si="17"/>
        <v>tw-f-57-shl-loc1</v>
      </c>
      <c r="L341" s="27">
        <v>1</v>
      </c>
      <c r="M341" s="41">
        <v>1</v>
      </c>
      <c r="O341" s="50">
        <v>338</v>
      </c>
    </row>
    <row r="342" spans="1:15" ht="16.5" x14ac:dyDescent="0.2">
      <c r="A342" s="47" t="s">
        <v>1523</v>
      </c>
      <c r="B342" s="74">
        <f t="shared" si="15"/>
        <v>57</v>
      </c>
      <c r="C342" s="40">
        <f t="shared" si="16"/>
        <v>30057</v>
      </c>
      <c r="D342" s="27">
        <v>2</v>
      </c>
      <c r="E342" s="28" t="s">
        <v>1169</v>
      </c>
      <c r="F342" s="28" t="s">
        <v>709</v>
      </c>
      <c r="G342" s="27">
        <f>INDEX(芦花古楼!$J$4:$J$103,芦花卡牌组!B342)</f>
        <v>107</v>
      </c>
      <c r="H342" s="27">
        <f>INDEX(芦花古楼!$K$4:$K$103,芦花卡牌组!B342)</f>
        <v>13</v>
      </c>
      <c r="I342" s="27">
        <v>3</v>
      </c>
      <c r="J342" s="27" t="s">
        <v>1186</v>
      </c>
      <c r="K342" s="59" t="str">
        <f t="shared" si="17"/>
        <v>tw-f-57-jlr-loc2</v>
      </c>
      <c r="L342" s="27">
        <v>1</v>
      </c>
      <c r="M342" s="41">
        <v>1</v>
      </c>
      <c r="O342" s="50">
        <v>339</v>
      </c>
    </row>
    <row r="343" spans="1:15" ht="16.5" x14ac:dyDescent="0.2">
      <c r="A343" s="47" t="s">
        <v>1523</v>
      </c>
      <c r="B343" s="74">
        <f t="shared" si="15"/>
        <v>57</v>
      </c>
      <c r="C343" s="40">
        <f t="shared" si="16"/>
        <v>30057</v>
      </c>
      <c r="D343" s="27">
        <v>2</v>
      </c>
      <c r="E343" s="28" t="s">
        <v>1171</v>
      </c>
      <c r="F343" s="28" t="s">
        <v>726</v>
      </c>
      <c r="G343" s="27">
        <f>INDEX(芦花古楼!$J$4:$J$103,芦花卡牌组!B343)</f>
        <v>107</v>
      </c>
      <c r="H343" s="27">
        <f>INDEX(芦花古楼!$K$4:$K$103,芦花卡牌组!B343)</f>
        <v>13</v>
      </c>
      <c r="I343" s="27">
        <v>3</v>
      </c>
      <c r="J343" s="27" t="s">
        <v>786</v>
      </c>
      <c r="K343" s="59" t="str">
        <f t="shared" si="17"/>
        <v>tw-f-57-shl-loc2</v>
      </c>
      <c r="L343" s="27">
        <v>1</v>
      </c>
      <c r="M343" s="41">
        <v>1</v>
      </c>
      <c r="O343" s="50">
        <v>340</v>
      </c>
    </row>
    <row r="344" spans="1:15" ht="16.5" x14ac:dyDescent="0.2">
      <c r="A344" s="47" t="s">
        <v>1523</v>
      </c>
      <c r="B344" s="74">
        <f t="shared" si="15"/>
        <v>57</v>
      </c>
      <c r="C344" s="40">
        <f t="shared" si="16"/>
        <v>30057</v>
      </c>
      <c r="D344" s="27">
        <v>3</v>
      </c>
      <c r="E344" s="28" t="s">
        <v>1169</v>
      </c>
      <c r="F344" s="28" t="s">
        <v>711</v>
      </c>
      <c r="G344" s="27">
        <f>INDEX(芦花古楼!$J$4:$J$103,芦花卡牌组!B344)</f>
        <v>107</v>
      </c>
      <c r="H344" s="27">
        <f>INDEX(芦花古楼!$K$4:$K$103,芦花卡牌组!B344)</f>
        <v>13</v>
      </c>
      <c r="I344" s="27">
        <v>3</v>
      </c>
      <c r="J344" s="27" t="s">
        <v>710</v>
      </c>
      <c r="K344" s="62" t="str">
        <f t="shared" si="17"/>
        <v>tw-f-57-jlr-loc3</v>
      </c>
      <c r="L344" s="27">
        <v>1</v>
      </c>
      <c r="M344" s="41">
        <v>1</v>
      </c>
      <c r="O344" s="50">
        <v>341</v>
      </c>
    </row>
    <row r="345" spans="1:15" ht="17.25" thickBot="1" x14ac:dyDescent="0.25">
      <c r="A345" s="47" t="s">
        <v>1523</v>
      </c>
      <c r="B345" s="74">
        <f t="shared" si="15"/>
        <v>57</v>
      </c>
      <c r="C345" s="42">
        <f t="shared" si="16"/>
        <v>30057</v>
      </c>
      <c r="D345" s="43">
        <v>3</v>
      </c>
      <c r="E345" s="44" t="s">
        <v>1171</v>
      </c>
      <c r="F345" s="44" t="s">
        <v>731</v>
      </c>
      <c r="G345" s="43">
        <f>INDEX(芦花古楼!$J$4:$J$103,芦花卡牌组!B345)</f>
        <v>107</v>
      </c>
      <c r="H345" s="43">
        <f>INDEX(芦花古楼!$K$4:$K$103,芦花卡牌组!B345)</f>
        <v>13</v>
      </c>
      <c r="I345" s="43">
        <v>3</v>
      </c>
      <c r="J345" s="43" t="s">
        <v>787</v>
      </c>
      <c r="K345" s="44" t="str">
        <f t="shared" si="17"/>
        <v>tw-f-57-shl-loc3</v>
      </c>
      <c r="L345" s="43">
        <v>1</v>
      </c>
      <c r="M345" s="45">
        <v>1</v>
      </c>
      <c r="O345" s="50">
        <v>342</v>
      </c>
    </row>
    <row r="346" spans="1:15" ht="16.5" x14ac:dyDescent="0.2">
      <c r="A346" s="47" t="s">
        <v>1523</v>
      </c>
      <c r="B346" s="74">
        <f t="shared" si="15"/>
        <v>58</v>
      </c>
      <c r="C346" s="37">
        <f t="shared" si="16"/>
        <v>30058</v>
      </c>
      <c r="D346" s="38">
        <v>1</v>
      </c>
      <c r="E346" s="46" t="s">
        <v>1169</v>
      </c>
      <c r="F346" s="46" t="s">
        <v>303</v>
      </c>
      <c r="G346" s="38">
        <f>INDEX(芦花古楼!$J$4:$J$103,芦花卡牌组!B346)</f>
        <v>108</v>
      </c>
      <c r="H346" s="38">
        <f>INDEX(芦花古楼!$K$4:$K$103,芦花卡牌组!B346)</f>
        <v>13</v>
      </c>
      <c r="I346" s="38">
        <v>3</v>
      </c>
      <c r="J346" s="38" t="s">
        <v>706</v>
      </c>
      <c r="K346" s="38" t="str">
        <f t="shared" si="17"/>
        <v>tw-f-58-jlr-loc1</v>
      </c>
      <c r="L346" s="38">
        <v>1</v>
      </c>
      <c r="M346" s="39">
        <v>1</v>
      </c>
      <c r="O346" s="50">
        <v>343</v>
      </c>
    </row>
    <row r="347" spans="1:15" ht="16.5" x14ac:dyDescent="0.2">
      <c r="A347" s="47" t="s">
        <v>1523</v>
      </c>
      <c r="B347" s="74">
        <f t="shared" si="15"/>
        <v>58</v>
      </c>
      <c r="C347" s="40">
        <f t="shared" si="16"/>
        <v>30058</v>
      </c>
      <c r="D347" s="27">
        <v>1</v>
      </c>
      <c r="E347" s="28" t="s">
        <v>1171</v>
      </c>
      <c r="F347" s="28" t="s">
        <v>727</v>
      </c>
      <c r="G347" s="27">
        <f>INDEX(芦花古楼!$J$4:$J$103,芦花卡牌组!B347)</f>
        <v>108</v>
      </c>
      <c r="H347" s="27">
        <f>INDEX(芦花古楼!$K$4:$K$103,芦花卡牌组!B347)</f>
        <v>13</v>
      </c>
      <c r="I347" s="27">
        <v>3</v>
      </c>
      <c r="J347" s="27" t="s">
        <v>775</v>
      </c>
      <c r="K347" s="27" t="str">
        <f t="shared" si="17"/>
        <v>tw-f-58-shl-loc1</v>
      </c>
      <c r="L347" s="27">
        <v>1</v>
      </c>
      <c r="M347" s="41">
        <v>1</v>
      </c>
      <c r="O347" s="50">
        <v>344</v>
      </c>
    </row>
    <row r="348" spans="1:15" ht="16.5" x14ac:dyDescent="0.2">
      <c r="A348" s="47" t="s">
        <v>1523</v>
      </c>
      <c r="B348" s="74">
        <f t="shared" si="15"/>
        <v>58</v>
      </c>
      <c r="C348" s="40">
        <f t="shared" si="16"/>
        <v>30058</v>
      </c>
      <c r="D348" s="27">
        <v>2</v>
      </c>
      <c r="E348" s="28" t="s">
        <v>1169</v>
      </c>
      <c r="F348" s="28" t="s">
        <v>709</v>
      </c>
      <c r="G348" s="27">
        <f>INDEX(芦花古楼!$J$4:$J$103,芦花卡牌组!B348)</f>
        <v>108</v>
      </c>
      <c r="H348" s="27">
        <f>INDEX(芦花古楼!$K$4:$K$103,芦花卡牌组!B348)</f>
        <v>13</v>
      </c>
      <c r="I348" s="27">
        <v>3</v>
      </c>
      <c r="J348" s="27" t="s">
        <v>302</v>
      </c>
      <c r="K348" s="59" t="str">
        <f t="shared" si="17"/>
        <v>tw-f-58-jlr-loc2</v>
      </c>
      <c r="L348" s="27">
        <v>1</v>
      </c>
      <c r="M348" s="41">
        <v>1</v>
      </c>
      <c r="O348" s="50">
        <v>345</v>
      </c>
    </row>
    <row r="349" spans="1:15" ht="16.5" x14ac:dyDescent="0.2">
      <c r="A349" s="47" t="s">
        <v>1523</v>
      </c>
      <c r="B349" s="74">
        <f t="shared" si="15"/>
        <v>58</v>
      </c>
      <c r="C349" s="40">
        <f t="shared" si="16"/>
        <v>30058</v>
      </c>
      <c r="D349" s="27">
        <v>2</v>
      </c>
      <c r="E349" s="28" t="s">
        <v>1171</v>
      </c>
      <c r="F349" s="28" t="s">
        <v>726</v>
      </c>
      <c r="G349" s="27">
        <f>INDEX(芦花古楼!$J$4:$J$103,芦花卡牌组!B349)</f>
        <v>108</v>
      </c>
      <c r="H349" s="27">
        <f>INDEX(芦花古楼!$K$4:$K$103,芦花卡牌组!B349)</f>
        <v>13</v>
      </c>
      <c r="I349" s="27">
        <v>3</v>
      </c>
      <c r="J349" s="27" t="s">
        <v>778</v>
      </c>
      <c r="K349" s="59" t="str">
        <f t="shared" si="17"/>
        <v>tw-f-58-shl-loc2</v>
      </c>
      <c r="L349" s="27">
        <v>1</v>
      </c>
      <c r="M349" s="41">
        <v>1</v>
      </c>
      <c r="O349" s="50">
        <v>346</v>
      </c>
    </row>
    <row r="350" spans="1:15" ht="16.5" x14ac:dyDescent="0.2">
      <c r="A350" s="47" t="s">
        <v>1523</v>
      </c>
      <c r="B350" s="74">
        <f t="shared" si="15"/>
        <v>58</v>
      </c>
      <c r="C350" s="40">
        <f t="shared" si="16"/>
        <v>30058</v>
      </c>
      <c r="D350" s="27">
        <v>3</v>
      </c>
      <c r="E350" s="28" t="s">
        <v>1169</v>
      </c>
      <c r="F350" s="28" t="s">
        <v>711</v>
      </c>
      <c r="G350" s="27">
        <f>INDEX(芦花古楼!$J$4:$J$103,芦花卡牌组!B350)</f>
        <v>108</v>
      </c>
      <c r="H350" s="27">
        <f>INDEX(芦花古楼!$K$4:$K$103,芦花卡牌组!B350)</f>
        <v>13</v>
      </c>
      <c r="I350" s="27">
        <v>3</v>
      </c>
      <c r="J350" s="27" t="s">
        <v>715</v>
      </c>
      <c r="K350" s="62" t="str">
        <f t="shared" si="17"/>
        <v>tw-f-58-jlr-loc3</v>
      </c>
      <c r="L350" s="27">
        <v>1</v>
      </c>
      <c r="M350" s="41">
        <v>1</v>
      </c>
      <c r="O350" s="50">
        <v>347</v>
      </c>
    </row>
    <row r="351" spans="1:15" ht="17.25" thickBot="1" x14ac:dyDescent="0.25">
      <c r="A351" s="47" t="s">
        <v>1523</v>
      </c>
      <c r="B351" s="74">
        <f t="shared" si="15"/>
        <v>58</v>
      </c>
      <c r="C351" s="42">
        <f t="shared" si="16"/>
        <v>30058</v>
      </c>
      <c r="D351" s="43">
        <v>3</v>
      </c>
      <c r="E351" s="44" t="s">
        <v>1171</v>
      </c>
      <c r="F351" s="44" t="s">
        <v>731</v>
      </c>
      <c r="G351" s="43">
        <f>INDEX(芦花古楼!$J$4:$J$103,芦花卡牌组!B351)</f>
        <v>108</v>
      </c>
      <c r="H351" s="43">
        <f>INDEX(芦花古楼!$K$4:$K$103,芦花卡牌组!B351)</f>
        <v>13</v>
      </c>
      <c r="I351" s="43">
        <v>3</v>
      </c>
      <c r="J351" s="43" t="s">
        <v>793</v>
      </c>
      <c r="K351" s="44" t="str">
        <f t="shared" si="17"/>
        <v>tw-f-58-shl-loc3</v>
      </c>
      <c r="L351" s="43">
        <v>1</v>
      </c>
      <c r="M351" s="45">
        <v>1</v>
      </c>
      <c r="O351" s="50">
        <v>348</v>
      </c>
    </row>
    <row r="352" spans="1:15" ht="16.5" x14ac:dyDescent="0.2">
      <c r="A352" s="47" t="s">
        <v>1523</v>
      </c>
      <c r="B352" s="74">
        <f t="shared" si="15"/>
        <v>59</v>
      </c>
      <c r="C352" s="37">
        <f t="shared" si="16"/>
        <v>30059</v>
      </c>
      <c r="D352" s="38">
        <v>1</v>
      </c>
      <c r="E352" s="46" t="s">
        <v>1169</v>
      </c>
      <c r="F352" s="46" t="s">
        <v>303</v>
      </c>
      <c r="G352" s="38">
        <f>INDEX(芦花古楼!$J$4:$J$103,芦花卡牌组!B352)</f>
        <v>109</v>
      </c>
      <c r="H352" s="38">
        <f>INDEX(芦花古楼!$K$4:$K$103,芦花卡牌组!B352)</f>
        <v>13</v>
      </c>
      <c r="I352" s="38">
        <v>3</v>
      </c>
      <c r="J352" s="46" t="s">
        <v>713</v>
      </c>
      <c r="K352" s="38" t="str">
        <f t="shared" si="17"/>
        <v>tw-f-59-jlr-loc1</v>
      </c>
      <c r="L352" s="38">
        <v>1</v>
      </c>
      <c r="M352" s="39">
        <v>1</v>
      </c>
      <c r="O352" s="50">
        <v>349</v>
      </c>
    </row>
    <row r="353" spans="1:15" ht="16.5" x14ac:dyDescent="0.2">
      <c r="A353" s="47" t="s">
        <v>1523</v>
      </c>
      <c r="B353" s="74">
        <f t="shared" si="15"/>
        <v>59</v>
      </c>
      <c r="C353" s="40">
        <f t="shared" si="16"/>
        <v>30059</v>
      </c>
      <c r="D353" s="27">
        <v>1</v>
      </c>
      <c r="E353" s="28" t="s">
        <v>1171</v>
      </c>
      <c r="F353" s="28" t="s">
        <v>727</v>
      </c>
      <c r="G353" s="27">
        <f>INDEX(芦花古楼!$J$4:$J$103,芦花卡牌组!B353)</f>
        <v>109</v>
      </c>
      <c r="H353" s="27">
        <f>INDEX(芦花古楼!$K$4:$K$103,芦花卡牌组!B353)</f>
        <v>13</v>
      </c>
      <c r="I353" s="27">
        <v>3</v>
      </c>
      <c r="J353" s="28" t="s">
        <v>791</v>
      </c>
      <c r="K353" s="27" t="str">
        <f t="shared" si="17"/>
        <v>tw-f-59-shl-loc1</v>
      </c>
      <c r="L353" s="27">
        <v>1</v>
      </c>
      <c r="M353" s="41">
        <v>1</v>
      </c>
      <c r="O353" s="50">
        <v>350</v>
      </c>
    </row>
    <row r="354" spans="1:15" ht="16.5" x14ac:dyDescent="0.2">
      <c r="A354" s="47" t="s">
        <v>1523</v>
      </c>
      <c r="B354" s="74">
        <f t="shared" si="15"/>
        <v>59</v>
      </c>
      <c r="C354" s="40">
        <f t="shared" si="16"/>
        <v>30059</v>
      </c>
      <c r="D354" s="27">
        <v>2</v>
      </c>
      <c r="E354" s="28" t="s">
        <v>1169</v>
      </c>
      <c r="F354" s="28" t="s">
        <v>709</v>
      </c>
      <c r="G354" s="27">
        <f>INDEX(芦花古楼!$J$4:$J$103,芦花卡牌组!B354)</f>
        <v>109</v>
      </c>
      <c r="H354" s="27">
        <f>INDEX(芦花古楼!$K$4:$K$103,芦花卡牌组!B354)</f>
        <v>13</v>
      </c>
      <c r="I354" s="27">
        <v>3</v>
      </c>
      <c r="J354" s="27" t="s">
        <v>1186</v>
      </c>
      <c r="K354" s="59" t="str">
        <f t="shared" si="17"/>
        <v>tw-f-59-jlr-loc2</v>
      </c>
      <c r="L354" s="27">
        <v>1</v>
      </c>
      <c r="M354" s="41">
        <v>1</v>
      </c>
      <c r="O354" s="50">
        <v>351</v>
      </c>
    </row>
    <row r="355" spans="1:15" ht="16.5" x14ac:dyDescent="0.2">
      <c r="A355" s="47" t="s">
        <v>1523</v>
      </c>
      <c r="B355" s="74">
        <f t="shared" si="15"/>
        <v>59</v>
      </c>
      <c r="C355" s="40">
        <f t="shared" si="16"/>
        <v>30059</v>
      </c>
      <c r="D355" s="27">
        <v>2</v>
      </c>
      <c r="E355" s="28" t="s">
        <v>1171</v>
      </c>
      <c r="F355" s="28" t="s">
        <v>726</v>
      </c>
      <c r="G355" s="27">
        <f>INDEX(芦花古楼!$J$4:$J$103,芦花卡牌组!B355)</f>
        <v>109</v>
      </c>
      <c r="H355" s="27">
        <f>INDEX(芦花古楼!$K$4:$K$103,芦花卡牌组!B355)</f>
        <v>13</v>
      </c>
      <c r="I355" s="27">
        <v>3</v>
      </c>
      <c r="J355" s="27" t="s">
        <v>786</v>
      </c>
      <c r="K355" s="59" t="str">
        <f t="shared" si="17"/>
        <v>tw-f-59-shl-loc2</v>
      </c>
      <c r="L355" s="27">
        <v>1</v>
      </c>
      <c r="M355" s="41">
        <v>1</v>
      </c>
      <c r="O355" s="50">
        <v>352</v>
      </c>
    </row>
    <row r="356" spans="1:15" ht="16.5" x14ac:dyDescent="0.2">
      <c r="A356" s="47" t="s">
        <v>1523</v>
      </c>
      <c r="B356" s="74">
        <f t="shared" si="15"/>
        <v>59</v>
      </c>
      <c r="C356" s="40">
        <f t="shared" si="16"/>
        <v>30059</v>
      </c>
      <c r="D356" s="27">
        <v>3</v>
      </c>
      <c r="E356" s="28" t="s">
        <v>1169</v>
      </c>
      <c r="F356" s="28" t="s">
        <v>711</v>
      </c>
      <c r="G356" s="27">
        <f>INDEX(芦花古楼!$J$4:$J$103,芦花卡牌组!B356)</f>
        <v>109</v>
      </c>
      <c r="H356" s="27">
        <f>INDEX(芦花古楼!$K$4:$K$103,芦花卡牌组!B356)</f>
        <v>13</v>
      </c>
      <c r="I356" s="27">
        <v>3</v>
      </c>
      <c r="J356" s="27" t="s">
        <v>710</v>
      </c>
      <c r="K356" s="62" t="str">
        <f t="shared" si="17"/>
        <v>tw-f-59-jlr-loc3</v>
      </c>
      <c r="L356" s="27">
        <v>1</v>
      </c>
      <c r="M356" s="41">
        <v>1</v>
      </c>
      <c r="O356" s="50">
        <v>353</v>
      </c>
    </row>
    <row r="357" spans="1:15" ht="17.25" thickBot="1" x14ac:dyDescent="0.25">
      <c r="A357" s="47" t="s">
        <v>1523</v>
      </c>
      <c r="B357" s="74">
        <f t="shared" si="15"/>
        <v>59</v>
      </c>
      <c r="C357" s="42">
        <f t="shared" si="16"/>
        <v>30059</v>
      </c>
      <c r="D357" s="43">
        <v>3</v>
      </c>
      <c r="E357" s="44" t="s">
        <v>1171</v>
      </c>
      <c r="F357" s="44" t="s">
        <v>731</v>
      </c>
      <c r="G357" s="43">
        <f>INDEX(芦花古楼!$J$4:$J$103,芦花卡牌组!B357)</f>
        <v>109</v>
      </c>
      <c r="H357" s="43">
        <f>INDEX(芦花古楼!$K$4:$K$103,芦花卡牌组!B357)</f>
        <v>13</v>
      </c>
      <c r="I357" s="43">
        <v>3</v>
      </c>
      <c r="J357" s="43" t="s">
        <v>787</v>
      </c>
      <c r="K357" s="44" t="str">
        <f t="shared" si="17"/>
        <v>tw-f-59-shl-loc3</v>
      </c>
      <c r="L357" s="43">
        <v>1</v>
      </c>
      <c r="M357" s="45">
        <v>1</v>
      </c>
      <c r="O357" s="50">
        <v>354</v>
      </c>
    </row>
    <row r="358" spans="1:15" ht="16.5" x14ac:dyDescent="0.2">
      <c r="A358" s="47" t="s">
        <v>1523</v>
      </c>
      <c r="B358" s="74">
        <f t="shared" si="15"/>
        <v>60</v>
      </c>
      <c r="C358" s="37">
        <f t="shared" si="16"/>
        <v>30060</v>
      </c>
      <c r="D358" s="38">
        <v>1</v>
      </c>
      <c r="E358" s="46" t="s">
        <v>1169</v>
      </c>
      <c r="F358" s="46" t="s">
        <v>303</v>
      </c>
      <c r="G358" s="38">
        <f>INDEX(芦花古楼!$J$4:$J$103,芦花卡牌组!B358)</f>
        <v>110</v>
      </c>
      <c r="H358" s="38">
        <f>INDEX(芦花古楼!$K$4:$K$103,芦花卡牌组!B358)</f>
        <v>14</v>
      </c>
      <c r="I358" s="38">
        <v>3</v>
      </c>
      <c r="J358" s="38" t="s">
        <v>716</v>
      </c>
      <c r="K358" s="38" t="str">
        <f t="shared" si="17"/>
        <v>tw-f-60-jlr-loc1</v>
      </c>
      <c r="L358" s="38">
        <v>1</v>
      </c>
      <c r="M358" s="39">
        <v>1</v>
      </c>
      <c r="O358" s="50">
        <v>355</v>
      </c>
    </row>
    <row r="359" spans="1:15" ht="16.5" x14ac:dyDescent="0.2">
      <c r="A359" s="47" t="s">
        <v>1523</v>
      </c>
      <c r="B359" s="74">
        <f t="shared" si="15"/>
        <v>60</v>
      </c>
      <c r="C359" s="40">
        <f t="shared" si="16"/>
        <v>30060</v>
      </c>
      <c r="D359" s="27">
        <v>1</v>
      </c>
      <c r="E359" s="28" t="s">
        <v>1171</v>
      </c>
      <c r="F359" s="28" t="s">
        <v>727</v>
      </c>
      <c r="G359" s="27">
        <f>INDEX(芦花古楼!$J$4:$J$103,芦花卡牌组!B359)</f>
        <v>110</v>
      </c>
      <c r="H359" s="27">
        <f>INDEX(芦花古楼!$K$4:$K$103,芦花卡牌组!B359)</f>
        <v>14</v>
      </c>
      <c r="I359" s="27">
        <v>3</v>
      </c>
      <c r="J359" s="27" t="s">
        <v>794</v>
      </c>
      <c r="K359" s="27" t="str">
        <f t="shared" si="17"/>
        <v>tw-f-60-shl-loc1</v>
      </c>
      <c r="L359" s="27">
        <v>1</v>
      </c>
      <c r="M359" s="41">
        <v>1</v>
      </c>
      <c r="O359" s="50">
        <v>356</v>
      </c>
    </row>
    <row r="360" spans="1:15" ht="16.5" x14ac:dyDescent="0.2">
      <c r="A360" s="47" t="s">
        <v>1523</v>
      </c>
      <c r="B360" s="74">
        <f t="shared" si="15"/>
        <v>60</v>
      </c>
      <c r="C360" s="40">
        <f t="shared" si="16"/>
        <v>30060</v>
      </c>
      <c r="D360" s="27">
        <v>2</v>
      </c>
      <c r="E360" s="28" t="s">
        <v>1169</v>
      </c>
      <c r="F360" s="28" t="s">
        <v>709</v>
      </c>
      <c r="G360" s="27">
        <f>INDEX(芦花古楼!$J$4:$J$103,芦花卡牌组!B360)</f>
        <v>110</v>
      </c>
      <c r="H360" s="27">
        <f>INDEX(芦花古楼!$K$4:$K$103,芦花卡牌组!B360)</f>
        <v>14</v>
      </c>
      <c r="I360" s="27">
        <v>3</v>
      </c>
      <c r="J360" s="27" t="s">
        <v>706</v>
      </c>
      <c r="K360" s="59" t="str">
        <f t="shared" si="17"/>
        <v>tw-f-60-jlr-loc2</v>
      </c>
      <c r="L360" s="27">
        <v>1</v>
      </c>
      <c r="M360" s="41">
        <v>1</v>
      </c>
      <c r="O360" s="50">
        <v>357</v>
      </c>
    </row>
    <row r="361" spans="1:15" ht="16.5" x14ac:dyDescent="0.2">
      <c r="A361" s="47" t="s">
        <v>1523</v>
      </c>
      <c r="B361" s="74">
        <f t="shared" si="15"/>
        <v>60</v>
      </c>
      <c r="C361" s="40">
        <f t="shared" si="16"/>
        <v>30060</v>
      </c>
      <c r="D361" s="27">
        <v>2</v>
      </c>
      <c r="E361" s="28" t="s">
        <v>1171</v>
      </c>
      <c r="F361" s="28" t="s">
        <v>726</v>
      </c>
      <c r="G361" s="27">
        <f>INDEX(芦花古楼!$J$4:$J$103,芦花卡牌组!B361)</f>
        <v>110</v>
      </c>
      <c r="H361" s="27">
        <f>INDEX(芦花古楼!$K$4:$K$103,芦花卡牌组!B361)</f>
        <v>14</v>
      </c>
      <c r="I361" s="27">
        <v>3</v>
      </c>
      <c r="J361" s="27" t="s">
        <v>782</v>
      </c>
      <c r="K361" s="59" t="str">
        <f t="shared" si="17"/>
        <v>tw-f-60-shl-loc2</v>
      </c>
      <c r="L361" s="27">
        <v>1</v>
      </c>
      <c r="M361" s="41">
        <v>1</v>
      </c>
      <c r="O361" s="50">
        <v>358</v>
      </c>
    </row>
    <row r="362" spans="1:15" ht="16.5" x14ac:dyDescent="0.2">
      <c r="A362" s="47" t="s">
        <v>1523</v>
      </c>
      <c r="B362" s="74">
        <f t="shared" si="15"/>
        <v>60</v>
      </c>
      <c r="C362" s="40">
        <f t="shared" si="16"/>
        <v>30060</v>
      </c>
      <c r="D362" s="27">
        <v>3</v>
      </c>
      <c r="E362" s="28" t="s">
        <v>1169</v>
      </c>
      <c r="F362" s="28" t="s">
        <v>711</v>
      </c>
      <c r="G362" s="27">
        <f>INDEX(芦花古楼!$J$4:$J$103,芦花卡牌组!B362)</f>
        <v>110</v>
      </c>
      <c r="H362" s="27">
        <f>INDEX(芦花古楼!$K$4:$K$103,芦花卡牌组!B362)</f>
        <v>14</v>
      </c>
      <c r="I362" s="27">
        <v>3</v>
      </c>
      <c r="J362" s="27" t="s">
        <v>712</v>
      </c>
      <c r="K362" s="62" t="str">
        <f t="shared" si="17"/>
        <v>tw-f-60-jlr-loc3</v>
      </c>
      <c r="L362" s="27">
        <v>1</v>
      </c>
      <c r="M362" s="41">
        <v>1</v>
      </c>
      <c r="O362" s="50">
        <v>359</v>
      </c>
    </row>
    <row r="363" spans="1:15" ht="17.25" thickBot="1" x14ac:dyDescent="0.25">
      <c r="A363" s="47" t="s">
        <v>1523</v>
      </c>
      <c r="B363" s="74">
        <f t="shared" si="15"/>
        <v>60</v>
      </c>
      <c r="C363" s="42">
        <f t="shared" si="16"/>
        <v>30060</v>
      </c>
      <c r="D363" s="43">
        <v>3</v>
      </c>
      <c r="E363" s="44" t="s">
        <v>1171</v>
      </c>
      <c r="F363" s="44" t="s">
        <v>731</v>
      </c>
      <c r="G363" s="43">
        <f>INDEX(芦花古楼!$J$4:$J$103,芦花卡牌组!B363)</f>
        <v>110</v>
      </c>
      <c r="H363" s="43">
        <f>INDEX(芦花古楼!$K$4:$K$103,芦花卡牌组!B363)</f>
        <v>14</v>
      </c>
      <c r="I363" s="43">
        <v>3</v>
      </c>
      <c r="J363" s="43" t="s">
        <v>790</v>
      </c>
      <c r="K363" s="44" t="str">
        <f t="shared" si="17"/>
        <v>tw-f-60-shl-loc3</v>
      </c>
      <c r="L363" s="43">
        <v>1</v>
      </c>
      <c r="M363" s="45">
        <v>1</v>
      </c>
      <c r="O363" s="50">
        <v>360</v>
      </c>
    </row>
    <row r="364" spans="1:15" ht="16.5" x14ac:dyDescent="0.2">
      <c r="A364" s="47" t="s">
        <v>1523</v>
      </c>
      <c r="B364" s="74">
        <f t="shared" si="15"/>
        <v>61</v>
      </c>
      <c r="C364" s="37">
        <f t="shared" si="16"/>
        <v>30061</v>
      </c>
      <c r="D364" s="38">
        <v>1</v>
      </c>
      <c r="E364" s="46" t="s">
        <v>1169</v>
      </c>
      <c r="F364" s="46" t="s">
        <v>303</v>
      </c>
      <c r="G364" s="38">
        <f>INDEX(芦花古楼!$J$4:$J$103,芦花卡牌组!B364)</f>
        <v>111</v>
      </c>
      <c r="H364" s="38">
        <f>INDEX(芦花古楼!$K$4:$K$103,芦花卡牌组!B364)</f>
        <v>14</v>
      </c>
      <c r="I364" s="38">
        <v>4</v>
      </c>
      <c r="J364" s="38" t="s">
        <v>710</v>
      </c>
      <c r="K364" s="38" t="str">
        <f t="shared" si="17"/>
        <v>tw-f-61-jlr-loc1</v>
      </c>
      <c r="L364" s="38">
        <v>1</v>
      </c>
      <c r="M364" s="39">
        <v>1</v>
      </c>
      <c r="O364" s="50">
        <v>361</v>
      </c>
    </row>
    <row r="365" spans="1:15" ht="16.5" x14ac:dyDescent="0.2">
      <c r="A365" s="47" t="s">
        <v>1523</v>
      </c>
      <c r="B365" s="74">
        <f t="shared" si="15"/>
        <v>61</v>
      </c>
      <c r="C365" s="40">
        <f t="shared" si="16"/>
        <v>30061</v>
      </c>
      <c r="D365" s="27">
        <v>1</v>
      </c>
      <c r="E365" s="28" t="s">
        <v>1171</v>
      </c>
      <c r="F365" s="28" t="s">
        <v>727</v>
      </c>
      <c r="G365" s="27">
        <f>INDEX(芦花古楼!$J$4:$J$103,芦花卡牌组!B365)</f>
        <v>111</v>
      </c>
      <c r="H365" s="27">
        <f>INDEX(芦花古楼!$K$4:$K$103,芦花卡牌组!B365)</f>
        <v>14</v>
      </c>
      <c r="I365" s="27">
        <v>4</v>
      </c>
      <c r="J365" s="27" t="s">
        <v>787</v>
      </c>
      <c r="K365" s="27" t="str">
        <f t="shared" si="17"/>
        <v>tw-f-61-shl-loc1</v>
      </c>
      <c r="L365" s="27">
        <v>1</v>
      </c>
      <c r="M365" s="41">
        <v>1</v>
      </c>
      <c r="O365" s="50">
        <v>362</v>
      </c>
    </row>
    <row r="366" spans="1:15" ht="16.5" x14ac:dyDescent="0.2">
      <c r="A366" s="47" t="s">
        <v>1523</v>
      </c>
      <c r="B366" s="74">
        <f t="shared" si="15"/>
        <v>61</v>
      </c>
      <c r="C366" s="40">
        <f t="shared" si="16"/>
        <v>30061</v>
      </c>
      <c r="D366" s="27">
        <v>2</v>
      </c>
      <c r="E366" s="28" t="s">
        <v>1169</v>
      </c>
      <c r="F366" s="28" t="s">
        <v>709</v>
      </c>
      <c r="G366" s="27">
        <f>INDEX(芦花古楼!$J$4:$J$103,芦花卡牌组!B366)</f>
        <v>111</v>
      </c>
      <c r="H366" s="27">
        <f>INDEX(芦花古楼!$K$4:$K$103,芦花卡牌组!B366)</f>
        <v>14</v>
      </c>
      <c r="I366" s="27">
        <v>4</v>
      </c>
      <c r="J366" s="27" t="s">
        <v>1186</v>
      </c>
      <c r="K366" s="59" t="str">
        <f t="shared" si="17"/>
        <v>tw-f-61-jlr-loc2</v>
      </c>
      <c r="L366" s="27">
        <v>1</v>
      </c>
      <c r="M366" s="41">
        <v>1</v>
      </c>
      <c r="O366" s="50">
        <v>363</v>
      </c>
    </row>
    <row r="367" spans="1:15" ht="16.5" x14ac:dyDescent="0.2">
      <c r="A367" s="47" t="s">
        <v>1523</v>
      </c>
      <c r="B367" s="74">
        <f t="shared" si="15"/>
        <v>61</v>
      </c>
      <c r="C367" s="40">
        <f t="shared" si="16"/>
        <v>30061</v>
      </c>
      <c r="D367" s="27">
        <v>2</v>
      </c>
      <c r="E367" s="28" t="s">
        <v>1171</v>
      </c>
      <c r="F367" s="28" t="s">
        <v>726</v>
      </c>
      <c r="G367" s="27">
        <f>INDEX(芦花古楼!$J$4:$J$103,芦花卡牌组!B367)</f>
        <v>111</v>
      </c>
      <c r="H367" s="27">
        <f>INDEX(芦花古楼!$K$4:$K$103,芦花卡牌组!B367)</f>
        <v>14</v>
      </c>
      <c r="I367" s="27">
        <v>4</v>
      </c>
      <c r="J367" s="27" t="s">
        <v>786</v>
      </c>
      <c r="K367" s="59" t="str">
        <f t="shared" si="17"/>
        <v>tw-f-61-shl-loc2</v>
      </c>
      <c r="L367" s="27">
        <v>1</v>
      </c>
      <c r="M367" s="41">
        <v>1</v>
      </c>
      <c r="O367" s="50">
        <v>364</v>
      </c>
    </row>
    <row r="368" spans="1:15" ht="16.5" x14ac:dyDescent="0.2">
      <c r="A368" s="47" t="s">
        <v>1523</v>
      </c>
      <c r="B368" s="74">
        <f t="shared" si="15"/>
        <v>61</v>
      </c>
      <c r="C368" s="40">
        <f t="shared" si="16"/>
        <v>30061</v>
      </c>
      <c r="D368" s="27">
        <v>3</v>
      </c>
      <c r="E368" s="28" t="s">
        <v>1169</v>
      </c>
      <c r="F368" s="28" t="s">
        <v>711</v>
      </c>
      <c r="G368" s="27">
        <f>INDEX(芦花古楼!$J$4:$J$103,芦花卡牌组!B368)</f>
        <v>111</v>
      </c>
      <c r="H368" s="27">
        <f>INDEX(芦花古楼!$K$4:$K$103,芦花卡牌组!B368)</f>
        <v>14</v>
      </c>
      <c r="I368" s="27">
        <v>4</v>
      </c>
      <c r="J368" s="27" t="s">
        <v>713</v>
      </c>
      <c r="K368" s="62" t="str">
        <f t="shared" si="17"/>
        <v>tw-f-61-jlr-loc3</v>
      </c>
      <c r="L368" s="27">
        <v>1</v>
      </c>
      <c r="M368" s="41">
        <v>1</v>
      </c>
      <c r="O368" s="50">
        <v>365</v>
      </c>
    </row>
    <row r="369" spans="1:15" ht="17.25" thickBot="1" x14ac:dyDescent="0.25">
      <c r="A369" s="47" t="s">
        <v>1523</v>
      </c>
      <c r="B369" s="74">
        <f t="shared" si="15"/>
        <v>61</v>
      </c>
      <c r="C369" s="42">
        <f t="shared" si="16"/>
        <v>30061</v>
      </c>
      <c r="D369" s="43">
        <v>3</v>
      </c>
      <c r="E369" s="44" t="s">
        <v>1171</v>
      </c>
      <c r="F369" s="44" t="s">
        <v>731</v>
      </c>
      <c r="G369" s="43">
        <f>INDEX(芦花古楼!$J$4:$J$103,芦花卡牌组!B369)</f>
        <v>111</v>
      </c>
      <c r="H369" s="43">
        <f>INDEX(芦花古楼!$K$4:$K$103,芦花卡牌组!B369)</f>
        <v>14</v>
      </c>
      <c r="I369" s="43">
        <v>4</v>
      </c>
      <c r="J369" s="43" t="s">
        <v>791</v>
      </c>
      <c r="K369" s="44" t="str">
        <f t="shared" si="17"/>
        <v>tw-f-61-shl-loc3</v>
      </c>
      <c r="L369" s="43">
        <v>1</v>
      </c>
      <c r="M369" s="45">
        <v>1</v>
      </c>
      <c r="O369" s="50">
        <v>366</v>
      </c>
    </row>
    <row r="370" spans="1:15" ht="16.5" x14ac:dyDescent="0.2">
      <c r="A370" s="47" t="s">
        <v>1523</v>
      </c>
      <c r="B370" s="74">
        <f t="shared" si="15"/>
        <v>62</v>
      </c>
      <c r="C370" s="37">
        <f t="shared" si="16"/>
        <v>30062</v>
      </c>
      <c r="D370" s="38">
        <v>1</v>
      </c>
      <c r="E370" s="46" t="s">
        <v>1169</v>
      </c>
      <c r="F370" s="46" t="s">
        <v>303</v>
      </c>
      <c r="G370" s="38">
        <f>INDEX(芦花古楼!$J$4:$J$103,芦花卡牌组!B370)</f>
        <v>112</v>
      </c>
      <c r="H370" s="38">
        <f>INDEX(芦花古楼!$K$4:$K$103,芦花卡牌组!B370)</f>
        <v>14</v>
      </c>
      <c r="I370" s="38">
        <v>4</v>
      </c>
      <c r="J370" s="38" t="s">
        <v>303</v>
      </c>
      <c r="K370" s="38" t="str">
        <f t="shared" si="17"/>
        <v>tw-f-62-jlr-loc1</v>
      </c>
      <c r="L370" s="38">
        <v>1</v>
      </c>
      <c r="M370" s="39">
        <v>1</v>
      </c>
      <c r="O370" s="50">
        <v>367</v>
      </c>
    </row>
    <row r="371" spans="1:15" ht="16.5" x14ac:dyDescent="0.2">
      <c r="A371" s="47" t="s">
        <v>1523</v>
      </c>
      <c r="B371" s="74">
        <f t="shared" si="15"/>
        <v>62</v>
      </c>
      <c r="C371" s="40">
        <f t="shared" si="16"/>
        <v>30062</v>
      </c>
      <c r="D371" s="27">
        <v>1</v>
      </c>
      <c r="E371" s="28" t="s">
        <v>1171</v>
      </c>
      <c r="F371" s="28" t="s">
        <v>727</v>
      </c>
      <c r="G371" s="27">
        <f>INDEX(芦花古楼!$J$4:$J$103,芦花卡牌组!B371)</f>
        <v>112</v>
      </c>
      <c r="H371" s="27">
        <f>INDEX(芦花古楼!$K$4:$K$103,芦花卡牌组!B371)</f>
        <v>14</v>
      </c>
      <c r="I371" s="27">
        <v>4</v>
      </c>
      <c r="J371" s="27" t="s">
        <v>782</v>
      </c>
      <c r="K371" s="27" t="str">
        <f t="shared" si="17"/>
        <v>tw-f-62-shl-loc1</v>
      </c>
      <c r="L371" s="27">
        <v>1</v>
      </c>
      <c r="M371" s="41">
        <v>1</v>
      </c>
      <c r="O371" s="50">
        <v>368</v>
      </c>
    </row>
    <row r="372" spans="1:15" ht="16.5" x14ac:dyDescent="0.2">
      <c r="A372" s="47" t="s">
        <v>1523</v>
      </c>
      <c r="B372" s="74">
        <f t="shared" si="15"/>
        <v>62</v>
      </c>
      <c r="C372" s="40">
        <f t="shared" si="16"/>
        <v>30062</v>
      </c>
      <c r="D372" s="27">
        <v>2</v>
      </c>
      <c r="E372" s="28" t="s">
        <v>1169</v>
      </c>
      <c r="F372" s="28" t="s">
        <v>709</v>
      </c>
      <c r="G372" s="27">
        <f>INDEX(芦花古楼!$J$4:$J$103,芦花卡牌组!B372)</f>
        <v>112</v>
      </c>
      <c r="H372" s="27">
        <f>INDEX(芦花古楼!$K$4:$K$103,芦花卡牌组!B372)</f>
        <v>14</v>
      </c>
      <c r="I372" s="27">
        <v>4</v>
      </c>
      <c r="J372" s="27" t="s">
        <v>303</v>
      </c>
      <c r="K372" s="59" t="str">
        <f t="shared" si="17"/>
        <v>tw-f-62-jlr-loc2</v>
      </c>
      <c r="L372" s="27">
        <v>1</v>
      </c>
      <c r="M372" s="41">
        <v>1</v>
      </c>
      <c r="O372" s="50">
        <v>369</v>
      </c>
    </row>
    <row r="373" spans="1:15" ht="16.5" x14ac:dyDescent="0.2">
      <c r="A373" s="47" t="s">
        <v>1523</v>
      </c>
      <c r="B373" s="74">
        <f t="shared" si="15"/>
        <v>62</v>
      </c>
      <c r="C373" s="40">
        <f t="shared" si="16"/>
        <v>30062</v>
      </c>
      <c r="D373" s="27">
        <v>2</v>
      </c>
      <c r="E373" s="28" t="s">
        <v>1171</v>
      </c>
      <c r="F373" s="28" t="s">
        <v>726</v>
      </c>
      <c r="G373" s="27">
        <f>INDEX(芦花古楼!$J$4:$J$103,芦花卡牌组!B373)</f>
        <v>112</v>
      </c>
      <c r="H373" s="27">
        <f>INDEX(芦花古楼!$K$4:$K$103,芦花卡牌组!B373)</f>
        <v>14</v>
      </c>
      <c r="I373" s="27">
        <v>4</v>
      </c>
      <c r="J373" s="27" t="s">
        <v>776</v>
      </c>
      <c r="K373" s="59" t="str">
        <f t="shared" si="17"/>
        <v>tw-f-62-shl-loc2</v>
      </c>
      <c r="L373" s="27">
        <v>1</v>
      </c>
      <c r="M373" s="41">
        <v>1</v>
      </c>
      <c r="O373" s="50">
        <v>370</v>
      </c>
    </row>
    <row r="374" spans="1:15" ht="16.5" x14ac:dyDescent="0.2">
      <c r="A374" s="47" t="s">
        <v>1523</v>
      </c>
      <c r="B374" s="74">
        <f t="shared" si="15"/>
        <v>62</v>
      </c>
      <c r="C374" s="40">
        <f t="shared" si="16"/>
        <v>30062</v>
      </c>
      <c r="D374" s="27">
        <v>3</v>
      </c>
      <c r="E374" s="28" t="s">
        <v>1169</v>
      </c>
      <c r="F374" s="28" t="s">
        <v>711</v>
      </c>
      <c r="G374" s="27">
        <f>INDEX(芦花古楼!$J$4:$J$103,芦花卡牌组!B374)</f>
        <v>112</v>
      </c>
      <c r="H374" s="27">
        <f>INDEX(芦花古楼!$K$4:$K$103,芦花卡牌组!B374)</f>
        <v>14</v>
      </c>
      <c r="I374" s="27">
        <v>4</v>
      </c>
      <c r="J374" s="27" t="s">
        <v>712</v>
      </c>
      <c r="K374" s="62" t="str">
        <f t="shared" si="17"/>
        <v>tw-f-62-jlr-loc3</v>
      </c>
      <c r="L374" s="27">
        <v>1</v>
      </c>
      <c r="M374" s="41">
        <v>1</v>
      </c>
      <c r="O374" s="50">
        <v>371</v>
      </c>
    </row>
    <row r="375" spans="1:15" ht="17.25" thickBot="1" x14ac:dyDescent="0.25">
      <c r="A375" s="47" t="s">
        <v>1523</v>
      </c>
      <c r="B375" s="74">
        <f t="shared" si="15"/>
        <v>62</v>
      </c>
      <c r="C375" s="42">
        <f t="shared" si="16"/>
        <v>30062</v>
      </c>
      <c r="D375" s="43">
        <v>3</v>
      </c>
      <c r="E375" s="44" t="s">
        <v>1171</v>
      </c>
      <c r="F375" s="44" t="s">
        <v>731</v>
      </c>
      <c r="G375" s="43">
        <f>INDEX(芦花古楼!$J$4:$J$103,芦花卡牌组!B375)</f>
        <v>112</v>
      </c>
      <c r="H375" s="43">
        <f>INDEX(芦花古楼!$K$4:$K$103,芦花卡牌组!B375)</f>
        <v>14</v>
      </c>
      <c r="I375" s="43">
        <v>4</v>
      </c>
      <c r="J375" s="43" t="s">
        <v>790</v>
      </c>
      <c r="K375" s="44" t="str">
        <f t="shared" si="17"/>
        <v>tw-f-62-shl-loc3</v>
      </c>
      <c r="L375" s="43">
        <v>1</v>
      </c>
      <c r="M375" s="45">
        <v>1</v>
      </c>
      <c r="O375" s="50">
        <v>372</v>
      </c>
    </row>
    <row r="376" spans="1:15" ht="16.5" x14ac:dyDescent="0.2">
      <c r="A376" s="47" t="s">
        <v>1523</v>
      </c>
      <c r="B376" s="74">
        <f t="shared" si="15"/>
        <v>63</v>
      </c>
      <c r="C376" s="37">
        <f t="shared" si="16"/>
        <v>30063</v>
      </c>
      <c r="D376" s="38">
        <v>1</v>
      </c>
      <c r="E376" s="46" t="s">
        <v>1169</v>
      </c>
      <c r="F376" s="46" t="s">
        <v>303</v>
      </c>
      <c r="G376" s="38">
        <f>INDEX(芦花古楼!$J$4:$J$103,芦花卡牌组!B376)</f>
        <v>113</v>
      </c>
      <c r="H376" s="38">
        <f>INDEX(芦花古楼!$K$4:$K$103,芦花卡牌组!B376)</f>
        <v>14</v>
      </c>
      <c r="I376" s="38">
        <v>4</v>
      </c>
      <c r="J376" s="38" t="s">
        <v>709</v>
      </c>
      <c r="K376" s="38" t="str">
        <f t="shared" si="17"/>
        <v>tw-f-63-jlr-loc1</v>
      </c>
      <c r="L376" s="38">
        <v>1</v>
      </c>
      <c r="M376" s="39">
        <v>1</v>
      </c>
      <c r="O376" s="50">
        <v>373</v>
      </c>
    </row>
    <row r="377" spans="1:15" ht="16.5" x14ac:dyDescent="0.2">
      <c r="A377" s="47" t="s">
        <v>1523</v>
      </c>
      <c r="B377" s="74">
        <f t="shared" si="15"/>
        <v>63</v>
      </c>
      <c r="C377" s="40">
        <f t="shared" si="16"/>
        <v>30063</v>
      </c>
      <c r="D377" s="27">
        <v>1</v>
      </c>
      <c r="E377" s="28" t="s">
        <v>1171</v>
      </c>
      <c r="F377" s="28" t="s">
        <v>727</v>
      </c>
      <c r="G377" s="27">
        <f>INDEX(芦花古楼!$J$4:$J$103,芦花卡牌组!B377)</f>
        <v>113</v>
      </c>
      <c r="H377" s="27">
        <f>INDEX(芦花古楼!$K$4:$K$103,芦花卡牌组!B377)</f>
        <v>14</v>
      </c>
      <c r="I377" s="27">
        <v>4</v>
      </c>
      <c r="J377" s="27" t="s">
        <v>774</v>
      </c>
      <c r="K377" s="27" t="str">
        <f t="shared" si="17"/>
        <v>tw-f-63-shl-loc1</v>
      </c>
      <c r="L377" s="27">
        <v>1</v>
      </c>
      <c r="M377" s="41">
        <v>1</v>
      </c>
      <c r="O377" s="50">
        <v>374</v>
      </c>
    </row>
    <row r="378" spans="1:15" ht="16.5" x14ac:dyDescent="0.2">
      <c r="A378" s="47" t="s">
        <v>1523</v>
      </c>
      <c r="B378" s="74">
        <f t="shared" si="15"/>
        <v>63</v>
      </c>
      <c r="C378" s="40">
        <f t="shared" si="16"/>
        <v>30063</v>
      </c>
      <c r="D378" s="27">
        <v>2</v>
      </c>
      <c r="E378" s="28" t="s">
        <v>1169</v>
      </c>
      <c r="F378" s="28" t="s">
        <v>709</v>
      </c>
      <c r="G378" s="27">
        <f>INDEX(芦花古楼!$J$4:$J$103,芦花卡牌组!B378)</f>
        <v>113</v>
      </c>
      <c r="H378" s="27">
        <f>INDEX(芦花古楼!$K$4:$K$103,芦花卡牌组!B378)</f>
        <v>14</v>
      </c>
      <c r="I378" s="27">
        <v>4</v>
      </c>
      <c r="J378" s="27" t="s">
        <v>708</v>
      </c>
      <c r="K378" s="59" t="str">
        <f t="shared" si="17"/>
        <v>tw-f-63-jlr-loc2</v>
      </c>
      <c r="L378" s="27">
        <v>1</v>
      </c>
      <c r="M378" s="41">
        <v>1</v>
      </c>
      <c r="O378" s="50">
        <v>375</v>
      </c>
    </row>
    <row r="379" spans="1:15" ht="16.5" x14ac:dyDescent="0.2">
      <c r="A379" s="47" t="s">
        <v>1523</v>
      </c>
      <c r="B379" s="74">
        <f t="shared" si="15"/>
        <v>63</v>
      </c>
      <c r="C379" s="40">
        <f t="shared" si="16"/>
        <v>30063</v>
      </c>
      <c r="D379" s="27">
        <v>2</v>
      </c>
      <c r="E379" s="28" t="s">
        <v>1171</v>
      </c>
      <c r="F379" s="28" t="s">
        <v>726</v>
      </c>
      <c r="G379" s="27">
        <f>INDEX(芦花古楼!$J$4:$J$103,芦花卡牌组!B379)</f>
        <v>113</v>
      </c>
      <c r="H379" s="27">
        <f>INDEX(芦花古楼!$K$4:$K$103,芦花卡牌组!B379)</f>
        <v>14</v>
      </c>
      <c r="I379" s="27">
        <v>4</v>
      </c>
      <c r="J379" s="27" t="s">
        <v>779</v>
      </c>
      <c r="K379" s="59" t="str">
        <f t="shared" si="17"/>
        <v>tw-f-63-shl-loc2</v>
      </c>
      <c r="L379" s="27">
        <v>1</v>
      </c>
      <c r="M379" s="41">
        <v>1</v>
      </c>
      <c r="O379" s="50">
        <v>376</v>
      </c>
    </row>
    <row r="380" spans="1:15" ht="16.5" x14ac:dyDescent="0.2">
      <c r="A380" s="47" t="s">
        <v>1523</v>
      </c>
      <c r="B380" s="74">
        <f t="shared" si="15"/>
        <v>63</v>
      </c>
      <c r="C380" s="40">
        <f t="shared" si="16"/>
        <v>30063</v>
      </c>
      <c r="D380" s="27">
        <v>3</v>
      </c>
      <c r="E380" s="28" t="s">
        <v>1169</v>
      </c>
      <c r="F380" s="28" t="s">
        <v>711</v>
      </c>
      <c r="G380" s="27">
        <f>INDEX(芦花古楼!$J$4:$J$103,芦花卡牌组!B380)</f>
        <v>113</v>
      </c>
      <c r="H380" s="27">
        <f>INDEX(芦花古楼!$K$4:$K$103,芦花卡牌组!B380)</f>
        <v>14</v>
      </c>
      <c r="I380" s="27">
        <v>4</v>
      </c>
      <c r="J380" s="27" t="s">
        <v>303</v>
      </c>
      <c r="K380" s="62" t="str">
        <f t="shared" si="17"/>
        <v>tw-f-63-jlr-loc3</v>
      </c>
      <c r="L380" s="27">
        <v>1</v>
      </c>
      <c r="M380" s="41">
        <v>1</v>
      </c>
      <c r="O380" s="50">
        <v>377</v>
      </c>
    </row>
    <row r="381" spans="1:15" ht="17.25" thickBot="1" x14ac:dyDescent="0.25">
      <c r="A381" s="47" t="s">
        <v>1523</v>
      </c>
      <c r="B381" s="74">
        <f t="shared" si="15"/>
        <v>63</v>
      </c>
      <c r="C381" s="42">
        <f t="shared" si="16"/>
        <v>30063</v>
      </c>
      <c r="D381" s="43">
        <v>3</v>
      </c>
      <c r="E381" s="44" t="s">
        <v>1171</v>
      </c>
      <c r="F381" s="44" t="s">
        <v>731</v>
      </c>
      <c r="G381" s="43">
        <f>INDEX(芦花古楼!$J$4:$J$103,芦花卡牌组!B381)</f>
        <v>113</v>
      </c>
      <c r="H381" s="43">
        <f>INDEX(芦花古楼!$K$4:$K$103,芦花卡牌组!B381)</f>
        <v>14</v>
      </c>
      <c r="I381" s="43">
        <v>4</v>
      </c>
      <c r="J381" s="43" t="s">
        <v>783</v>
      </c>
      <c r="K381" s="44" t="str">
        <f t="shared" si="17"/>
        <v>tw-f-63-shl-loc3</v>
      </c>
      <c r="L381" s="43">
        <v>1</v>
      </c>
      <c r="M381" s="45">
        <v>1</v>
      </c>
      <c r="O381" s="50">
        <v>378</v>
      </c>
    </row>
    <row r="382" spans="1:15" ht="16.5" x14ac:dyDescent="0.2">
      <c r="A382" s="47" t="s">
        <v>1523</v>
      </c>
      <c r="B382" s="74">
        <f t="shared" si="15"/>
        <v>64</v>
      </c>
      <c r="C382" s="37">
        <f t="shared" si="16"/>
        <v>30064</v>
      </c>
      <c r="D382" s="38">
        <v>1</v>
      </c>
      <c r="E382" s="46" t="s">
        <v>1169</v>
      </c>
      <c r="F382" s="46" t="s">
        <v>303</v>
      </c>
      <c r="G382" s="38">
        <f>INDEX(芦花古楼!$J$4:$J$103,芦花卡牌组!B382)</f>
        <v>114</v>
      </c>
      <c r="H382" s="38">
        <f>INDEX(芦花古楼!$K$4:$K$103,芦花卡牌组!B382)</f>
        <v>14</v>
      </c>
      <c r="I382" s="38">
        <v>4</v>
      </c>
      <c r="J382" s="38" t="s">
        <v>713</v>
      </c>
      <c r="K382" s="38" t="str">
        <f t="shared" si="17"/>
        <v>tw-f-64-jlr-loc1</v>
      </c>
      <c r="L382" s="38">
        <v>1</v>
      </c>
      <c r="M382" s="39">
        <v>1</v>
      </c>
      <c r="O382" s="50">
        <v>379</v>
      </c>
    </row>
    <row r="383" spans="1:15" ht="16.5" x14ac:dyDescent="0.2">
      <c r="A383" s="47" t="s">
        <v>1523</v>
      </c>
      <c r="B383" s="74">
        <f t="shared" si="15"/>
        <v>64</v>
      </c>
      <c r="C383" s="40">
        <f t="shared" si="16"/>
        <v>30064</v>
      </c>
      <c r="D383" s="27">
        <v>1</v>
      </c>
      <c r="E383" s="28" t="s">
        <v>1171</v>
      </c>
      <c r="F383" s="28" t="s">
        <v>727</v>
      </c>
      <c r="G383" s="27">
        <f>INDEX(芦花古楼!$J$4:$J$103,芦花卡牌组!B383)</f>
        <v>114</v>
      </c>
      <c r="H383" s="27">
        <f>INDEX(芦花古楼!$K$4:$K$103,芦花卡牌组!B383)</f>
        <v>14</v>
      </c>
      <c r="I383" s="27">
        <v>4</v>
      </c>
      <c r="J383" s="27" t="s">
        <v>791</v>
      </c>
      <c r="K383" s="27" t="str">
        <f t="shared" si="17"/>
        <v>tw-f-64-shl-loc1</v>
      </c>
      <c r="L383" s="27">
        <v>1</v>
      </c>
      <c r="M383" s="41">
        <v>1</v>
      </c>
      <c r="O383" s="50">
        <v>380</v>
      </c>
    </row>
    <row r="384" spans="1:15" ht="16.5" x14ac:dyDescent="0.2">
      <c r="A384" s="47" t="s">
        <v>1523</v>
      </c>
      <c r="B384" s="74">
        <f t="shared" si="15"/>
        <v>64</v>
      </c>
      <c r="C384" s="40">
        <f t="shared" si="16"/>
        <v>30064</v>
      </c>
      <c r="D384" s="27">
        <v>2</v>
      </c>
      <c r="E384" s="28" t="s">
        <v>1169</v>
      </c>
      <c r="F384" s="28" t="s">
        <v>709</v>
      </c>
      <c r="G384" s="27">
        <f>INDEX(芦花古楼!$J$4:$J$103,芦花卡牌组!B384)</f>
        <v>114</v>
      </c>
      <c r="H384" s="27">
        <f>INDEX(芦花古楼!$K$4:$K$103,芦花卡牌组!B384)</f>
        <v>14</v>
      </c>
      <c r="I384" s="27">
        <v>4</v>
      </c>
      <c r="J384" s="27" t="s">
        <v>1186</v>
      </c>
      <c r="K384" s="59" t="str">
        <f t="shared" si="17"/>
        <v>tw-f-64-jlr-loc2</v>
      </c>
      <c r="L384" s="27">
        <v>1</v>
      </c>
      <c r="M384" s="41">
        <v>1</v>
      </c>
      <c r="O384" s="50">
        <v>381</v>
      </c>
    </row>
    <row r="385" spans="1:15" ht="16.5" x14ac:dyDescent="0.2">
      <c r="A385" s="47" t="s">
        <v>1523</v>
      </c>
      <c r="B385" s="74">
        <f t="shared" ref="B385:B448" si="18">MOD(C385,100)</f>
        <v>64</v>
      </c>
      <c r="C385" s="40">
        <f t="shared" si="16"/>
        <v>30064</v>
      </c>
      <c r="D385" s="27">
        <v>2</v>
      </c>
      <c r="E385" s="28" t="s">
        <v>1171</v>
      </c>
      <c r="F385" s="28" t="s">
        <v>726</v>
      </c>
      <c r="G385" s="27">
        <f>INDEX(芦花古楼!$J$4:$J$103,芦花卡牌组!B385)</f>
        <v>114</v>
      </c>
      <c r="H385" s="27">
        <f>INDEX(芦花古楼!$K$4:$K$103,芦花卡牌组!B385)</f>
        <v>14</v>
      </c>
      <c r="I385" s="27">
        <v>4</v>
      </c>
      <c r="J385" s="27" t="s">
        <v>786</v>
      </c>
      <c r="K385" s="59" t="str">
        <f t="shared" si="17"/>
        <v>tw-f-64-shl-loc2</v>
      </c>
      <c r="L385" s="27">
        <v>1</v>
      </c>
      <c r="M385" s="41">
        <v>1</v>
      </c>
      <c r="O385" s="50">
        <v>382</v>
      </c>
    </row>
    <row r="386" spans="1:15" ht="16.5" x14ac:dyDescent="0.2">
      <c r="A386" s="47" t="s">
        <v>1523</v>
      </c>
      <c r="B386" s="74">
        <f t="shared" si="18"/>
        <v>64</v>
      </c>
      <c r="C386" s="40">
        <f t="shared" si="16"/>
        <v>30064</v>
      </c>
      <c r="D386" s="27">
        <v>3</v>
      </c>
      <c r="E386" s="28" t="s">
        <v>1169</v>
      </c>
      <c r="F386" s="28" t="s">
        <v>711</v>
      </c>
      <c r="G386" s="27">
        <f>INDEX(芦花古楼!$J$4:$J$103,芦花卡牌组!B386)</f>
        <v>114</v>
      </c>
      <c r="H386" s="27">
        <f>INDEX(芦花古楼!$K$4:$K$103,芦花卡牌组!B386)</f>
        <v>14</v>
      </c>
      <c r="I386" s="27">
        <v>4</v>
      </c>
      <c r="J386" s="27" t="s">
        <v>714</v>
      </c>
      <c r="K386" s="62" t="str">
        <f t="shared" si="17"/>
        <v>tw-f-64-jlr-loc3</v>
      </c>
      <c r="L386" s="27">
        <v>1</v>
      </c>
      <c r="M386" s="41">
        <v>1</v>
      </c>
      <c r="O386" s="50">
        <v>383</v>
      </c>
    </row>
    <row r="387" spans="1:15" ht="17.25" thickBot="1" x14ac:dyDescent="0.25">
      <c r="A387" s="47" t="s">
        <v>1523</v>
      </c>
      <c r="B387" s="74">
        <f t="shared" si="18"/>
        <v>64</v>
      </c>
      <c r="C387" s="42">
        <f t="shared" si="16"/>
        <v>30064</v>
      </c>
      <c r="D387" s="43">
        <v>3</v>
      </c>
      <c r="E387" s="44" t="s">
        <v>1171</v>
      </c>
      <c r="F387" s="44" t="s">
        <v>731</v>
      </c>
      <c r="G387" s="43">
        <f>INDEX(芦花古楼!$J$4:$J$103,芦花卡牌组!B387)</f>
        <v>114</v>
      </c>
      <c r="H387" s="43">
        <f>INDEX(芦花古楼!$K$4:$K$103,芦花卡牌组!B387)</f>
        <v>14</v>
      </c>
      <c r="I387" s="43">
        <v>4</v>
      </c>
      <c r="J387" s="43" t="s">
        <v>792</v>
      </c>
      <c r="K387" s="44" t="str">
        <f t="shared" si="17"/>
        <v>tw-f-64-shl-loc3</v>
      </c>
      <c r="L387" s="43">
        <v>1</v>
      </c>
      <c r="M387" s="45">
        <v>1</v>
      </c>
      <c r="O387" s="50">
        <v>384</v>
      </c>
    </row>
    <row r="388" spans="1:15" ht="16.5" x14ac:dyDescent="0.2">
      <c r="A388" s="47" t="s">
        <v>1523</v>
      </c>
      <c r="B388" s="74">
        <f t="shared" si="18"/>
        <v>65</v>
      </c>
      <c r="C388" s="37">
        <f t="shared" si="16"/>
        <v>30065</v>
      </c>
      <c r="D388" s="38">
        <v>1</v>
      </c>
      <c r="E388" s="46" t="s">
        <v>1169</v>
      </c>
      <c r="F388" s="46" t="s">
        <v>303</v>
      </c>
      <c r="G388" s="38">
        <f>INDEX(芦花古楼!$J$4:$J$103,芦花卡牌组!B388)</f>
        <v>115</v>
      </c>
      <c r="H388" s="38">
        <f>INDEX(芦花古楼!$K$4:$K$103,芦花卡牌组!B388)</f>
        <v>15</v>
      </c>
      <c r="I388" s="38">
        <v>4</v>
      </c>
      <c r="J388" s="38" t="s">
        <v>706</v>
      </c>
      <c r="K388" s="38" t="str">
        <f t="shared" si="17"/>
        <v>tw-f-65-jlr-loc1</v>
      </c>
      <c r="L388" s="38">
        <v>1</v>
      </c>
      <c r="M388" s="39">
        <v>1</v>
      </c>
      <c r="O388" s="50">
        <v>385</v>
      </c>
    </row>
    <row r="389" spans="1:15" ht="16.5" x14ac:dyDescent="0.2">
      <c r="A389" s="47" t="s">
        <v>1523</v>
      </c>
      <c r="B389" s="74">
        <f t="shared" si="18"/>
        <v>65</v>
      </c>
      <c r="C389" s="40">
        <f t="shared" ref="C389:C452" si="19">INT((O389-1)/6)+30001</f>
        <v>30065</v>
      </c>
      <c r="D389" s="27">
        <v>1</v>
      </c>
      <c r="E389" s="28" t="s">
        <v>1171</v>
      </c>
      <c r="F389" s="28" t="s">
        <v>727</v>
      </c>
      <c r="G389" s="27">
        <f>INDEX(芦花古楼!$J$4:$J$103,芦花卡牌组!B389)</f>
        <v>115</v>
      </c>
      <c r="H389" s="27">
        <f>INDEX(芦花古楼!$K$4:$K$103,芦花卡牌组!B389)</f>
        <v>15</v>
      </c>
      <c r="I389" s="27">
        <v>4</v>
      </c>
      <c r="J389" s="27" t="s">
        <v>775</v>
      </c>
      <c r="K389" s="27" t="str">
        <f t="shared" ref="K389:K452" si="20">A389&amp;"-"&amp;B389&amp;"-"&amp;E389&amp;"-loc"&amp;D389</f>
        <v>tw-f-65-shl-loc1</v>
      </c>
      <c r="L389" s="27">
        <v>1</v>
      </c>
      <c r="M389" s="41">
        <v>1</v>
      </c>
      <c r="O389" s="50">
        <v>386</v>
      </c>
    </row>
    <row r="390" spans="1:15" ht="16.5" x14ac:dyDescent="0.2">
      <c r="A390" s="47" t="s">
        <v>1523</v>
      </c>
      <c r="B390" s="74">
        <f t="shared" si="18"/>
        <v>65</v>
      </c>
      <c r="C390" s="40">
        <f t="shared" si="19"/>
        <v>30065</v>
      </c>
      <c r="D390" s="27">
        <v>2</v>
      </c>
      <c r="E390" s="28" t="s">
        <v>1169</v>
      </c>
      <c r="F390" s="28" t="s">
        <v>709</v>
      </c>
      <c r="G390" s="27">
        <f>INDEX(芦花古楼!$J$4:$J$103,芦花卡牌组!B390)</f>
        <v>115</v>
      </c>
      <c r="H390" s="27">
        <f>INDEX(芦花古楼!$K$4:$K$103,芦花卡牌组!B390)</f>
        <v>15</v>
      </c>
      <c r="I390" s="27">
        <v>4</v>
      </c>
      <c r="J390" s="27" t="s">
        <v>302</v>
      </c>
      <c r="K390" s="59" t="str">
        <f t="shared" si="20"/>
        <v>tw-f-65-jlr-loc2</v>
      </c>
      <c r="L390" s="27">
        <v>1</v>
      </c>
      <c r="M390" s="41">
        <v>1</v>
      </c>
      <c r="O390" s="50">
        <v>387</v>
      </c>
    </row>
    <row r="391" spans="1:15" ht="16.5" x14ac:dyDescent="0.2">
      <c r="A391" s="47" t="s">
        <v>1523</v>
      </c>
      <c r="B391" s="74">
        <f t="shared" si="18"/>
        <v>65</v>
      </c>
      <c r="C391" s="40">
        <f t="shared" si="19"/>
        <v>30065</v>
      </c>
      <c r="D391" s="27">
        <v>2</v>
      </c>
      <c r="E391" s="28" t="s">
        <v>1171</v>
      </c>
      <c r="F391" s="28" t="s">
        <v>726</v>
      </c>
      <c r="G391" s="27">
        <f>INDEX(芦花古楼!$J$4:$J$103,芦花卡牌组!B391)</f>
        <v>115</v>
      </c>
      <c r="H391" s="27">
        <f>INDEX(芦花古楼!$K$4:$K$103,芦花卡牌组!B391)</f>
        <v>15</v>
      </c>
      <c r="I391" s="27">
        <v>4</v>
      </c>
      <c r="J391" s="27" t="s">
        <v>778</v>
      </c>
      <c r="K391" s="59" t="str">
        <f t="shared" si="20"/>
        <v>tw-f-65-shl-loc2</v>
      </c>
      <c r="L391" s="27">
        <v>1</v>
      </c>
      <c r="M391" s="41">
        <v>1</v>
      </c>
      <c r="O391" s="50">
        <v>388</v>
      </c>
    </row>
    <row r="392" spans="1:15" ht="16.5" x14ac:dyDescent="0.2">
      <c r="A392" s="47" t="s">
        <v>1523</v>
      </c>
      <c r="B392" s="74">
        <f t="shared" si="18"/>
        <v>65</v>
      </c>
      <c r="C392" s="40">
        <f t="shared" si="19"/>
        <v>30065</v>
      </c>
      <c r="D392" s="27">
        <v>3</v>
      </c>
      <c r="E392" s="28" t="s">
        <v>1169</v>
      </c>
      <c r="F392" s="28" t="s">
        <v>711</v>
      </c>
      <c r="G392" s="27">
        <f>INDEX(芦花古楼!$J$4:$J$103,芦花卡牌组!B392)</f>
        <v>115</v>
      </c>
      <c r="H392" s="27">
        <f>INDEX(芦花古楼!$K$4:$K$103,芦花卡牌组!B392)</f>
        <v>15</v>
      </c>
      <c r="I392" s="27">
        <v>4</v>
      </c>
      <c r="J392" s="27" t="s">
        <v>715</v>
      </c>
      <c r="K392" s="62" t="str">
        <f t="shared" si="20"/>
        <v>tw-f-65-jlr-loc3</v>
      </c>
      <c r="L392" s="27">
        <v>1</v>
      </c>
      <c r="M392" s="41">
        <v>1</v>
      </c>
      <c r="O392" s="50">
        <v>389</v>
      </c>
    </row>
    <row r="393" spans="1:15" ht="17.25" thickBot="1" x14ac:dyDescent="0.25">
      <c r="A393" s="47" t="s">
        <v>1523</v>
      </c>
      <c r="B393" s="74">
        <f t="shared" si="18"/>
        <v>65</v>
      </c>
      <c r="C393" s="42">
        <f t="shared" si="19"/>
        <v>30065</v>
      </c>
      <c r="D393" s="43">
        <v>3</v>
      </c>
      <c r="E393" s="44" t="s">
        <v>1171</v>
      </c>
      <c r="F393" s="44" t="s">
        <v>731</v>
      </c>
      <c r="G393" s="43">
        <f>INDEX(芦花古楼!$J$4:$J$103,芦花卡牌组!B393)</f>
        <v>115</v>
      </c>
      <c r="H393" s="43">
        <f>INDEX(芦花古楼!$K$4:$K$103,芦花卡牌组!B393)</f>
        <v>15</v>
      </c>
      <c r="I393" s="43">
        <v>4</v>
      </c>
      <c r="J393" s="43" t="s">
        <v>793</v>
      </c>
      <c r="K393" s="44" t="str">
        <f t="shared" si="20"/>
        <v>tw-f-65-shl-loc3</v>
      </c>
      <c r="L393" s="43">
        <v>1</v>
      </c>
      <c r="M393" s="45">
        <v>1</v>
      </c>
      <c r="O393" s="50">
        <v>390</v>
      </c>
    </row>
    <row r="394" spans="1:15" ht="16.5" x14ac:dyDescent="0.2">
      <c r="A394" s="47" t="s">
        <v>1523</v>
      </c>
      <c r="B394" s="74">
        <f t="shared" si="18"/>
        <v>66</v>
      </c>
      <c r="C394" s="37">
        <f t="shared" si="19"/>
        <v>30066</v>
      </c>
      <c r="D394" s="38">
        <v>1</v>
      </c>
      <c r="E394" s="46" t="s">
        <v>1169</v>
      </c>
      <c r="F394" s="46" t="s">
        <v>303</v>
      </c>
      <c r="G394" s="38">
        <f>INDEX(芦花古楼!$J$4:$J$103,芦花卡牌组!B394)</f>
        <v>116</v>
      </c>
      <c r="H394" s="38">
        <f>INDEX(芦花古楼!$K$4:$K$103,芦花卡牌组!B394)</f>
        <v>15</v>
      </c>
      <c r="I394" s="38">
        <v>4</v>
      </c>
      <c r="J394" s="38" t="s">
        <v>713</v>
      </c>
      <c r="K394" s="38" t="str">
        <f t="shared" si="20"/>
        <v>tw-f-66-jlr-loc1</v>
      </c>
      <c r="L394" s="38">
        <v>1</v>
      </c>
      <c r="M394" s="39">
        <v>1</v>
      </c>
      <c r="O394" s="50">
        <v>391</v>
      </c>
    </row>
    <row r="395" spans="1:15" ht="16.5" x14ac:dyDescent="0.2">
      <c r="A395" s="47" t="s">
        <v>1523</v>
      </c>
      <c r="B395" s="74">
        <f t="shared" si="18"/>
        <v>66</v>
      </c>
      <c r="C395" s="40">
        <f t="shared" si="19"/>
        <v>30066</v>
      </c>
      <c r="D395" s="27">
        <v>1</v>
      </c>
      <c r="E395" s="28" t="s">
        <v>1171</v>
      </c>
      <c r="F395" s="28" t="s">
        <v>727</v>
      </c>
      <c r="G395" s="27">
        <f>INDEX(芦花古楼!$J$4:$J$103,芦花卡牌组!B395)</f>
        <v>116</v>
      </c>
      <c r="H395" s="27">
        <f>INDEX(芦花古楼!$K$4:$K$103,芦花卡牌组!B395)</f>
        <v>15</v>
      </c>
      <c r="I395" s="27">
        <v>4</v>
      </c>
      <c r="J395" s="27" t="s">
        <v>791</v>
      </c>
      <c r="K395" s="27" t="str">
        <f t="shared" si="20"/>
        <v>tw-f-66-shl-loc1</v>
      </c>
      <c r="L395" s="27">
        <v>1</v>
      </c>
      <c r="M395" s="41">
        <v>1</v>
      </c>
      <c r="O395" s="50">
        <v>392</v>
      </c>
    </row>
    <row r="396" spans="1:15" ht="16.5" x14ac:dyDescent="0.2">
      <c r="A396" s="47" t="s">
        <v>1523</v>
      </c>
      <c r="B396" s="74">
        <f t="shared" si="18"/>
        <v>66</v>
      </c>
      <c r="C396" s="40">
        <f t="shared" si="19"/>
        <v>30066</v>
      </c>
      <c r="D396" s="27">
        <v>2</v>
      </c>
      <c r="E396" s="28" t="s">
        <v>1169</v>
      </c>
      <c r="F396" s="28" t="s">
        <v>709</v>
      </c>
      <c r="G396" s="27">
        <f>INDEX(芦花古楼!$J$4:$J$103,芦花卡牌组!B396)</f>
        <v>116</v>
      </c>
      <c r="H396" s="27">
        <f>INDEX(芦花古楼!$K$4:$K$103,芦花卡牌组!B396)</f>
        <v>15</v>
      </c>
      <c r="I396" s="27">
        <v>4</v>
      </c>
      <c r="J396" s="27" t="s">
        <v>1186</v>
      </c>
      <c r="K396" s="59" t="str">
        <f t="shared" si="20"/>
        <v>tw-f-66-jlr-loc2</v>
      </c>
      <c r="L396" s="27">
        <v>1</v>
      </c>
      <c r="M396" s="41">
        <v>1</v>
      </c>
      <c r="O396" s="50">
        <v>393</v>
      </c>
    </row>
    <row r="397" spans="1:15" ht="16.5" x14ac:dyDescent="0.2">
      <c r="A397" s="47" t="s">
        <v>1523</v>
      </c>
      <c r="B397" s="74">
        <f t="shared" si="18"/>
        <v>66</v>
      </c>
      <c r="C397" s="40">
        <f t="shared" si="19"/>
        <v>30066</v>
      </c>
      <c r="D397" s="27">
        <v>2</v>
      </c>
      <c r="E397" s="28" t="s">
        <v>1171</v>
      </c>
      <c r="F397" s="28" t="s">
        <v>726</v>
      </c>
      <c r="G397" s="27">
        <f>INDEX(芦花古楼!$J$4:$J$103,芦花卡牌组!B397)</f>
        <v>116</v>
      </c>
      <c r="H397" s="27">
        <f>INDEX(芦花古楼!$K$4:$K$103,芦花卡牌组!B397)</f>
        <v>15</v>
      </c>
      <c r="I397" s="27">
        <v>4</v>
      </c>
      <c r="J397" s="27" t="s">
        <v>786</v>
      </c>
      <c r="K397" s="59" t="str">
        <f t="shared" si="20"/>
        <v>tw-f-66-shl-loc2</v>
      </c>
      <c r="L397" s="27">
        <v>1</v>
      </c>
      <c r="M397" s="41">
        <v>1</v>
      </c>
      <c r="O397" s="50">
        <v>394</v>
      </c>
    </row>
    <row r="398" spans="1:15" ht="16.5" x14ac:dyDescent="0.2">
      <c r="A398" s="47" t="s">
        <v>1523</v>
      </c>
      <c r="B398" s="74">
        <f t="shared" si="18"/>
        <v>66</v>
      </c>
      <c r="C398" s="40">
        <f t="shared" si="19"/>
        <v>30066</v>
      </c>
      <c r="D398" s="27">
        <v>3</v>
      </c>
      <c r="E398" s="28" t="s">
        <v>1169</v>
      </c>
      <c r="F398" s="28" t="s">
        <v>711</v>
      </c>
      <c r="G398" s="27">
        <f>INDEX(芦花古楼!$J$4:$J$103,芦花卡牌组!B398)</f>
        <v>116</v>
      </c>
      <c r="H398" s="27">
        <f>INDEX(芦花古楼!$K$4:$K$103,芦花卡牌组!B398)</f>
        <v>15</v>
      </c>
      <c r="I398" s="27">
        <v>4</v>
      </c>
      <c r="J398" s="27" t="s">
        <v>710</v>
      </c>
      <c r="K398" s="62" t="str">
        <f t="shared" si="20"/>
        <v>tw-f-66-jlr-loc3</v>
      </c>
      <c r="L398" s="27">
        <v>1</v>
      </c>
      <c r="M398" s="41">
        <v>1</v>
      </c>
      <c r="O398" s="50">
        <v>395</v>
      </c>
    </row>
    <row r="399" spans="1:15" ht="17.25" thickBot="1" x14ac:dyDescent="0.25">
      <c r="A399" s="47" t="s">
        <v>1523</v>
      </c>
      <c r="B399" s="74">
        <f t="shared" si="18"/>
        <v>66</v>
      </c>
      <c r="C399" s="42">
        <f t="shared" si="19"/>
        <v>30066</v>
      </c>
      <c r="D399" s="43">
        <v>3</v>
      </c>
      <c r="E399" s="44" t="s">
        <v>1171</v>
      </c>
      <c r="F399" s="44" t="s">
        <v>731</v>
      </c>
      <c r="G399" s="43">
        <f>INDEX(芦花古楼!$J$4:$J$103,芦花卡牌组!B399)</f>
        <v>116</v>
      </c>
      <c r="H399" s="43">
        <f>INDEX(芦花古楼!$K$4:$K$103,芦花卡牌组!B399)</f>
        <v>15</v>
      </c>
      <c r="I399" s="43">
        <v>4</v>
      </c>
      <c r="J399" s="43" t="s">
        <v>787</v>
      </c>
      <c r="K399" s="44" t="str">
        <f t="shared" si="20"/>
        <v>tw-f-66-shl-loc3</v>
      </c>
      <c r="L399" s="43">
        <v>1</v>
      </c>
      <c r="M399" s="45">
        <v>1</v>
      </c>
      <c r="O399" s="50">
        <v>396</v>
      </c>
    </row>
    <row r="400" spans="1:15" ht="16.5" x14ac:dyDescent="0.2">
      <c r="A400" s="47" t="s">
        <v>1523</v>
      </c>
      <c r="B400" s="74">
        <f t="shared" si="18"/>
        <v>67</v>
      </c>
      <c r="C400" s="37">
        <f t="shared" si="19"/>
        <v>30067</v>
      </c>
      <c r="D400" s="38">
        <v>1</v>
      </c>
      <c r="E400" s="46" t="s">
        <v>1169</v>
      </c>
      <c r="F400" s="46" t="s">
        <v>303</v>
      </c>
      <c r="G400" s="38">
        <f>INDEX(芦花古楼!$J$4:$J$103,芦花卡牌组!B400)</f>
        <v>117</v>
      </c>
      <c r="H400" s="38">
        <f>INDEX(芦花古楼!$K$4:$K$103,芦花卡牌组!B400)</f>
        <v>15</v>
      </c>
      <c r="I400" s="38">
        <v>4</v>
      </c>
      <c r="J400" s="38" t="s">
        <v>716</v>
      </c>
      <c r="K400" s="38" t="str">
        <f t="shared" si="20"/>
        <v>tw-f-67-jlr-loc1</v>
      </c>
      <c r="L400" s="38">
        <v>1</v>
      </c>
      <c r="M400" s="39">
        <v>1</v>
      </c>
      <c r="O400" s="50">
        <v>397</v>
      </c>
    </row>
    <row r="401" spans="1:15" ht="16.5" x14ac:dyDescent="0.2">
      <c r="A401" s="47" t="s">
        <v>1523</v>
      </c>
      <c r="B401" s="74">
        <f t="shared" si="18"/>
        <v>67</v>
      </c>
      <c r="C401" s="40">
        <f t="shared" si="19"/>
        <v>30067</v>
      </c>
      <c r="D401" s="27">
        <v>1</v>
      </c>
      <c r="E401" s="28" t="s">
        <v>1171</v>
      </c>
      <c r="F401" s="28" t="s">
        <v>727</v>
      </c>
      <c r="G401" s="27">
        <f>INDEX(芦花古楼!$J$4:$J$103,芦花卡牌组!B401)</f>
        <v>117</v>
      </c>
      <c r="H401" s="27">
        <f>INDEX(芦花古楼!$K$4:$K$103,芦花卡牌组!B401)</f>
        <v>15</v>
      </c>
      <c r="I401" s="27">
        <v>4</v>
      </c>
      <c r="J401" s="27" t="s">
        <v>794</v>
      </c>
      <c r="K401" s="27" t="str">
        <f t="shared" si="20"/>
        <v>tw-f-67-shl-loc1</v>
      </c>
      <c r="L401" s="27">
        <v>1</v>
      </c>
      <c r="M401" s="41">
        <v>1</v>
      </c>
      <c r="O401" s="50">
        <v>398</v>
      </c>
    </row>
    <row r="402" spans="1:15" ht="16.5" x14ac:dyDescent="0.2">
      <c r="A402" s="47" t="s">
        <v>1523</v>
      </c>
      <c r="B402" s="74">
        <f t="shared" si="18"/>
        <v>67</v>
      </c>
      <c r="C402" s="40">
        <f t="shared" si="19"/>
        <v>30067</v>
      </c>
      <c r="D402" s="27">
        <v>2</v>
      </c>
      <c r="E402" s="28" t="s">
        <v>1169</v>
      </c>
      <c r="F402" s="28" t="s">
        <v>709</v>
      </c>
      <c r="G402" s="27">
        <f>INDEX(芦花古楼!$J$4:$J$103,芦花卡牌组!B402)</f>
        <v>117</v>
      </c>
      <c r="H402" s="27">
        <f>INDEX(芦花古楼!$K$4:$K$103,芦花卡牌组!B402)</f>
        <v>15</v>
      </c>
      <c r="I402" s="27">
        <v>4</v>
      </c>
      <c r="J402" s="27" t="s">
        <v>706</v>
      </c>
      <c r="K402" s="59" t="str">
        <f t="shared" si="20"/>
        <v>tw-f-67-jlr-loc2</v>
      </c>
      <c r="L402" s="27">
        <v>1</v>
      </c>
      <c r="M402" s="41">
        <v>1</v>
      </c>
      <c r="O402" s="50">
        <v>399</v>
      </c>
    </row>
    <row r="403" spans="1:15" ht="16.5" x14ac:dyDescent="0.2">
      <c r="A403" s="47" t="s">
        <v>1523</v>
      </c>
      <c r="B403" s="74">
        <f t="shared" si="18"/>
        <v>67</v>
      </c>
      <c r="C403" s="40">
        <f t="shared" si="19"/>
        <v>30067</v>
      </c>
      <c r="D403" s="27">
        <v>2</v>
      </c>
      <c r="E403" s="28" t="s">
        <v>1171</v>
      </c>
      <c r="F403" s="28" t="s">
        <v>726</v>
      </c>
      <c r="G403" s="27">
        <f>INDEX(芦花古楼!$J$4:$J$103,芦花卡牌组!B403)</f>
        <v>117</v>
      </c>
      <c r="H403" s="27">
        <f>INDEX(芦花古楼!$K$4:$K$103,芦花卡牌组!B403)</f>
        <v>15</v>
      </c>
      <c r="I403" s="27">
        <v>4</v>
      </c>
      <c r="J403" s="27" t="s">
        <v>782</v>
      </c>
      <c r="K403" s="59" t="str">
        <f t="shared" si="20"/>
        <v>tw-f-67-shl-loc2</v>
      </c>
      <c r="L403" s="27">
        <v>1</v>
      </c>
      <c r="M403" s="41">
        <v>1</v>
      </c>
      <c r="O403" s="50">
        <v>400</v>
      </c>
    </row>
    <row r="404" spans="1:15" ht="16.5" x14ac:dyDescent="0.2">
      <c r="A404" s="47" t="s">
        <v>1523</v>
      </c>
      <c r="B404" s="74">
        <f t="shared" si="18"/>
        <v>67</v>
      </c>
      <c r="C404" s="40">
        <f t="shared" si="19"/>
        <v>30067</v>
      </c>
      <c r="D404" s="27">
        <v>3</v>
      </c>
      <c r="E404" s="28" t="s">
        <v>1169</v>
      </c>
      <c r="F404" s="28" t="s">
        <v>711</v>
      </c>
      <c r="G404" s="27">
        <f>INDEX(芦花古楼!$J$4:$J$103,芦花卡牌组!B404)</f>
        <v>117</v>
      </c>
      <c r="H404" s="27">
        <f>INDEX(芦花古楼!$K$4:$K$103,芦花卡牌组!B404)</f>
        <v>15</v>
      </c>
      <c r="I404" s="27">
        <v>4</v>
      </c>
      <c r="J404" s="27" t="s">
        <v>712</v>
      </c>
      <c r="K404" s="62" t="str">
        <f t="shared" si="20"/>
        <v>tw-f-67-jlr-loc3</v>
      </c>
      <c r="L404" s="27">
        <v>1</v>
      </c>
      <c r="M404" s="41">
        <v>1</v>
      </c>
      <c r="O404" s="50">
        <v>401</v>
      </c>
    </row>
    <row r="405" spans="1:15" ht="17.25" thickBot="1" x14ac:dyDescent="0.25">
      <c r="A405" s="47" t="s">
        <v>1523</v>
      </c>
      <c r="B405" s="74">
        <f t="shared" si="18"/>
        <v>67</v>
      </c>
      <c r="C405" s="42">
        <f t="shared" si="19"/>
        <v>30067</v>
      </c>
      <c r="D405" s="43">
        <v>3</v>
      </c>
      <c r="E405" s="44" t="s">
        <v>1171</v>
      </c>
      <c r="F405" s="44" t="s">
        <v>731</v>
      </c>
      <c r="G405" s="43">
        <f>INDEX(芦花古楼!$J$4:$J$103,芦花卡牌组!B405)</f>
        <v>117</v>
      </c>
      <c r="H405" s="43">
        <f>INDEX(芦花古楼!$K$4:$K$103,芦花卡牌组!B405)</f>
        <v>15</v>
      </c>
      <c r="I405" s="43">
        <v>4</v>
      </c>
      <c r="J405" s="43" t="s">
        <v>790</v>
      </c>
      <c r="K405" s="44" t="str">
        <f t="shared" si="20"/>
        <v>tw-f-67-shl-loc3</v>
      </c>
      <c r="L405" s="43">
        <v>1</v>
      </c>
      <c r="M405" s="45">
        <v>1</v>
      </c>
      <c r="O405" s="50">
        <v>402</v>
      </c>
    </row>
    <row r="406" spans="1:15" ht="16.5" x14ac:dyDescent="0.2">
      <c r="A406" s="47" t="s">
        <v>1523</v>
      </c>
      <c r="B406" s="74">
        <f t="shared" si="18"/>
        <v>68</v>
      </c>
      <c r="C406" s="37">
        <f t="shared" si="19"/>
        <v>30068</v>
      </c>
      <c r="D406" s="38">
        <v>1</v>
      </c>
      <c r="E406" s="46" t="s">
        <v>1169</v>
      </c>
      <c r="F406" s="46" t="s">
        <v>303</v>
      </c>
      <c r="G406" s="38">
        <f>INDEX(芦花古楼!$J$4:$J$103,芦花卡牌组!B406)</f>
        <v>118</v>
      </c>
      <c r="H406" s="38">
        <f>INDEX(芦花古楼!$K$4:$K$103,芦花卡牌组!B406)</f>
        <v>15</v>
      </c>
      <c r="I406" s="38">
        <v>4</v>
      </c>
      <c r="J406" s="38" t="s">
        <v>1198</v>
      </c>
      <c r="K406" s="38" t="str">
        <f t="shared" si="20"/>
        <v>tw-f-68-jlr-loc1</v>
      </c>
      <c r="L406" s="38">
        <v>1</v>
      </c>
      <c r="M406" s="39">
        <v>1</v>
      </c>
      <c r="O406" s="50">
        <v>403</v>
      </c>
    </row>
    <row r="407" spans="1:15" ht="16.5" x14ac:dyDescent="0.2">
      <c r="A407" s="47" t="s">
        <v>1523</v>
      </c>
      <c r="B407" s="74">
        <f t="shared" si="18"/>
        <v>68</v>
      </c>
      <c r="C407" s="40">
        <f t="shared" si="19"/>
        <v>30068</v>
      </c>
      <c r="D407" s="27">
        <v>1</v>
      </c>
      <c r="E407" s="28" t="s">
        <v>1171</v>
      </c>
      <c r="F407" s="28" t="s">
        <v>727</v>
      </c>
      <c r="G407" s="27">
        <f>INDEX(芦花古楼!$J$4:$J$103,芦花卡牌组!B407)</f>
        <v>118</v>
      </c>
      <c r="H407" s="27">
        <f>INDEX(芦花古楼!$K$4:$K$103,芦花卡牌组!B407)</f>
        <v>15</v>
      </c>
      <c r="I407" s="27">
        <v>4</v>
      </c>
      <c r="J407" s="27" t="s">
        <v>780</v>
      </c>
      <c r="K407" s="27" t="str">
        <f t="shared" si="20"/>
        <v>tw-f-68-shl-loc1</v>
      </c>
      <c r="L407" s="27">
        <v>1</v>
      </c>
      <c r="M407" s="41">
        <v>1</v>
      </c>
      <c r="O407" s="50">
        <v>404</v>
      </c>
    </row>
    <row r="408" spans="1:15" ht="16.5" x14ac:dyDescent="0.2">
      <c r="A408" s="47" t="s">
        <v>1523</v>
      </c>
      <c r="B408" s="74">
        <f t="shared" si="18"/>
        <v>68</v>
      </c>
      <c r="C408" s="40">
        <f t="shared" si="19"/>
        <v>30068</v>
      </c>
      <c r="D408" s="27">
        <v>2</v>
      </c>
      <c r="E408" s="28" t="s">
        <v>1169</v>
      </c>
      <c r="F408" s="28" t="s">
        <v>709</v>
      </c>
      <c r="G408" s="27">
        <f>INDEX(芦花古楼!$J$4:$J$103,芦花卡牌组!B408)</f>
        <v>118</v>
      </c>
      <c r="H408" s="27">
        <f>INDEX(芦花古楼!$K$4:$K$103,芦花卡牌组!B408)</f>
        <v>15</v>
      </c>
      <c r="I408" s="27">
        <v>4</v>
      </c>
      <c r="J408" s="27" t="s">
        <v>302</v>
      </c>
      <c r="K408" s="59" t="str">
        <f t="shared" si="20"/>
        <v>tw-f-68-jlr-loc2</v>
      </c>
      <c r="L408" s="27">
        <v>1</v>
      </c>
      <c r="M408" s="41">
        <v>1</v>
      </c>
      <c r="O408" s="50">
        <v>405</v>
      </c>
    </row>
    <row r="409" spans="1:15" ht="16.5" x14ac:dyDescent="0.2">
      <c r="A409" s="47" t="s">
        <v>1523</v>
      </c>
      <c r="B409" s="74">
        <f t="shared" si="18"/>
        <v>68</v>
      </c>
      <c r="C409" s="40">
        <f t="shared" si="19"/>
        <v>30068</v>
      </c>
      <c r="D409" s="27">
        <v>2</v>
      </c>
      <c r="E409" s="28" t="s">
        <v>1171</v>
      </c>
      <c r="F409" s="28" t="s">
        <v>726</v>
      </c>
      <c r="G409" s="27">
        <f>INDEX(芦花古楼!$J$4:$J$103,芦花卡牌组!B409)</f>
        <v>118</v>
      </c>
      <c r="H409" s="27">
        <f>INDEX(芦花古楼!$K$4:$K$103,芦花卡牌组!B409)</f>
        <v>15</v>
      </c>
      <c r="I409" s="27">
        <v>4</v>
      </c>
      <c r="J409" s="27" t="s">
        <v>778</v>
      </c>
      <c r="K409" s="59" t="str">
        <f t="shared" si="20"/>
        <v>tw-f-68-shl-loc2</v>
      </c>
      <c r="L409" s="27">
        <v>1</v>
      </c>
      <c r="M409" s="41">
        <v>1</v>
      </c>
      <c r="O409" s="50">
        <v>406</v>
      </c>
    </row>
    <row r="410" spans="1:15" ht="16.5" x14ac:dyDescent="0.2">
      <c r="A410" s="47" t="s">
        <v>1523</v>
      </c>
      <c r="B410" s="74">
        <f t="shared" si="18"/>
        <v>68</v>
      </c>
      <c r="C410" s="40">
        <f t="shared" si="19"/>
        <v>30068</v>
      </c>
      <c r="D410" s="27">
        <v>3</v>
      </c>
      <c r="E410" s="28" t="s">
        <v>1169</v>
      </c>
      <c r="F410" s="28" t="s">
        <v>711</v>
      </c>
      <c r="G410" s="27">
        <f>INDEX(芦花古楼!$J$4:$J$103,芦花卡牌组!B410)</f>
        <v>118</v>
      </c>
      <c r="H410" s="27">
        <f>INDEX(芦花古楼!$K$4:$K$103,芦花卡牌组!B410)</f>
        <v>15</v>
      </c>
      <c r="I410" s="27">
        <v>4</v>
      </c>
      <c r="J410" s="27" t="s">
        <v>713</v>
      </c>
      <c r="K410" s="62" t="str">
        <f t="shared" si="20"/>
        <v>tw-f-68-jlr-loc3</v>
      </c>
      <c r="L410" s="27">
        <v>1</v>
      </c>
      <c r="M410" s="41">
        <v>1</v>
      </c>
      <c r="O410" s="50">
        <v>407</v>
      </c>
    </row>
    <row r="411" spans="1:15" ht="17.25" thickBot="1" x14ac:dyDescent="0.25">
      <c r="A411" s="47" t="s">
        <v>1523</v>
      </c>
      <c r="B411" s="74">
        <f t="shared" si="18"/>
        <v>68</v>
      </c>
      <c r="C411" s="42">
        <f t="shared" si="19"/>
        <v>30068</v>
      </c>
      <c r="D411" s="43">
        <v>3</v>
      </c>
      <c r="E411" s="44" t="s">
        <v>1171</v>
      </c>
      <c r="F411" s="44" t="s">
        <v>731</v>
      </c>
      <c r="G411" s="43">
        <f>INDEX(芦花古楼!$J$4:$J$103,芦花卡牌组!B411)</f>
        <v>118</v>
      </c>
      <c r="H411" s="43">
        <f>INDEX(芦花古楼!$K$4:$K$103,芦花卡牌组!B411)</f>
        <v>15</v>
      </c>
      <c r="I411" s="43">
        <v>4</v>
      </c>
      <c r="J411" s="43" t="s">
        <v>791</v>
      </c>
      <c r="K411" s="44" t="str">
        <f t="shared" si="20"/>
        <v>tw-f-68-shl-loc3</v>
      </c>
      <c r="L411" s="43">
        <v>1</v>
      </c>
      <c r="M411" s="45">
        <v>1</v>
      </c>
      <c r="O411" s="50">
        <v>408</v>
      </c>
    </row>
    <row r="412" spans="1:15" ht="16.5" x14ac:dyDescent="0.2">
      <c r="A412" s="47" t="s">
        <v>1523</v>
      </c>
      <c r="B412" s="74">
        <f t="shared" si="18"/>
        <v>69</v>
      </c>
      <c r="C412" s="37">
        <f t="shared" si="19"/>
        <v>30069</v>
      </c>
      <c r="D412" s="38">
        <v>1</v>
      </c>
      <c r="E412" s="46" t="s">
        <v>1169</v>
      </c>
      <c r="F412" s="46" t="s">
        <v>303</v>
      </c>
      <c r="G412" s="38">
        <f>INDEX(芦花古楼!$J$4:$J$103,芦花卡牌组!B412)</f>
        <v>119</v>
      </c>
      <c r="H412" s="38">
        <f>INDEX(芦花古楼!$K$4:$K$103,芦花卡牌组!B412)</f>
        <v>15</v>
      </c>
      <c r="I412" s="38">
        <v>4</v>
      </c>
      <c r="J412" s="38" t="s">
        <v>710</v>
      </c>
      <c r="K412" s="38" t="str">
        <f t="shared" si="20"/>
        <v>tw-f-69-jlr-loc1</v>
      </c>
      <c r="L412" s="38">
        <v>1</v>
      </c>
      <c r="M412" s="39">
        <v>1</v>
      </c>
      <c r="O412" s="50">
        <v>409</v>
      </c>
    </row>
    <row r="413" spans="1:15" ht="16.5" x14ac:dyDescent="0.2">
      <c r="A413" s="47" t="s">
        <v>1523</v>
      </c>
      <c r="B413" s="74">
        <f t="shared" si="18"/>
        <v>69</v>
      </c>
      <c r="C413" s="40">
        <f t="shared" si="19"/>
        <v>30069</v>
      </c>
      <c r="D413" s="27">
        <v>1</v>
      </c>
      <c r="E413" s="28" t="s">
        <v>1171</v>
      </c>
      <c r="F413" s="28" t="s">
        <v>727</v>
      </c>
      <c r="G413" s="27">
        <f>INDEX(芦花古楼!$J$4:$J$103,芦花卡牌组!B413)</f>
        <v>119</v>
      </c>
      <c r="H413" s="27">
        <f>INDEX(芦花古楼!$K$4:$K$103,芦花卡牌组!B413)</f>
        <v>15</v>
      </c>
      <c r="I413" s="27">
        <v>4</v>
      </c>
      <c r="J413" s="27" t="s">
        <v>787</v>
      </c>
      <c r="K413" s="27" t="str">
        <f t="shared" si="20"/>
        <v>tw-f-69-shl-loc1</v>
      </c>
      <c r="L413" s="27">
        <v>1</v>
      </c>
      <c r="M413" s="41">
        <v>1</v>
      </c>
      <c r="O413" s="50">
        <v>410</v>
      </c>
    </row>
    <row r="414" spans="1:15" ht="16.5" x14ac:dyDescent="0.2">
      <c r="A414" s="47" t="s">
        <v>1523</v>
      </c>
      <c r="B414" s="74">
        <f t="shared" si="18"/>
        <v>69</v>
      </c>
      <c r="C414" s="40">
        <f t="shared" si="19"/>
        <v>30069</v>
      </c>
      <c r="D414" s="27">
        <v>2</v>
      </c>
      <c r="E414" s="28" t="s">
        <v>1169</v>
      </c>
      <c r="F414" s="28" t="s">
        <v>709</v>
      </c>
      <c r="G414" s="27">
        <f>INDEX(芦花古楼!$J$4:$J$103,芦花卡牌组!B414)</f>
        <v>119</v>
      </c>
      <c r="H414" s="27">
        <f>INDEX(芦花古楼!$K$4:$K$103,芦花卡牌组!B414)</f>
        <v>15</v>
      </c>
      <c r="I414" s="27">
        <v>4</v>
      </c>
      <c r="J414" s="27" t="s">
        <v>1186</v>
      </c>
      <c r="K414" s="59" t="str">
        <f t="shared" si="20"/>
        <v>tw-f-69-jlr-loc2</v>
      </c>
      <c r="L414" s="27">
        <v>1</v>
      </c>
      <c r="M414" s="41">
        <v>1</v>
      </c>
      <c r="O414" s="50">
        <v>411</v>
      </c>
    </row>
    <row r="415" spans="1:15" ht="16.5" x14ac:dyDescent="0.2">
      <c r="A415" s="47" t="s">
        <v>1523</v>
      </c>
      <c r="B415" s="74">
        <f t="shared" si="18"/>
        <v>69</v>
      </c>
      <c r="C415" s="40">
        <f t="shared" si="19"/>
        <v>30069</v>
      </c>
      <c r="D415" s="27">
        <v>2</v>
      </c>
      <c r="E415" s="28" t="s">
        <v>1171</v>
      </c>
      <c r="F415" s="28" t="s">
        <v>726</v>
      </c>
      <c r="G415" s="27">
        <f>INDEX(芦花古楼!$J$4:$J$103,芦花卡牌组!B415)</f>
        <v>119</v>
      </c>
      <c r="H415" s="27">
        <f>INDEX(芦花古楼!$K$4:$K$103,芦花卡牌组!B415)</f>
        <v>15</v>
      </c>
      <c r="I415" s="27">
        <v>4</v>
      </c>
      <c r="J415" s="27" t="s">
        <v>786</v>
      </c>
      <c r="K415" s="59" t="str">
        <f t="shared" si="20"/>
        <v>tw-f-69-shl-loc2</v>
      </c>
      <c r="L415" s="27">
        <v>1</v>
      </c>
      <c r="M415" s="41">
        <v>1</v>
      </c>
      <c r="O415" s="50">
        <v>412</v>
      </c>
    </row>
    <row r="416" spans="1:15" ht="16.5" x14ac:dyDescent="0.2">
      <c r="A416" s="47" t="s">
        <v>1523</v>
      </c>
      <c r="B416" s="74">
        <f t="shared" si="18"/>
        <v>69</v>
      </c>
      <c r="C416" s="40">
        <f t="shared" si="19"/>
        <v>30069</v>
      </c>
      <c r="D416" s="27">
        <v>3</v>
      </c>
      <c r="E416" s="28" t="s">
        <v>1169</v>
      </c>
      <c r="F416" s="28" t="s">
        <v>711</v>
      </c>
      <c r="G416" s="27">
        <f>INDEX(芦花古楼!$J$4:$J$103,芦花卡牌组!B416)</f>
        <v>119</v>
      </c>
      <c r="H416" s="27">
        <f>INDEX(芦花古楼!$K$4:$K$103,芦花卡牌组!B416)</f>
        <v>15</v>
      </c>
      <c r="I416" s="27">
        <v>4</v>
      </c>
      <c r="J416" s="27" t="s">
        <v>713</v>
      </c>
      <c r="K416" s="62" t="str">
        <f t="shared" si="20"/>
        <v>tw-f-69-jlr-loc3</v>
      </c>
      <c r="L416" s="27">
        <v>1</v>
      </c>
      <c r="M416" s="41">
        <v>1</v>
      </c>
      <c r="O416" s="50">
        <v>413</v>
      </c>
    </row>
    <row r="417" spans="1:15" ht="17.25" thickBot="1" x14ac:dyDescent="0.25">
      <c r="A417" s="47" t="s">
        <v>1523</v>
      </c>
      <c r="B417" s="74">
        <f t="shared" si="18"/>
        <v>69</v>
      </c>
      <c r="C417" s="42">
        <f t="shared" si="19"/>
        <v>30069</v>
      </c>
      <c r="D417" s="43">
        <v>3</v>
      </c>
      <c r="E417" s="44" t="s">
        <v>1171</v>
      </c>
      <c r="F417" s="44" t="s">
        <v>731</v>
      </c>
      <c r="G417" s="43">
        <f>INDEX(芦花古楼!$J$4:$J$103,芦花卡牌组!B417)</f>
        <v>119</v>
      </c>
      <c r="H417" s="43">
        <f>INDEX(芦花古楼!$K$4:$K$103,芦花卡牌组!B417)</f>
        <v>15</v>
      </c>
      <c r="I417" s="43">
        <v>4</v>
      </c>
      <c r="J417" s="43" t="s">
        <v>791</v>
      </c>
      <c r="K417" s="44" t="str">
        <f t="shared" si="20"/>
        <v>tw-f-69-shl-loc3</v>
      </c>
      <c r="L417" s="43">
        <v>1</v>
      </c>
      <c r="M417" s="45">
        <v>1</v>
      </c>
      <c r="O417" s="50">
        <v>414</v>
      </c>
    </row>
    <row r="418" spans="1:15" ht="16.5" x14ac:dyDescent="0.2">
      <c r="A418" s="47" t="s">
        <v>1523</v>
      </c>
      <c r="B418" s="74">
        <f t="shared" si="18"/>
        <v>70</v>
      </c>
      <c r="C418" s="37">
        <f t="shared" si="19"/>
        <v>30070</v>
      </c>
      <c r="D418" s="38">
        <v>1</v>
      </c>
      <c r="E418" s="46" t="s">
        <v>1169</v>
      </c>
      <c r="F418" s="46" t="s">
        <v>303</v>
      </c>
      <c r="G418" s="38">
        <f>INDEX(芦花古楼!$J$4:$J$103,芦花卡牌组!B418)</f>
        <v>120</v>
      </c>
      <c r="H418" s="38">
        <f>INDEX(芦花古楼!$K$4:$K$103,芦花卡牌组!B418)</f>
        <v>16</v>
      </c>
      <c r="I418" s="38">
        <v>4</v>
      </c>
      <c r="J418" s="38" t="s">
        <v>303</v>
      </c>
      <c r="K418" s="38" t="str">
        <f t="shared" si="20"/>
        <v>tw-f-70-jlr-loc1</v>
      </c>
      <c r="L418" s="38">
        <v>1</v>
      </c>
      <c r="M418" s="39">
        <v>1</v>
      </c>
      <c r="O418" s="50">
        <v>415</v>
      </c>
    </row>
    <row r="419" spans="1:15" ht="16.5" x14ac:dyDescent="0.2">
      <c r="A419" s="47" t="s">
        <v>1523</v>
      </c>
      <c r="B419" s="74">
        <f t="shared" si="18"/>
        <v>70</v>
      </c>
      <c r="C419" s="40">
        <f t="shared" si="19"/>
        <v>30070</v>
      </c>
      <c r="D419" s="27">
        <v>1</v>
      </c>
      <c r="E419" s="28" t="s">
        <v>1171</v>
      </c>
      <c r="F419" s="28" t="s">
        <v>727</v>
      </c>
      <c r="G419" s="27">
        <f>INDEX(芦花古楼!$J$4:$J$103,芦花卡牌组!B419)</f>
        <v>120</v>
      </c>
      <c r="H419" s="27">
        <f>INDEX(芦花古楼!$K$4:$K$103,芦花卡牌组!B419)</f>
        <v>16</v>
      </c>
      <c r="I419" s="27">
        <v>4</v>
      </c>
      <c r="J419" s="27" t="s">
        <v>782</v>
      </c>
      <c r="K419" s="27" t="str">
        <f t="shared" si="20"/>
        <v>tw-f-70-shl-loc1</v>
      </c>
      <c r="L419" s="27">
        <v>1</v>
      </c>
      <c r="M419" s="41">
        <v>1</v>
      </c>
      <c r="O419" s="50">
        <v>416</v>
      </c>
    </row>
    <row r="420" spans="1:15" ht="16.5" x14ac:dyDescent="0.2">
      <c r="A420" s="47" t="s">
        <v>1523</v>
      </c>
      <c r="B420" s="74">
        <f t="shared" si="18"/>
        <v>70</v>
      </c>
      <c r="C420" s="40">
        <f t="shared" si="19"/>
        <v>30070</v>
      </c>
      <c r="D420" s="27">
        <v>2</v>
      </c>
      <c r="E420" s="28" t="s">
        <v>1169</v>
      </c>
      <c r="F420" s="28" t="s">
        <v>709</v>
      </c>
      <c r="G420" s="27">
        <f>INDEX(芦花古楼!$J$4:$J$103,芦花卡牌组!B420)</f>
        <v>120</v>
      </c>
      <c r="H420" s="27">
        <f>INDEX(芦花古楼!$K$4:$K$103,芦花卡牌组!B420)</f>
        <v>16</v>
      </c>
      <c r="I420" s="27">
        <v>4</v>
      </c>
      <c r="J420" s="27" t="s">
        <v>303</v>
      </c>
      <c r="K420" s="59" t="str">
        <f t="shared" si="20"/>
        <v>tw-f-70-jlr-loc2</v>
      </c>
      <c r="L420" s="27">
        <v>1</v>
      </c>
      <c r="M420" s="41">
        <v>1</v>
      </c>
      <c r="O420" s="50">
        <v>417</v>
      </c>
    </row>
    <row r="421" spans="1:15" ht="16.5" x14ac:dyDescent="0.2">
      <c r="A421" s="47" t="s">
        <v>1523</v>
      </c>
      <c r="B421" s="74">
        <f t="shared" si="18"/>
        <v>70</v>
      </c>
      <c r="C421" s="40">
        <f t="shared" si="19"/>
        <v>30070</v>
      </c>
      <c r="D421" s="27">
        <v>2</v>
      </c>
      <c r="E421" s="28" t="s">
        <v>1171</v>
      </c>
      <c r="F421" s="28" t="s">
        <v>726</v>
      </c>
      <c r="G421" s="27">
        <f>INDEX(芦花古楼!$J$4:$J$103,芦花卡牌组!B421)</f>
        <v>120</v>
      </c>
      <c r="H421" s="27">
        <f>INDEX(芦花古楼!$K$4:$K$103,芦花卡牌组!B421)</f>
        <v>16</v>
      </c>
      <c r="I421" s="27">
        <v>4</v>
      </c>
      <c r="J421" s="27" t="s">
        <v>776</v>
      </c>
      <c r="K421" s="59" t="str">
        <f t="shared" si="20"/>
        <v>tw-f-70-shl-loc2</v>
      </c>
      <c r="L421" s="27">
        <v>1</v>
      </c>
      <c r="M421" s="41">
        <v>1</v>
      </c>
      <c r="O421" s="50">
        <v>418</v>
      </c>
    </row>
    <row r="422" spans="1:15" ht="16.5" x14ac:dyDescent="0.2">
      <c r="A422" s="47" t="s">
        <v>1523</v>
      </c>
      <c r="B422" s="74">
        <f t="shared" si="18"/>
        <v>70</v>
      </c>
      <c r="C422" s="40">
        <f t="shared" si="19"/>
        <v>30070</v>
      </c>
      <c r="D422" s="27">
        <v>3</v>
      </c>
      <c r="E422" s="28" t="s">
        <v>1169</v>
      </c>
      <c r="F422" s="28" t="s">
        <v>711</v>
      </c>
      <c r="G422" s="27">
        <f>INDEX(芦花古楼!$J$4:$J$103,芦花卡牌组!B422)</f>
        <v>120</v>
      </c>
      <c r="H422" s="27">
        <f>INDEX(芦花古楼!$K$4:$K$103,芦花卡牌组!B422)</f>
        <v>16</v>
      </c>
      <c r="I422" s="27">
        <v>4</v>
      </c>
      <c r="J422" s="27" t="s">
        <v>712</v>
      </c>
      <c r="K422" s="62" t="str">
        <f t="shared" si="20"/>
        <v>tw-f-70-jlr-loc3</v>
      </c>
      <c r="L422" s="27">
        <v>1</v>
      </c>
      <c r="M422" s="41">
        <v>1</v>
      </c>
      <c r="O422" s="50">
        <v>419</v>
      </c>
    </row>
    <row r="423" spans="1:15" ht="17.25" thickBot="1" x14ac:dyDescent="0.25">
      <c r="A423" s="47" t="s">
        <v>1523</v>
      </c>
      <c r="B423" s="74">
        <f t="shared" si="18"/>
        <v>70</v>
      </c>
      <c r="C423" s="42">
        <f t="shared" si="19"/>
        <v>30070</v>
      </c>
      <c r="D423" s="43">
        <v>3</v>
      </c>
      <c r="E423" s="44" t="s">
        <v>1171</v>
      </c>
      <c r="F423" s="44" t="s">
        <v>731</v>
      </c>
      <c r="G423" s="43">
        <f>INDEX(芦花古楼!$J$4:$J$103,芦花卡牌组!B423)</f>
        <v>120</v>
      </c>
      <c r="H423" s="43">
        <f>INDEX(芦花古楼!$K$4:$K$103,芦花卡牌组!B423)</f>
        <v>16</v>
      </c>
      <c r="I423" s="43">
        <v>4</v>
      </c>
      <c r="J423" s="43" t="s">
        <v>790</v>
      </c>
      <c r="K423" s="44" t="str">
        <f t="shared" si="20"/>
        <v>tw-f-70-shl-loc3</v>
      </c>
      <c r="L423" s="43">
        <v>1</v>
      </c>
      <c r="M423" s="45">
        <v>1</v>
      </c>
      <c r="O423" s="50">
        <v>420</v>
      </c>
    </row>
    <row r="424" spans="1:15" ht="16.5" x14ac:dyDescent="0.2">
      <c r="A424" s="47" t="s">
        <v>1523</v>
      </c>
      <c r="B424" s="74">
        <f t="shared" si="18"/>
        <v>71</v>
      </c>
      <c r="C424" s="37">
        <f t="shared" si="19"/>
        <v>30071</v>
      </c>
      <c r="D424" s="38">
        <v>1</v>
      </c>
      <c r="E424" s="46" t="s">
        <v>1169</v>
      </c>
      <c r="F424" s="46" t="s">
        <v>303</v>
      </c>
      <c r="G424" s="38">
        <f>INDEX(芦花古楼!$J$4:$J$103,芦花卡牌组!B424)</f>
        <v>121</v>
      </c>
      <c r="H424" s="38">
        <f>INDEX(芦花古楼!$K$4:$K$103,芦花卡牌组!B424)</f>
        <v>16</v>
      </c>
      <c r="I424" s="38">
        <v>4</v>
      </c>
      <c r="J424" s="38" t="s">
        <v>303</v>
      </c>
      <c r="K424" s="38" t="str">
        <f t="shared" si="20"/>
        <v>tw-f-71-jlr-loc1</v>
      </c>
      <c r="L424" s="38">
        <v>1</v>
      </c>
      <c r="M424" s="39">
        <v>1</v>
      </c>
      <c r="O424" s="50">
        <v>421</v>
      </c>
    </row>
    <row r="425" spans="1:15" ht="16.5" x14ac:dyDescent="0.2">
      <c r="A425" s="47" t="s">
        <v>1523</v>
      </c>
      <c r="B425" s="74">
        <f t="shared" si="18"/>
        <v>71</v>
      </c>
      <c r="C425" s="40">
        <f t="shared" si="19"/>
        <v>30071</v>
      </c>
      <c r="D425" s="27">
        <v>1</v>
      </c>
      <c r="E425" s="28" t="s">
        <v>1171</v>
      </c>
      <c r="F425" s="28" t="s">
        <v>727</v>
      </c>
      <c r="G425" s="27">
        <f>INDEX(芦花古楼!$J$4:$J$103,芦花卡牌组!B425)</f>
        <v>121</v>
      </c>
      <c r="H425" s="27">
        <f>INDEX(芦花古楼!$K$4:$K$103,芦花卡牌组!B425)</f>
        <v>16</v>
      </c>
      <c r="I425" s="27">
        <v>4</v>
      </c>
      <c r="J425" s="27" t="s">
        <v>785</v>
      </c>
      <c r="K425" s="27" t="str">
        <f t="shared" si="20"/>
        <v>tw-f-71-shl-loc1</v>
      </c>
      <c r="L425" s="27">
        <v>1</v>
      </c>
      <c r="M425" s="41">
        <v>1</v>
      </c>
      <c r="O425" s="50">
        <v>422</v>
      </c>
    </row>
    <row r="426" spans="1:15" ht="16.5" x14ac:dyDescent="0.2">
      <c r="A426" s="47" t="s">
        <v>1523</v>
      </c>
      <c r="B426" s="74">
        <f t="shared" si="18"/>
        <v>71</v>
      </c>
      <c r="C426" s="40">
        <f t="shared" si="19"/>
        <v>30071</v>
      </c>
      <c r="D426" s="27">
        <v>2</v>
      </c>
      <c r="E426" s="28" t="s">
        <v>1169</v>
      </c>
      <c r="F426" s="28" t="s">
        <v>709</v>
      </c>
      <c r="G426" s="27">
        <f>INDEX(芦花古楼!$J$4:$J$103,芦花卡牌组!B426)</f>
        <v>121</v>
      </c>
      <c r="H426" s="27">
        <f>INDEX(芦花古楼!$K$4:$K$103,芦花卡牌组!B426)</f>
        <v>16</v>
      </c>
      <c r="I426" s="27">
        <v>4</v>
      </c>
      <c r="J426" s="27" t="s">
        <v>709</v>
      </c>
      <c r="K426" s="59" t="str">
        <f t="shared" si="20"/>
        <v>tw-f-71-jlr-loc2</v>
      </c>
      <c r="L426" s="27">
        <v>1</v>
      </c>
      <c r="M426" s="41">
        <v>1</v>
      </c>
      <c r="O426" s="50">
        <v>423</v>
      </c>
    </row>
    <row r="427" spans="1:15" ht="16.5" x14ac:dyDescent="0.2">
      <c r="A427" s="47" t="s">
        <v>1523</v>
      </c>
      <c r="B427" s="74">
        <f t="shared" si="18"/>
        <v>71</v>
      </c>
      <c r="C427" s="40">
        <f t="shared" si="19"/>
        <v>30071</v>
      </c>
      <c r="D427" s="27">
        <v>2</v>
      </c>
      <c r="E427" s="28" t="s">
        <v>1171</v>
      </c>
      <c r="F427" s="28" t="s">
        <v>726</v>
      </c>
      <c r="G427" s="27">
        <f>INDEX(芦花古楼!$J$4:$J$103,芦花卡牌组!B427)</f>
        <v>121</v>
      </c>
      <c r="H427" s="27">
        <f>INDEX(芦花古楼!$K$4:$K$103,芦花卡牌组!B427)</f>
        <v>16</v>
      </c>
      <c r="I427" s="27">
        <v>4</v>
      </c>
      <c r="J427" s="27" t="s">
        <v>784</v>
      </c>
      <c r="K427" s="59" t="str">
        <f t="shared" si="20"/>
        <v>tw-f-71-shl-loc2</v>
      </c>
      <c r="L427" s="27">
        <v>1</v>
      </c>
      <c r="M427" s="41">
        <v>1</v>
      </c>
      <c r="O427" s="50">
        <v>424</v>
      </c>
    </row>
    <row r="428" spans="1:15" ht="16.5" x14ac:dyDescent="0.2">
      <c r="A428" s="47" t="s">
        <v>1523</v>
      </c>
      <c r="B428" s="74">
        <f t="shared" si="18"/>
        <v>71</v>
      </c>
      <c r="C428" s="40">
        <f t="shared" si="19"/>
        <v>30071</v>
      </c>
      <c r="D428" s="27">
        <v>3</v>
      </c>
      <c r="E428" s="28" t="s">
        <v>1169</v>
      </c>
      <c r="F428" s="28" t="s">
        <v>711</v>
      </c>
      <c r="G428" s="27">
        <f>INDEX(芦花古楼!$J$4:$J$103,芦花卡牌组!B428)</f>
        <v>121</v>
      </c>
      <c r="H428" s="27">
        <f>INDEX(芦花古楼!$K$4:$K$103,芦花卡牌组!B428)</f>
        <v>16</v>
      </c>
      <c r="I428" s="27">
        <v>4</v>
      </c>
      <c r="J428" s="27" t="s">
        <v>711</v>
      </c>
      <c r="K428" s="62" t="str">
        <f t="shared" si="20"/>
        <v>tw-f-71-jlr-loc3</v>
      </c>
      <c r="L428" s="27">
        <v>1</v>
      </c>
      <c r="M428" s="41">
        <v>1</v>
      </c>
      <c r="O428" s="50">
        <v>425</v>
      </c>
    </row>
    <row r="429" spans="1:15" ht="17.25" thickBot="1" x14ac:dyDescent="0.25">
      <c r="A429" s="47" t="s">
        <v>1523</v>
      </c>
      <c r="B429" s="74">
        <f t="shared" si="18"/>
        <v>71</v>
      </c>
      <c r="C429" s="42">
        <f t="shared" si="19"/>
        <v>30071</v>
      </c>
      <c r="D429" s="43">
        <v>3</v>
      </c>
      <c r="E429" s="44" t="s">
        <v>1171</v>
      </c>
      <c r="F429" s="44" t="s">
        <v>731</v>
      </c>
      <c r="G429" s="43">
        <f>INDEX(芦花古楼!$J$4:$J$103,芦花卡牌组!B429)</f>
        <v>121</v>
      </c>
      <c r="H429" s="43">
        <f>INDEX(芦花古楼!$K$4:$K$103,芦花卡牌组!B429)</f>
        <v>16</v>
      </c>
      <c r="I429" s="43">
        <v>4</v>
      </c>
      <c r="J429" s="43" t="s">
        <v>789</v>
      </c>
      <c r="K429" s="44" t="str">
        <f t="shared" si="20"/>
        <v>tw-f-71-shl-loc3</v>
      </c>
      <c r="L429" s="43">
        <v>1</v>
      </c>
      <c r="M429" s="45">
        <v>1</v>
      </c>
      <c r="O429" s="50">
        <v>426</v>
      </c>
    </row>
    <row r="430" spans="1:15" ht="16.5" x14ac:dyDescent="0.2">
      <c r="A430" s="47" t="s">
        <v>1523</v>
      </c>
      <c r="B430" s="74">
        <f t="shared" si="18"/>
        <v>72</v>
      </c>
      <c r="C430" s="37">
        <f t="shared" si="19"/>
        <v>30072</v>
      </c>
      <c r="D430" s="38">
        <v>1</v>
      </c>
      <c r="E430" s="46" t="s">
        <v>1169</v>
      </c>
      <c r="F430" s="46" t="s">
        <v>303</v>
      </c>
      <c r="G430" s="38">
        <f>INDEX(芦花古楼!$J$4:$J$103,芦花卡牌组!B430)</f>
        <v>122</v>
      </c>
      <c r="H430" s="38">
        <f>INDEX(芦花古楼!$K$4:$K$103,芦花卡牌组!B430)</f>
        <v>16</v>
      </c>
      <c r="I430" s="38">
        <v>4</v>
      </c>
      <c r="J430" s="38" t="s">
        <v>713</v>
      </c>
      <c r="K430" s="38" t="str">
        <f t="shared" si="20"/>
        <v>tw-f-72-jlr-loc1</v>
      </c>
      <c r="L430" s="38">
        <v>1</v>
      </c>
      <c r="M430" s="39">
        <v>1</v>
      </c>
      <c r="O430" s="50">
        <v>427</v>
      </c>
    </row>
    <row r="431" spans="1:15" ht="16.5" x14ac:dyDescent="0.2">
      <c r="A431" s="47" t="s">
        <v>1523</v>
      </c>
      <c r="B431" s="74">
        <f t="shared" si="18"/>
        <v>72</v>
      </c>
      <c r="C431" s="40">
        <f t="shared" si="19"/>
        <v>30072</v>
      </c>
      <c r="D431" s="27">
        <v>1</v>
      </c>
      <c r="E431" s="28" t="s">
        <v>1171</v>
      </c>
      <c r="F431" s="28" t="s">
        <v>727</v>
      </c>
      <c r="G431" s="27">
        <f>INDEX(芦花古楼!$J$4:$J$103,芦花卡牌组!B431)</f>
        <v>122</v>
      </c>
      <c r="H431" s="27">
        <f>INDEX(芦花古楼!$K$4:$K$103,芦花卡牌组!B431)</f>
        <v>16</v>
      </c>
      <c r="I431" s="27">
        <v>4</v>
      </c>
      <c r="J431" s="27" t="s">
        <v>791</v>
      </c>
      <c r="K431" s="27" t="str">
        <f t="shared" si="20"/>
        <v>tw-f-72-shl-loc1</v>
      </c>
      <c r="L431" s="27">
        <v>1</v>
      </c>
      <c r="M431" s="41">
        <v>1</v>
      </c>
      <c r="O431" s="50">
        <v>428</v>
      </c>
    </row>
    <row r="432" spans="1:15" ht="16.5" x14ac:dyDescent="0.2">
      <c r="A432" s="47" t="s">
        <v>1523</v>
      </c>
      <c r="B432" s="74">
        <f t="shared" si="18"/>
        <v>72</v>
      </c>
      <c r="C432" s="40">
        <f t="shared" si="19"/>
        <v>30072</v>
      </c>
      <c r="D432" s="27">
        <v>2</v>
      </c>
      <c r="E432" s="28" t="s">
        <v>1169</v>
      </c>
      <c r="F432" s="28" t="s">
        <v>709</v>
      </c>
      <c r="G432" s="27">
        <f>INDEX(芦花古楼!$J$4:$J$103,芦花卡牌组!B432)</f>
        <v>122</v>
      </c>
      <c r="H432" s="27">
        <f>INDEX(芦花古楼!$K$4:$K$103,芦花卡牌组!B432)</f>
        <v>16</v>
      </c>
      <c r="I432" s="27">
        <v>4</v>
      </c>
      <c r="J432" s="27" t="s">
        <v>1186</v>
      </c>
      <c r="K432" s="59" t="str">
        <f t="shared" si="20"/>
        <v>tw-f-72-jlr-loc2</v>
      </c>
      <c r="L432" s="27">
        <v>1</v>
      </c>
      <c r="M432" s="41">
        <v>1</v>
      </c>
      <c r="O432" s="50">
        <v>429</v>
      </c>
    </row>
    <row r="433" spans="1:15" ht="16.5" x14ac:dyDescent="0.2">
      <c r="A433" s="47" t="s">
        <v>1523</v>
      </c>
      <c r="B433" s="74">
        <f t="shared" si="18"/>
        <v>72</v>
      </c>
      <c r="C433" s="40">
        <f t="shared" si="19"/>
        <v>30072</v>
      </c>
      <c r="D433" s="27">
        <v>2</v>
      </c>
      <c r="E433" s="28" t="s">
        <v>1171</v>
      </c>
      <c r="F433" s="28" t="s">
        <v>726</v>
      </c>
      <c r="G433" s="27">
        <f>INDEX(芦花古楼!$J$4:$J$103,芦花卡牌组!B433)</f>
        <v>122</v>
      </c>
      <c r="H433" s="27">
        <f>INDEX(芦花古楼!$K$4:$K$103,芦花卡牌组!B433)</f>
        <v>16</v>
      </c>
      <c r="I433" s="27">
        <v>4</v>
      </c>
      <c r="J433" s="27" t="s">
        <v>786</v>
      </c>
      <c r="K433" s="59" t="str">
        <f t="shared" si="20"/>
        <v>tw-f-72-shl-loc2</v>
      </c>
      <c r="L433" s="27">
        <v>1</v>
      </c>
      <c r="M433" s="41">
        <v>1</v>
      </c>
      <c r="O433" s="50">
        <v>430</v>
      </c>
    </row>
    <row r="434" spans="1:15" ht="16.5" x14ac:dyDescent="0.2">
      <c r="A434" s="47" t="s">
        <v>1523</v>
      </c>
      <c r="B434" s="74">
        <f t="shared" si="18"/>
        <v>72</v>
      </c>
      <c r="C434" s="40">
        <f t="shared" si="19"/>
        <v>30072</v>
      </c>
      <c r="D434" s="27">
        <v>3</v>
      </c>
      <c r="E434" s="28" t="s">
        <v>1169</v>
      </c>
      <c r="F434" s="28" t="s">
        <v>711</v>
      </c>
      <c r="G434" s="27">
        <f>INDEX(芦花古楼!$J$4:$J$103,芦花卡牌组!B434)</f>
        <v>122</v>
      </c>
      <c r="H434" s="27">
        <f>INDEX(芦花古楼!$K$4:$K$103,芦花卡牌组!B434)</f>
        <v>16</v>
      </c>
      <c r="I434" s="27">
        <v>4</v>
      </c>
      <c r="J434" s="27" t="s">
        <v>710</v>
      </c>
      <c r="K434" s="62" t="str">
        <f t="shared" si="20"/>
        <v>tw-f-72-jlr-loc3</v>
      </c>
      <c r="L434" s="27">
        <v>1</v>
      </c>
      <c r="M434" s="41">
        <v>1</v>
      </c>
      <c r="O434" s="50">
        <v>431</v>
      </c>
    </row>
    <row r="435" spans="1:15" ht="17.25" thickBot="1" x14ac:dyDescent="0.25">
      <c r="A435" s="47" t="s">
        <v>1523</v>
      </c>
      <c r="B435" s="74">
        <f t="shared" si="18"/>
        <v>72</v>
      </c>
      <c r="C435" s="42">
        <f t="shared" si="19"/>
        <v>30072</v>
      </c>
      <c r="D435" s="43">
        <v>3</v>
      </c>
      <c r="E435" s="44" t="s">
        <v>1171</v>
      </c>
      <c r="F435" s="44" t="s">
        <v>731</v>
      </c>
      <c r="G435" s="43">
        <f>INDEX(芦花古楼!$J$4:$J$103,芦花卡牌组!B435)</f>
        <v>122</v>
      </c>
      <c r="H435" s="43">
        <f>INDEX(芦花古楼!$K$4:$K$103,芦花卡牌组!B435)</f>
        <v>16</v>
      </c>
      <c r="I435" s="43">
        <v>4</v>
      </c>
      <c r="J435" s="43" t="s">
        <v>787</v>
      </c>
      <c r="K435" s="44" t="str">
        <f t="shared" si="20"/>
        <v>tw-f-72-shl-loc3</v>
      </c>
      <c r="L435" s="43">
        <v>1</v>
      </c>
      <c r="M435" s="45">
        <v>1</v>
      </c>
      <c r="O435" s="50">
        <v>432</v>
      </c>
    </row>
    <row r="436" spans="1:15" ht="16.5" x14ac:dyDescent="0.2">
      <c r="A436" s="47" t="s">
        <v>1523</v>
      </c>
      <c r="B436" s="74">
        <f t="shared" si="18"/>
        <v>73</v>
      </c>
      <c r="C436" s="37">
        <f t="shared" si="19"/>
        <v>30073</v>
      </c>
      <c r="D436" s="38">
        <v>1</v>
      </c>
      <c r="E436" s="46" t="s">
        <v>1169</v>
      </c>
      <c r="F436" s="46" t="s">
        <v>303</v>
      </c>
      <c r="G436" s="38">
        <f>INDEX(芦花古楼!$J$4:$J$103,芦花卡牌组!B436)</f>
        <v>123</v>
      </c>
      <c r="H436" s="38">
        <f>INDEX(芦花古楼!$K$4:$K$103,芦花卡牌组!B436)</f>
        <v>16</v>
      </c>
      <c r="I436" s="38">
        <v>4</v>
      </c>
      <c r="J436" s="38" t="s">
        <v>706</v>
      </c>
      <c r="K436" s="38" t="str">
        <f t="shared" si="20"/>
        <v>tw-f-73-jlr-loc1</v>
      </c>
      <c r="L436" s="38">
        <v>1</v>
      </c>
      <c r="M436" s="39">
        <v>1</v>
      </c>
      <c r="O436" s="50">
        <v>433</v>
      </c>
    </row>
    <row r="437" spans="1:15" ht="16.5" x14ac:dyDescent="0.2">
      <c r="A437" s="47" t="s">
        <v>1523</v>
      </c>
      <c r="B437" s="74">
        <f t="shared" si="18"/>
        <v>73</v>
      </c>
      <c r="C437" s="40">
        <f t="shared" si="19"/>
        <v>30073</v>
      </c>
      <c r="D437" s="27">
        <v>1</v>
      </c>
      <c r="E437" s="28" t="s">
        <v>1171</v>
      </c>
      <c r="F437" s="28" t="s">
        <v>727</v>
      </c>
      <c r="G437" s="27">
        <f>INDEX(芦花古楼!$J$4:$J$103,芦花卡牌组!B437)</f>
        <v>123</v>
      </c>
      <c r="H437" s="27">
        <f>INDEX(芦花古楼!$K$4:$K$103,芦花卡牌组!B437)</f>
        <v>16</v>
      </c>
      <c r="I437" s="27">
        <v>4</v>
      </c>
      <c r="J437" s="27" t="s">
        <v>775</v>
      </c>
      <c r="K437" s="27" t="str">
        <f t="shared" si="20"/>
        <v>tw-f-73-shl-loc1</v>
      </c>
      <c r="L437" s="27">
        <v>1</v>
      </c>
      <c r="M437" s="41">
        <v>1</v>
      </c>
      <c r="O437" s="50">
        <v>434</v>
      </c>
    </row>
    <row r="438" spans="1:15" ht="16.5" x14ac:dyDescent="0.2">
      <c r="A438" s="47" t="s">
        <v>1523</v>
      </c>
      <c r="B438" s="74">
        <f t="shared" si="18"/>
        <v>73</v>
      </c>
      <c r="C438" s="40">
        <f t="shared" si="19"/>
        <v>30073</v>
      </c>
      <c r="D438" s="27">
        <v>2</v>
      </c>
      <c r="E438" s="28" t="s">
        <v>1169</v>
      </c>
      <c r="F438" s="28" t="s">
        <v>709</v>
      </c>
      <c r="G438" s="27">
        <f>INDEX(芦花古楼!$J$4:$J$103,芦花卡牌组!B438)</f>
        <v>123</v>
      </c>
      <c r="H438" s="27">
        <f>INDEX(芦花古楼!$K$4:$K$103,芦花卡牌组!B438)</f>
        <v>16</v>
      </c>
      <c r="I438" s="27">
        <v>4</v>
      </c>
      <c r="J438" s="27" t="s">
        <v>302</v>
      </c>
      <c r="K438" s="59" t="str">
        <f t="shared" si="20"/>
        <v>tw-f-73-jlr-loc2</v>
      </c>
      <c r="L438" s="27">
        <v>1</v>
      </c>
      <c r="M438" s="41">
        <v>1</v>
      </c>
      <c r="O438" s="50">
        <v>435</v>
      </c>
    </row>
    <row r="439" spans="1:15" ht="16.5" x14ac:dyDescent="0.2">
      <c r="A439" s="47" t="s">
        <v>1523</v>
      </c>
      <c r="B439" s="74">
        <f t="shared" si="18"/>
        <v>73</v>
      </c>
      <c r="C439" s="40">
        <f t="shared" si="19"/>
        <v>30073</v>
      </c>
      <c r="D439" s="27">
        <v>2</v>
      </c>
      <c r="E439" s="28" t="s">
        <v>1171</v>
      </c>
      <c r="F439" s="28" t="s">
        <v>726</v>
      </c>
      <c r="G439" s="27">
        <f>INDEX(芦花古楼!$J$4:$J$103,芦花卡牌组!B439)</f>
        <v>123</v>
      </c>
      <c r="H439" s="27">
        <f>INDEX(芦花古楼!$K$4:$K$103,芦花卡牌组!B439)</f>
        <v>16</v>
      </c>
      <c r="I439" s="27">
        <v>4</v>
      </c>
      <c r="J439" s="27" t="s">
        <v>778</v>
      </c>
      <c r="K439" s="59" t="str">
        <f t="shared" si="20"/>
        <v>tw-f-73-shl-loc2</v>
      </c>
      <c r="L439" s="27">
        <v>1</v>
      </c>
      <c r="M439" s="41">
        <v>1</v>
      </c>
      <c r="O439" s="50">
        <v>436</v>
      </c>
    </row>
    <row r="440" spans="1:15" ht="16.5" x14ac:dyDescent="0.2">
      <c r="A440" s="47" t="s">
        <v>1523</v>
      </c>
      <c r="B440" s="74">
        <f t="shared" si="18"/>
        <v>73</v>
      </c>
      <c r="C440" s="40">
        <f t="shared" si="19"/>
        <v>30073</v>
      </c>
      <c r="D440" s="27">
        <v>3</v>
      </c>
      <c r="E440" s="28" t="s">
        <v>1169</v>
      </c>
      <c r="F440" s="28" t="s">
        <v>711</v>
      </c>
      <c r="G440" s="27">
        <f>INDEX(芦花古楼!$J$4:$J$103,芦花卡牌组!B440)</f>
        <v>123</v>
      </c>
      <c r="H440" s="27">
        <f>INDEX(芦花古楼!$K$4:$K$103,芦花卡牌组!B440)</f>
        <v>16</v>
      </c>
      <c r="I440" s="27">
        <v>4</v>
      </c>
      <c r="J440" s="27" t="s">
        <v>715</v>
      </c>
      <c r="K440" s="62" t="str">
        <f t="shared" si="20"/>
        <v>tw-f-73-jlr-loc3</v>
      </c>
      <c r="L440" s="27">
        <v>1</v>
      </c>
      <c r="M440" s="41">
        <v>1</v>
      </c>
      <c r="O440" s="50">
        <v>437</v>
      </c>
    </row>
    <row r="441" spans="1:15" ht="17.25" thickBot="1" x14ac:dyDescent="0.25">
      <c r="A441" s="47" t="s">
        <v>1523</v>
      </c>
      <c r="B441" s="74">
        <f t="shared" si="18"/>
        <v>73</v>
      </c>
      <c r="C441" s="42">
        <f t="shared" si="19"/>
        <v>30073</v>
      </c>
      <c r="D441" s="43">
        <v>3</v>
      </c>
      <c r="E441" s="44" t="s">
        <v>1171</v>
      </c>
      <c r="F441" s="44" t="s">
        <v>731</v>
      </c>
      <c r="G441" s="43">
        <f>INDEX(芦花古楼!$J$4:$J$103,芦花卡牌组!B441)</f>
        <v>123</v>
      </c>
      <c r="H441" s="43">
        <f>INDEX(芦花古楼!$K$4:$K$103,芦花卡牌组!B441)</f>
        <v>16</v>
      </c>
      <c r="I441" s="43">
        <v>4</v>
      </c>
      <c r="J441" s="43" t="s">
        <v>793</v>
      </c>
      <c r="K441" s="44" t="str">
        <f t="shared" si="20"/>
        <v>tw-f-73-shl-loc3</v>
      </c>
      <c r="L441" s="43">
        <v>1</v>
      </c>
      <c r="M441" s="45">
        <v>1</v>
      </c>
      <c r="O441" s="50">
        <v>438</v>
      </c>
    </row>
    <row r="442" spans="1:15" ht="16.5" x14ac:dyDescent="0.2">
      <c r="A442" s="47" t="s">
        <v>1523</v>
      </c>
      <c r="B442" s="74">
        <f t="shared" si="18"/>
        <v>74</v>
      </c>
      <c r="C442" s="37">
        <f t="shared" si="19"/>
        <v>30074</v>
      </c>
      <c r="D442" s="38">
        <v>1</v>
      </c>
      <c r="E442" s="46" t="s">
        <v>1169</v>
      </c>
      <c r="F442" s="46" t="s">
        <v>303</v>
      </c>
      <c r="G442" s="38">
        <f>INDEX(芦花古楼!$J$4:$J$103,芦花卡牌组!B442)</f>
        <v>124</v>
      </c>
      <c r="H442" s="38">
        <f>INDEX(芦花古楼!$K$4:$K$103,芦花卡牌组!B442)</f>
        <v>16</v>
      </c>
      <c r="I442" s="38">
        <v>4</v>
      </c>
      <c r="J442" s="38" t="s">
        <v>713</v>
      </c>
      <c r="K442" s="38" t="str">
        <f t="shared" si="20"/>
        <v>tw-f-74-jlr-loc1</v>
      </c>
      <c r="L442" s="38">
        <v>1</v>
      </c>
      <c r="M442" s="39">
        <v>1</v>
      </c>
      <c r="O442" s="50">
        <v>439</v>
      </c>
    </row>
    <row r="443" spans="1:15" ht="16.5" x14ac:dyDescent="0.2">
      <c r="A443" s="47" t="s">
        <v>1523</v>
      </c>
      <c r="B443" s="74">
        <f t="shared" si="18"/>
        <v>74</v>
      </c>
      <c r="C443" s="40">
        <f t="shared" si="19"/>
        <v>30074</v>
      </c>
      <c r="D443" s="27">
        <v>1</v>
      </c>
      <c r="E443" s="28" t="s">
        <v>1171</v>
      </c>
      <c r="F443" s="28" t="s">
        <v>727</v>
      </c>
      <c r="G443" s="27">
        <f>INDEX(芦花古楼!$J$4:$J$103,芦花卡牌组!B443)</f>
        <v>124</v>
      </c>
      <c r="H443" s="27">
        <f>INDEX(芦花古楼!$K$4:$K$103,芦花卡牌组!B443)</f>
        <v>16</v>
      </c>
      <c r="I443" s="27">
        <v>4</v>
      </c>
      <c r="J443" s="27" t="s">
        <v>791</v>
      </c>
      <c r="K443" s="27" t="str">
        <f t="shared" si="20"/>
        <v>tw-f-74-shl-loc1</v>
      </c>
      <c r="L443" s="27">
        <v>1</v>
      </c>
      <c r="M443" s="41">
        <v>1</v>
      </c>
      <c r="O443" s="50">
        <v>440</v>
      </c>
    </row>
    <row r="444" spans="1:15" ht="16.5" x14ac:dyDescent="0.2">
      <c r="A444" s="47" t="s">
        <v>1523</v>
      </c>
      <c r="B444" s="74">
        <f t="shared" si="18"/>
        <v>74</v>
      </c>
      <c r="C444" s="40">
        <f t="shared" si="19"/>
        <v>30074</v>
      </c>
      <c r="D444" s="27">
        <v>2</v>
      </c>
      <c r="E444" s="28" t="s">
        <v>1169</v>
      </c>
      <c r="F444" s="28" t="s">
        <v>709</v>
      </c>
      <c r="G444" s="27">
        <f>INDEX(芦花古楼!$J$4:$J$103,芦花卡牌组!B444)</f>
        <v>124</v>
      </c>
      <c r="H444" s="27">
        <f>INDEX(芦花古楼!$K$4:$K$103,芦花卡牌组!B444)</f>
        <v>16</v>
      </c>
      <c r="I444" s="27">
        <v>4</v>
      </c>
      <c r="J444" s="27" t="s">
        <v>1186</v>
      </c>
      <c r="K444" s="59" t="str">
        <f t="shared" si="20"/>
        <v>tw-f-74-jlr-loc2</v>
      </c>
      <c r="L444" s="27">
        <v>1</v>
      </c>
      <c r="M444" s="41">
        <v>1</v>
      </c>
      <c r="O444" s="50">
        <v>441</v>
      </c>
    </row>
    <row r="445" spans="1:15" ht="16.5" x14ac:dyDescent="0.2">
      <c r="A445" s="47" t="s">
        <v>1523</v>
      </c>
      <c r="B445" s="74">
        <f t="shared" si="18"/>
        <v>74</v>
      </c>
      <c r="C445" s="40">
        <f t="shared" si="19"/>
        <v>30074</v>
      </c>
      <c r="D445" s="27">
        <v>2</v>
      </c>
      <c r="E445" s="28" t="s">
        <v>1171</v>
      </c>
      <c r="F445" s="28" t="s">
        <v>726</v>
      </c>
      <c r="G445" s="27">
        <f>INDEX(芦花古楼!$J$4:$J$103,芦花卡牌组!B445)</f>
        <v>124</v>
      </c>
      <c r="H445" s="27">
        <f>INDEX(芦花古楼!$K$4:$K$103,芦花卡牌组!B445)</f>
        <v>16</v>
      </c>
      <c r="I445" s="27">
        <v>4</v>
      </c>
      <c r="J445" s="27" t="s">
        <v>786</v>
      </c>
      <c r="K445" s="59" t="str">
        <f t="shared" si="20"/>
        <v>tw-f-74-shl-loc2</v>
      </c>
      <c r="L445" s="27">
        <v>1</v>
      </c>
      <c r="M445" s="41">
        <v>1</v>
      </c>
      <c r="O445" s="50">
        <v>442</v>
      </c>
    </row>
    <row r="446" spans="1:15" ht="16.5" x14ac:dyDescent="0.2">
      <c r="A446" s="47" t="s">
        <v>1523</v>
      </c>
      <c r="B446" s="74">
        <f t="shared" si="18"/>
        <v>74</v>
      </c>
      <c r="C446" s="40">
        <f t="shared" si="19"/>
        <v>30074</v>
      </c>
      <c r="D446" s="27">
        <v>3</v>
      </c>
      <c r="E446" s="28" t="s">
        <v>1169</v>
      </c>
      <c r="F446" s="28" t="s">
        <v>711</v>
      </c>
      <c r="G446" s="27">
        <f>INDEX(芦花古楼!$J$4:$J$103,芦花卡牌组!B446)</f>
        <v>124</v>
      </c>
      <c r="H446" s="27">
        <f>INDEX(芦花古楼!$K$4:$K$103,芦花卡牌组!B446)</f>
        <v>16</v>
      </c>
      <c r="I446" s="27">
        <v>4</v>
      </c>
      <c r="J446" s="27" t="s">
        <v>710</v>
      </c>
      <c r="K446" s="62" t="str">
        <f t="shared" si="20"/>
        <v>tw-f-74-jlr-loc3</v>
      </c>
      <c r="L446" s="27">
        <v>1</v>
      </c>
      <c r="M446" s="41">
        <v>1</v>
      </c>
      <c r="O446" s="50">
        <v>443</v>
      </c>
    </row>
    <row r="447" spans="1:15" ht="17.25" thickBot="1" x14ac:dyDescent="0.25">
      <c r="A447" s="47" t="s">
        <v>1523</v>
      </c>
      <c r="B447" s="74">
        <f t="shared" si="18"/>
        <v>74</v>
      </c>
      <c r="C447" s="42">
        <f t="shared" si="19"/>
        <v>30074</v>
      </c>
      <c r="D447" s="43">
        <v>3</v>
      </c>
      <c r="E447" s="44" t="s">
        <v>1171</v>
      </c>
      <c r="F447" s="44" t="s">
        <v>731</v>
      </c>
      <c r="G447" s="43">
        <f>INDEX(芦花古楼!$J$4:$J$103,芦花卡牌组!B447)</f>
        <v>124</v>
      </c>
      <c r="H447" s="43">
        <f>INDEX(芦花古楼!$K$4:$K$103,芦花卡牌组!B447)</f>
        <v>16</v>
      </c>
      <c r="I447" s="43">
        <v>4</v>
      </c>
      <c r="J447" s="43" t="s">
        <v>787</v>
      </c>
      <c r="K447" s="44" t="str">
        <f t="shared" si="20"/>
        <v>tw-f-74-shl-loc3</v>
      </c>
      <c r="L447" s="43">
        <v>1</v>
      </c>
      <c r="M447" s="45">
        <v>1</v>
      </c>
      <c r="O447" s="50">
        <v>444</v>
      </c>
    </row>
    <row r="448" spans="1:15" ht="16.5" x14ac:dyDescent="0.2">
      <c r="A448" s="47" t="s">
        <v>1523</v>
      </c>
      <c r="B448" s="74">
        <f t="shared" si="18"/>
        <v>75</v>
      </c>
      <c r="C448" s="37">
        <f t="shared" si="19"/>
        <v>30075</v>
      </c>
      <c r="D448" s="38">
        <v>1</v>
      </c>
      <c r="E448" s="46" t="s">
        <v>1169</v>
      </c>
      <c r="F448" s="46" t="s">
        <v>303</v>
      </c>
      <c r="G448" s="38">
        <f>INDEX(芦花古楼!$J$4:$J$103,芦花卡牌组!B448)</f>
        <v>125</v>
      </c>
      <c r="H448" s="38">
        <f>INDEX(芦花古楼!$K$4:$K$103,芦花卡牌组!B448)</f>
        <v>17</v>
      </c>
      <c r="I448" s="38">
        <v>4</v>
      </c>
      <c r="J448" s="38" t="s">
        <v>716</v>
      </c>
      <c r="K448" s="38" t="str">
        <f t="shared" si="20"/>
        <v>tw-f-75-jlr-loc1</v>
      </c>
      <c r="L448" s="38">
        <v>1</v>
      </c>
      <c r="M448" s="39">
        <v>1</v>
      </c>
      <c r="O448" s="50">
        <v>445</v>
      </c>
    </row>
    <row r="449" spans="1:15" ht="16.5" x14ac:dyDescent="0.2">
      <c r="A449" s="47" t="s">
        <v>1523</v>
      </c>
      <c r="B449" s="74">
        <f t="shared" ref="B449:B512" si="21">MOD(C449,100)</f>
        <v>75</v>
      </c>
      <c r="C449" s="40">
        <f t="shared" si="19"/>
        <v>30075</v>
      </c>
      <c r="D449" s="27">
        <v>1</v>
      </c>
      <c r="E449" s="28" t="s">
        <v>1171</v>
      </c>
      <c r="F449" s="28" t="s">
        <v>727</v>
      </c>
      <c r="G449" s="27">
        <f>INDEX(芦花古楼!$J$4:$J$103,芦花卡牌组!B449)</f>
        <v>125</v>
      </c>
      <c r="H449" s="27">
        <f>INDEX(芦花古楼!$K$4:$K$103,芦花卡牌组!B449)</f>
        <v>17</v>
      </c>
      <c r="I449" s="27">
        <v>4</v>
      </c>
      <c r="J449" s="27" t="s">
        <v>794</v>
      </c>
      <c r="K449" s="27" t="str">
        <f t="shared" si="20"/>
        <v>tw-f-75-shl-loc1</v>
      </c>
      <c r="L449" s="27">
        <v>1</v>
      </c>
      <c r="M449" s="41">
        <v>1</v>
      </c>
      <c r="O449" s="50">
        <v>446</v>
      </c>
    </row>
    <row r="450" spans="1:15" ht="16.5" x14ac:dyDescent="0.2">
      <c r="A450" s="47" t="s">
        <v>1523</v>
      </c>
      <c r="B450" s="74">
        <f t="shared" si="21"/>
        <v>75</v>
      </c>
      <c r="C450" s="40">
        <f t="shared" si="19"/>
        <v>30075</v>
      </c>
      <c r="D450" s="27">
        <v>2</v>
      </c>
      <c r="E450" s="28" t="s">
        <v>1169</v>
      </c>
      <c r="F450" s="28" t="s">
        <v>709</v>
      </c>
      <c r="G450" s="27">
        <f>INDEX(芦花古楼!$J$4:$J$103,芦花卡牌组!B450)</f>
        <v>125</v>
      </c>
      <c r="H450" s="27">
        <f>INDEX(芦花古楼!$K$4:$K$103,芦花卡牌组!B450)</f>
        <v>17</v>
      </c>
      <c r="I450" s="27">
        <v>4</v>
      </c>
      <c r="J450" s="27" t="s">
        <v>706</v>
      </c>
      <c r="K450" s="59" t="str">
        <f t="shared" si="20"/>
        <v>tw-f-75-jlr-loc2</v>
      </c>
      <c r="L450" s="27">
        <v>1</v>
      </c>
      <c r="M450" s="41">
        <v>1</v>
      </c>
      <c r="O450" s="50">
        <v>447</v>
      </c>
    </row>
    <row r="451" spans="1:15" ht="16.5" x14ac:dyDescent="0.2">
      <c r="A451" s="47" t="s">
        <v>1523</v>
      </c>
      <c r="B451" s="74">
        <f t="shared" si="21"/>
        <v>75</v>
      </c>
      <c r="C451" s="40">
        <f t="shared" si="19"/>
        <v>30075</v>
      </c>
      <c r="D451" s="27">
        <v>2</v>
      </c>
      <c r="E451" s="28" t="s">
        <v>1171</v>
      </c>
      <c r="F451" s="28" t="s">
        <v>726</v>
      </c>
      <c r="G451" s="27">
        <f>INDEX(芦花古楼!$J$4:$J$103,芦花卡牌组!B451)</f>
        <v>125</v>
      </c>
      <c r="H451" s="27">
        <f>INDEX(芦花古楼!$K$4:$K$103,芦花卡牌组!B451)</f>
        <v>17</v>
      </c>
      <c r="I451" s="27">
        <v>4</v>
      </c>
      <c r="J451" s="27" t="s">
        <v>782</v>
      </c>
      <c r="K451" s="59" t="str">
        <f t="shared" si="20"/>
        <v>tw-f-75-shl-loc2</v>
      </c>
      <c r="L451" s="27">
        <v>1</v>
      </c>
      <c r="M451" s="41">
        <v>1</v>
      </c>
      <c r="O451" s="50">
        <v>448</v>
      </c>
    </row>
    <row r="452" spans="1:15" ht="16.5" x14ac:dyDescent="0.2">
      <c r="A452" s="47" t="s">
        <v>1523</v>
      </c>
      <c r="B452" s="74">
        <f t="shared" si="21"/>
        <v>75</v>
      </c>
      <c r="C452" s="40">
        <f t="shared" si="19"/>
        <v>30075</v>
      </c>
      <c r="D452" s="27">
        <v>3</v>
      </c>
      <c r="E452" s="28" t="s">
        <v>1169</v>
      </c>
      <c r="F452" s="28" t="s">
        <v>711</v>
      </c>
      <c r="G452" s="27">
        <f>INDEX(芦花古楼!$J$4:$J$103,芦花卡牌组!B452)</f>
        <v>125</v>
      </c>
      <c r="H452" s="27">
        <f>INDEX(芦花古楼!$K$4:$K$103,芦花卡牌组!B452)</f>
        <v>17</v>
      </c>
      <c r="I452" s="27">
        <v>4</v>
      </c>
      <c r="J452" s="27" t="s">
        <v>712</v>
      </c>
      <c r="K452" s="62" t="str">
        <f t="shared" si="20"/>
        <v>tw-f-75-jlr-loc3</v>
      </c>
      <c r="L452" s="27">
        <v>1</v>
      </c>
      <c r="M452" s="41">
        <v>1</v>
      </c>
      <c r="O452" s="50">
        <v>449</v>
      </c>
    </row>
    <row r="453" spans="1:15" ht="17.25" thickBot="1" x14ac:dyDescent="0.25">
      <c r="A453" s="47" t="s">
        <v>1523</v>
      </c>
      <c r="B453" s="74">
        <f t="shared" si="21"/>
        <v>75</v>
      </c>
      <c r="C453" s="42">
        <f t="shared" ref="C453:C516" si="22">INT((O453-1)/6)+30001</f>
        <v>30075</v>
      </c>
      <c r="D453" s="43">
        <v>3</v>
      </c>
      <c r="E453" s="44" t="s">
        <v>1171</v>
      </c>
      <c r="F453" s="44" t="s">
        <v>731</v>
      </c>
      <c r="G453" s="43">
        <f>INDEX(芦花古楼!$J$4:$J$103,芦花卡牌组!B453)</f>
        <v>125</v>
      </c>
      <c r="H453" s="43">
        <f>INDEX(芦花古楼!$K$4:$K$103,芦花卡牌组!B453)</f>
        <v>17</v>
      </c>
      <c r="I453" s="43">
        <v>4</v>
      </c>
      <c r="J453" s="43" t="s">
        <v>790</v>
      </c>
      <c r="K453" s="44" t="str">
        <f t="shared" ref="K453:K516" si="23">A453&amp;"-"&amp;B453&amp;"-"&amp;E453&amp;"-loc"&amp;D453</f>
        <v>tw-f-75-shl-loc3</v>
      </c>
      <c r="L453" s="43">
        <v>1</v>
      </c>
      <c r="M453" s="45">
        <v>1</v>
      </c>
      <c r="O453" s="50">
        <v>450</v>
      </c>
    </row>
    <row r="454" spans="1:15" ht="16.5" x14ac:dyDescent="0.2">
      <c r="A454" s="47" t="s">
        <v>1523</v>
      </c>
      <c r="B454" s="74">
        <f t="shared" si="21"/>
        <v>76</v>
      </c>
      <c r="C454" s="37">
        <f t="shared" si="22"/>
        <v>30076</v>
      </c>
      <c r="D454" s="38">
        <v>1</v>
      </c>
      <c r="E454" s="46" t="s">
        <v>1169</v>
      </c>
      <c r="F454" s="46" t="s">
        <v>303</v>
      </c>
      <c r="G454" s="38">
        <f>INDEX(芦花古楼!$J$4:$J$103,芦花卡牌组!B454)</f>
        <v>126</v>
      </c>
      <c r="H454" s="38">
        <f>INDEX(芦花古楼!$K$4:$K$103,芦花卡牌组!B454)</f>
        <v>17</v>
      </c>
      <c r="I454" s="38">
        <v>4</v>
      </c>
      <c r="J454" s="38" t="s">
        <v>710</v>
      </c>
      <c r="K454" s="38" t="str">
        <f t="shared" si="23"/>
        <v>tw-f-76-jlr-loc1</v>
      </c>
      <c r="L454" s="38">
        <v>1</v>
      </c>
      <c r="M454" s="39">
        <v>1</v>
      </c>
      <c r="O454" s="50">
        <v>451</v>
      </c>
    </row>
    <row r="455" spans="1:15" ht="16.5" x14ac:dyDescent="0.2">
      <c r="A455" s="47" t="s">
        <v>1523</v>
      </c>
      <c r="B455" s="74">
        <f t="shared" si="21"/>
        <v>76</v>
      </c>
      <c r="C455" s="40">
        <f t="shared" si="22"/>
        <v>30076</v>
      </c>
      <c r="D455" s="27">
        <v>1</v>
      </c>
      <c r="E455" s="28" t="s">
        <v>1171</v>
      </c>
      <c r="F455" s="28" t="s">
        <v>727</v>
      </c>
      <c r="G455" s="27">
        <f>INDEX(芦花古楼!$J$4:$J$103,芦花卡牌组!B455)</f>
        <v>126</v>
      </c>
      <c r="H455" s="27">
        <f>INDEX(芦花古楼!$K$4:$K$103,芦花卡牌组!B455)</f>
        <v>17</v>
      </c>
      <c r="I455" s="27">
        <v>4</v>
      </c>
      <c r="J455" s="27" t="s">
        <v>787</v>
      </c>
      <c r="K455" s="27" t="str">
        <f t="shared" si="23"/>
        <v>tw-f-76-shl-loc1</v>
      </c>
      <c r="L455" s="27">
        <v>1</v>
      </c>
      <c r="M455" s="41">
        <v>1</v>
      </c>
      <c r="O455" s="50">
        <v>452</v>
      </c>
    </row>
    <row r="456" spans="1:15" ht="16.5" x14ac:dyDescent="0.2">
      <c r="A456" s="47" t="s">
        <v>1523</v>
      </c>
      <c r="B456" s="74">
        <f t="shared" si="21"/>
        <v>76</v>
      </c>
      <c r="C456" s="40">
        <f t="shared" si="22"/>
        <v>30076</v>
      </c>
      <c r="D456" s="27">
        <v>2</v>
      </c>
      <c r="E456" s="28" t="s">
        <v>1169</v>
      </c>
      <c r="F456" s="28" t="s">
        <v>709</v>
      </c>
      <c r="G456" s="27">
        <f>INDEX(芦花古楼!$J$4:$J$103,芦花卡牌组!B456)</f>
        <v>126</v>
      </c>
      <c r="H456" s="27">
        <f>INDEX(芦花古楼!$K$4:$K$103,芦花卡牌组!B456)</f>
        <v>17</v>
      </c>
      <c r="I456" s="27">
        <v>4</v>
      </c>
      <c r="J456" s="27" t="s">
        <v>1186</v>
      </c>
      <c r="K456" s="59" t="str">
        <f t="shared" si="23"/>
        <v>tw-f-76-jlr-loc2</v>
      </c>
      <c r="L456" s="27">
        <v>1</v>
      </c>
      <c r="M456" s="41">
        <v>1</v>
      </c>
      <c r="O456" s="50">
        <v>453</v>
      </c>
    </row>
    <row r="457" spans="1:15" ht="16.5" x14ac:dyDescent="0.2">
      <c r="A457" s="47" t="s">
        <v>1523</v>
      </c>
      <c r="B457" s="74">
        <f t="shared" si="21"/>
        <v>76</v>
      </c>
      <c r="C457" s="40">
        <f t="shared" si="22"/>
        <v>30076</v>
      </c>
      <c r="D457" s="27">
        <v>2</v>
      </c>
      <c r="E457" s="28" t="s">
        <v>1171</v>
      </c>
      <c r="F457" s="28" t="s">
        <v>726</v>
      </c>
      <c r="G457" s="27">
        <f>INDEX(芦花古楼!$J$4:$J$103,芦花卡牌组!B457)</f>
        <v>126</v>
      </c>
      <c r="H457" s="27">
        <f>INDEX(芦花古楼!$K$4:$K$103,芦花卡牌组!B457)</f>
        <v>17</v>
      </c>
      <c r="I457" s="27">
        <v>4</v>
      </c>
      <c r="J457" s="27" t="s">
        <v>786</v>
      </c>
      <c r="K457" s="59" t="str">
        <f t="shared" si="23"/>
        <v>tw-f-76-shl-loc2</v>
      </c>
      <c r="L457" s="27">
        <v>1</v>
      </c>
      <c r="M457" s="41">
        <v>1</v>
      </c>
      <c r="O457" s="50">
        <v>454</v>
      </c>
    </row>
    <row r="458" spans="1:15" ht="16.5" x14ac:dyDescent="0.2">
      <c r="A458" s="47" t="s">
        <v>1523</v>
      </c>
      <c r="B458" s="74">
        <f t="shared" si="21"/>
        <v>76</v>
      </c>
      <c r="C458" s="40">
        <f t="shared" si="22"/>
        <v>30076</v>
      </c>
      <c r="D458" s="27">
        <v>3</v>
      </c>
      <c r="E458" s="28" t="s">
        <v>1169</v>
      </c>
      <c r="F458" s="28" t="s">
        <v>711</v>
      </c>
      <c r="G458" s="27">
        <f>INDEX(芦花古楼!$J$4:$J$103,芦花卡牌组!B458)</f>
        <v>126</v>
      </c>
      <c r="H458" s="27">
        <f>INDEX(芦花古楼!$K$4:$K$103,芦花卡牌组!B458)</f>
        <v>17</v>
      </c>
      <c r="I458" s="27">
        <v>4</v>
      </c>
      <c r="J458" s="27" t="s">
        <v>713</v>
      </c>
      <c r="K458" s="62" t="str">
        <f t="shared" si="23"/>
        <v>tw-f-76-jlr-loc3</v>
      </c>
      <c r="L458" s="27">
        <v>1</v>
      </c>
      <c r="M458" s="41">
        <v>1</v>
      </c>
      <c r="O458" s="50">
        <v>455</v>
      </c>
    </row>
    <row r="459" spans="1:15" ht="17.25" thickBot="1" x14ac:dyDescent="0.25">
      <c r="A459" s="47" t="s">
        <v>1523</v>
      </c>
      <c r="B459" s="74">
        <f t="shared" si="21"/>
        <v>76</v>
      </c>
      <c r="C459" s="42">
        <f t="shared" si="22"/>
        <v>30076</v>
      </c>
      <c r="D459" s="43">
        <v>3</v>
      </c>
      <c r="E459" s="44" t="s">
        <v>1171</v>
      </c>
      <c r="F459" s="44" t="s">
        <v>731</v>
      </c>
      <c r="G459" s="43">
        <f>INDEX(芦花古楼!$J$4:$J$103,芦花卡牌组!B459)</f>
        <v>126</v>
      </c>
      <c r="H459" s="43">
        <f>INDEX(芦花古楼!$K$4:$K$103,芦花卡牌组!B459)</f>
        <v>17</v>
      </c>
      <c r="I459" s="43">
        <v>4</v>
      </c>
      <c r="J459" s="43" t="s">
        <v>791</v>
      </c>
      <c r="K459" s="44" t="str">
        <f t="shared" si="23"/>
        <v>tw-f-76-shl-loc3</v>
      </c>
      <c r="L459" s="43">
        <v>1</v>
      </c>
      <c r="M459" s="45">
        <v>1</v>
      </c>
      <c r="O459" s="50">
        <v>456</v>
      </c>
    </row>
    <row r="460" spans="1:15" ht="16.5" x14ac:dyDescent="0.2">
      <c r="A460" s="47" t="s">
        <v>1523</v>
      </c>
      <c r="B460" s="74">
        <f t="shared" si="21"/>
        <v>77</v>
      </c>
      <c r="C460" s="37">
        <f t="shared" si="22"/>
        <v>30077</v>
      </c>
      <c r="D460" s="38">
        <v>1</v>
      </c>
      <c r="E460" s="46" t="s">
        <v>1169</v>
      </c>
      <c r="F460" s="46" t="s">
        <v>303</v>
      </c>
      <c r="G460" s="38">
        <f>INDEX(芦花古楼!$J$4:$J$103,芦花卡牌组!B460)</f>
        <v>127</v>
      </c>
      <c r="H460" s="38">
        <f>INDEX(芦花古楼!$K$4:$K$103,芦花卡牌组!B460)</f>
        <v>17</v>
      </c>
      <c r="I460" s="38">
        <v>4</v>
      </c>
      <c r="J460" s="46" t="s">
        <v>303</v>
      </c>
      <c r="K460" s="38" t="str">
        <f t="shared" si="23"/>
        <v>tw-f-77-jlr-loc1</v>
      </c>
      <c r="L460" s="38">
        <v>1</v>
      </c>
      <c r="M460" s="39">
        <v>1</v>
      </c>
      <c r="O460" s="50">
        <v>457</v>
      </c>
    </row>
    <row r="461" spans="1:15" ht="16.5" x14ac:dyDescent="0.2">
      <c r="A461" s="47" t="s">
        <v>1523</v>
      </c>
      <c r="B461" s="74">
        <f t="shared" si="21"/>
        <v>77</v>
      </c>
      <c r="C461" s="40">
        <f t="shared" si="22"/>
        <v>30077</v>
      </c>
      <c r="D461" s="27">
        <v>1</v>
      </c>
      <c r="E461" s="28" t="s">
        <v>1171</v>
      </c>
      <c r="F461" s="28" t="s">
        <v>727</v>
      </c>
      <c r="G461" s="27">
        <f>INDEX(芦花古楼!$J$4:$J$103,芦花卡牌组!B461)</f>
        <v>127</v>
      </c>
      <c r="H461" s="27">
        <f>INDEX(芦花古楼!$K$4:$K$103,芦花卡牌组!B461)</f>
        <v>17</v>
      </c>
      <c r="I461" s="27">
        <v>4</v>
      </c>
      <c r="J461" s="28" t="s">
        <v>782</v>
      </c>
      <c r="K461" s="27" t="str">
        <f t="shared" si="23"/>
        <v>tw-f-77-shl-loc1</v>
      </c>
      <c r="L461" s="27">
        <v>1</v>
      </c>
      <c r="M461" s="41">
        <v>1</v>
      </c>
      <c r="O461" s="50">
        <v>458</v>
      </c>
    </row>
    <row r="462" spans="1:15" ht="16.5" x14ac:dyDescent="0.2">
      <c r="A462" s="47" t="s">
        <v>1523</v>
      </c>
      <c r="B462" s="74">
        <f t="shared" si="21"/>
        <v>77</v>
      </c>
      <c r="C462" s="40">
        <f t="shared" si="22"/>
        <v>30077</v>
      </c>
      <c r="D462" s="27">
        <v>2</v>
      </c>
      <c r="E462" s="28" t="s">
        <v>1169</v>
      </c>
      <c r="F462" s="28" t="s">
        <v>709</v>
      </c>
      <c r="G462" s="27">
        <f>INDEX(芦花古楼!$J$4:$J$103,芦花卡牌组!B462)</f>
        <v>127</v>
      </c>
      <c r="H462" s="27">
        <f>INDEX(芦花古楼!$K$4:$K$103,芦花卡牌组!B462)</f>
        <v>17</v>
      </c>
      <c r="I462" s="27">
        <v>4</v>
      </c>
      <c r="J462" s="28" t="s">
        <v>303</v>
      </c>
      <c r="K462" s="59" t="str">
        <f t="shared" si="23"/>
        <v>tw-f-77-jlr-loc2</v>
      </c>
      <c r="L462" s="27">
        <v>1</v>
      </c>
      <c r="M462" s="41">
        <v>1</v>
      </c>
      <c r="O462" s="50">
        <v>459</v>
      </c>
    </row>
    <row r="463" spans="1:15" ht="16.5" x14ac:dyDescent="0.2">
      <c r="A463" s="47" t="s">
        <v>1523</v>
      </c>
      <c r="B463" s="74">
        <f t="shared" si="21"/>
        <v>77</v>
      </c>
      <c r="C463" s="40">
        <f t="shared" si="22"/>
        <v>30077</v>
      </c>
      <c r="D463" s="27">
        <v>2</v>
      </c>
      <c r="E463" s="28" t="s">
        <v>1171</v>
      </c>
      <c r="F463" s="28" t="s">
        <v>726</v>
      </c>
      <c r="G463" s="27">
        <f>INDEX(芦花古楼!$J$4:$J$103,芦花卡牌组!B463)</f>
        <v>127</v>
      </c>
      <c r="H463" s="27">
        <f>INDEX(芦花古楼!$K$4:$K$103,芦花卡牌组!B463)</f>
        <v>17</v>
      </c>
      <c r="I463" s="27">
        <v>4</v>
      </c>
      <c r="J463" s="28" t="s">
        <v>776</v>
      </c>
      <c r="K463" s="59" t="str">
        <f t="shared" si="23"/>
        <v>tw-f-77-shl-loc2</v>
      </c>
      <c r="L463" s="27">
        <v>1</v>
      </c>
      <c r="M463" s="41">
        <v>1</v>
      </c>
      <c r="O463" s="50">
        <v>460</v>
      </c>
    </row>
    <row r="464" spans="1:15" ht="16.5" x14ac:dyDescent="0.2">
      <c r="A464" s="47" t="s">
        <v>1523</v>
      </c>
      <c r="B464" s="74">
        <f t="shared" si="21"/>
        <v>77</v>
      </c>
      <c r="C464" s="40">
        <f t="shared" si="22"/>
        <v>30077</v>
      </c>
      <c r="D464" s="27">
        <v>3</v>
      </c>
      <c r="E464" s="28" t="s">
        <v>1169</v>
      </c>
      <c r="F464" s="28" t="s">
        <v>711</v>
      </c>
      <c r="G464" s="27">
        <f>INDEX(芦花古楼!$J$4:$J$103,芦花卡牌组!B464)</f>
        <v>127</v>
      </c>
      <c r="H464" s="27">
        <f>INDEX(芦花古楼!$K$4:$K$103,芦花卡牌组!B464)</f>
        <v>17</v>
      </c>
      <c r="I464" s="27">
        <v>4</v>
      </c>
      <c r="J464" s="28" t="s">
        <v>712</v>
      </c>
      <c r="K464" s="62" t="str">
        <f t="shared" si="23"/>
        <v>tw-f-77-jlr-loc3</v>
      </c>
      <c r="L464" s="27">
        <v>1</v>
      </c>
      <c r="M464" s="41">
        <v>1</v>
      </c>
      <c r="O464" s="50">
        <v>461</v>
      </c>
    </row>
    <row r="465" spans="1:15" ht="17.25" thickBot="1" x14ac:dyDescent="0.25">
      <c r="A465" s="47" t="s">
        <v>1523</v>
      </c>
      <c r="B465" s="74">
        <f t="shared" si="21"/>
        <v>77</v>
      </c>
      <c r="C465" s="42">
        <f t="shared" si="22"/>
        <v>30077</v>
      </c>
      <c r="D465" s="43">
        <v>3</v>
      </c>
      <c r="E465" s="44" t="s">
        <v>1171</v>
      </c>
      <c r="F465" s="44" t="s">
        <v>731</v>
      </c>
      <c r="G465" s="43">
        <f>INDEX(芦花古楼!$J$4:$J$103,芦花卡牌组!B465)</f>
        <v>127</v>
      </c>
      <c r="H465" s="43">
        <f>INDEX(芦花古楼!$K$4:$K$103,芦花卡牌组!B465)</f>
        <v>17</v>
      </c>
      <c r="I465" s="43">
        <v>4</v>
      </c>
      <c r="J465" s="44" t="s">
        <v>790</v>
      </c>
      <c r="K465" s="44" t="str">
        <f t="shared" si="23"/>
        <v>tw-f-77-shl-loc3</v>
      </c>
      <c r="L465" s="43">
        <v>1</v>
      </c>
      <c r="M465" s="45">
        <v>1</v>
      </c>
      <c r="O465" s="50">
        <v>462</v>
      </c>
    </row>
    <row r="466" spans="1:15" ht="16.5" x14ac:dyDescent="0.2">
      <c r="A466" s="47" t="s">
        <v>1523</v>
      </c>
      <c r="B466" s="74">
        <f t="shared" si="21"/>
        <v>78</v>
      </c>
      <c r="C466" s="37">
        <f t="shared" si="22"/>
        <v>30078</v>
      </c>
      <c r="D466" s="38">
        <v>1</v>
      </c>
      <c r="E466" s="46" t="s">
        <v>1169</v>
      </c>
      <c r="F466" s="46" t="s">
        <v>303</v>
      </c>
      <c r="G466" s="38">
        <f>INDEX(芦花古楼!$J$4:$J$103,芦花卡牌组!B466)</f>
        <v>128</v>
      </c>
      <c r="H466" s="38">
        <f>INDEX(芦花古楼!$K$4:$K$103,芦花卡牌组!B466)</f>
        <v>17</v>
      </c>
      <c r="I466" s="38">
        <v>4</v>
      </c>
      <c r="J466" s="46" t="s">
        <v>709</v>
      </c>
      <c r="K466" s="38" t="str">
        <f t="shared" si="23"/>
        <v>tw-f-78-jlr-loc1</v>
      </c>
      <c r="L466" s="38">
        <v>1</v>
      </c>
      <c r="M466" s="39">
        <v>1</v>
      </c>
      <c r="O466" s="50">
        <v>463</v>
      </c>
    </row>
    <row r="467" spans="1:15" ht="16.5" x14ac:dyDescent="0.2">
      <c r="A467" s="47" t="s">
        <v>1523</v>
      </c>
      <c r="B467" s="74">
        <f t="shared" si="21"/>
        <v>78</v>
      </c>
      <c r="C467" s="40">
        <f t="shared" si="22"/>
        <v>30078</v>
      </c>
      <c r="D467" s="27">
        <v>1</v>
      </c>
      <c r="E467" s="28" t="s">
        <v>1171</v>
      </c>
      <c r="F467" s="28" t="s">
        <v>727</v>
      </c>
      <c r="G467" s="27">
        <f>INDEX(芦花古楼!$J$4:$J$103,芦花卡牌组!B467)</f>
        <v>128</v>
      </c>
      <c r="H467" s="27">
        <f>INDEX(芦花古楼!$K$4:$K$103,芦花卡牌组!B467)</f>
        <v>17</v>
      </c>
      <c r="I467" s="27">
        <v>4</v>
      </c>
      <c r="J467" s="27" t="s">
        <v>774</v>
      </c>
      <c r="K467" s="27" t="str">
        <f t="shared" si="23"/>
        <v>tw-f-78-shl-loc1</v>
      </c>
      <c r="L467" s="27">
        <v>1</v>
      </c>
      <c r="M467" s="41">
        <v>1</v>
      </c>
      <c r="O467" s="50">
        <v>464</v>
      </c>
    </row>
    <row r="468" spans="1:15" ht="16.5" x14ac:dyDescent="0.2">
      <c r="A468" s="47" t="s">
        <v>1523</v>
      </c>
      <c r="B468" s="74">
        <f t="shared" si="21"/>
        <v>78</v>
      </c>
      <c r="C468" s="40">
        <f t="shared" si="22"/>
        <v>30078</v>
      </c>
      <c r="D468" s="27">
        <v>2</v>
      </c>
      <c r="E468" s="28" t="s">
        <v>1169</v>
      </c>
      <c r="F468" s="28" t="s">
        <v>709</v>
      </c>
      <c r="G468" s="27">
        <f>INDEX(芦花古楼!$J$4:$J$103,芦花卡牌组!B468)</f>
        <v>128</v>
      </c>
      <c r="H468" s="27">
        <f>INDEX(芦花古楼!$K$4:$K$103,芦花卡牌组!B468)</f>
        <v>17</v>
      </c>
      <c r="I468" s="27">
        <v>4</v>
      </c>
      <c r="J468" s="27" t="s">
        <v>708</v>
      </c>
      <c r="K468" s="59" t="str">
        <f t="shared" si="23"/>
        <v>tw-f-78-jlr-loc2</v>
      </c>
      <c r="L468" s="27">
        <v>1</v>
      </c>
      <c r="M468" s="41">
        <v>1</v>
      </c>
      <c r="O468" s="50">
        <v>465</v>
      </c>
    </row>
    <row r="469" spans="1:15" ht="16.5" x14ac:dyDescent="0.2">
      <c r="A469" s="47" t="s">
        <v>1523</v>
      </c>
      <c r="B469" s="74">
        <f t="shared" si="21"/>
        <v>78</v>
      </c>
      <c r="C469" s="40">
        <f t="shared" si="22"/>
        <v>30078</v>
      </c>
      <c r="D469" s="27">
        <v>2</v>
      </c>
      <c r="E469" s="28" t="s">
        <v>1171</v>
      </c>
      <c r="F469" s="28" t="s">
        <v>726</v>
      </c>
      <c r="G469" s="27">
        <f>INDEX(芦花古楼!$J$4:$J$103,芦花卡牌组!B469)</f>
        <v>128</v>
      </c>
      <c r="H469" s="27">
        <f>INDEX(芦花古楼!$K$4:$K$103,芦花卡牌组!B469)</f>
        <v>17</v>
      </c>
      <c r="I469" s="27">
        <v>4</v>
      </c>
      <c r="J469" s="27" t="s">
        <v>779</v>
      </c>
      <c r="K469" s="59" t="str">
        <f t="shared" si="23"/>
        <v>tw-f-78-shl-loc2</v>
      </c>
      <c r="L469" s="27">
        <v>1</v>
      </c>
      <c r="M469" s="41">
        <v>1</v>
      </c>
      <c r="O469" s="50">
        <v>466</v>
      </c>
    </row>
    <row r="470" spans="1:15" ht="16.5" x14ac:dyDescent="0.2">
      <c r="A470" s="47" t="s">
        <v>1523</v>
      </c>
      <c r="B470" s="74">
        <f t="shared" si="21"/>
        <v>78</v>
      </c>
      <c r="C470" s="40">
        <f t="shared" si="22"/>
        <v>30078</v>
      </c>
      <c r="D470" s="27">
        <v>3</v>
      </c>
      <c r="E470" s="28" t="s">
        <v>1169</v>
      </c>
      <c r="F470" s="28" t="s">
        <v>711</v>
      </c>
      <c r="G470" s="27">
        <f>INDEX(芦花古楼!$J$4:$J$103,芦花卡牌组!B470)</f>
        <v>128</v>
      </c>
      <c r="H470" s="27">
        <f>INDEX(芦花古楼!$K$4:$K$103,芦花卡牌组!B470)</f>
        <v>17</v>
      </c>
      <c r="I470" s="27">
        <v>4</v>
      </c>
      <c r="J470" s="28" t="s">
        <v>303</v>
      </c>
      <c r="K470" s="62" t="str">
        <f t="shared" si="23"/>
        <v>tw-f-78-jlr-loc3</v>
      </c>
      <c r="L470" s="27">
        <v>1</v>
      </c>
      <c r="M470" s="41">
        <v>1</v>
      </c>
      <c r="O470" s="50">
        <v>467</v>
      </c>
    </row>
    <row r="471" spans="1:15" ht="17.25" thickBot="1" x14ac:dyDescent="0.25">
      <c r="A471" s="47" t="s">
        <v>1523</v>
      </c>
      <c r="B471" s="74">
        <f t="shared" si="21"/>
        <v>78</v>
      </c>
      <c r="C471" s="42">
        <f t="shared" si="22"/>
        <v>30078</v>
      </c>
      <c r="D471" s="43">
        <v>3</v>
      </c>
      <c r="E471" s="44" t="s">
        <v>1171</v>
      </c>
      <c r="F471" s="44" t="s">
        <v>731</v>
      </c>
      <c r="G471" s="43">
        <f>INDEX(芦花古楼!$J$4:$J$103,芦花卡牌组!B471)</f>
        <v>128</v>
      </c>
      <c r="H471" s="43">
        <f>INDEX(芦花古楼!$K$4:$K$103,芦花卡牌组!B471)</f>
        <v>17</v>
      </c>
      <c r="I471" s="43">
        <v>4</v>
      </c>
      <c r="J471" s="43" t="s">
        <v>783</v>
      </c>
      <c r="K471" s="44" t="str">
        <f t="shared" si="23"/>
        <v>tw-f-78-shl-loc3</v>
      </c>
      <c r="L471" s="43">
        <v>1</v>
      </c>
      <c r="M471" s="45">
        <v>1</v>
      </c>
      <c r="O471" s="50">
        <v>468</v>
      </c>
    </row>
    <row r="472" spans="1:15" ht="16.5" x14ac:dyDescent="0.2">
      <c r="A472" s="47" t="s">
        <v>1523</v>
      </c>
      <c r="B472" s="74">
        <f t="shared" si="21"/>
        <v>79</v>
      </c>
      <c r="C472" s="37">
        <f t="shared" si="22"/>
        <v>30079</v>
      </c>
      <c r="D472" s="38">
        <v>1</v>
      </c>
      <c r="E472" s="46" t="s">
        <v>1169</v>
      </c>
      <c r="F472" s="46" t="s">
        <v>303</v>
      </c>
      <c r="G472" s="38">
        <f>INDEX(芦花古楼!$J$4:$J$103,芦花卡牌组!B472)</f>
        <v>129</v>
      </c>
      <c r="H472" s="38">
        <f>INDEX(芦花古楼!$K$4:$K$103,芦花卡牌组!B472)</f>
        <v>17</v>
      </c>
      <c r="I472" s="38">
        <v>4</v>
      </c>
      <c r="J472" s="46" t="s">
        <v>706</v>
      </c>
      <c r="K472" s="38" t="str">
        <f t="shared" si="23"/>
        <v>tw-f-79-jlr-loc1</v>
      </c>
      <c r="L472" s="38">
        <v>1</v>
      </c>
      <c r="M472" s="39">
        <v>1</v>
      </c>
      <c r="O472" s="50">
        <v>469</v>
      </c>
    </row>
    <row r="473" spans="1:15" ht="16.5" x14ac:dyDescent="0.2">
      <c r="A473" s="47" t="s">
        <v>1523</v>
      </c>
      <c r="B473" s="74">
        <f t="shared" si="21"/>
        <v>79</v>
      </c>
      <c r="C473" s="40">
        <f t="shared" si="22"/>
        <v>30079</v>
      </c>
      <c r="D473" s="27">
        <v>1</v>
      </c>
      <c r="E473" s="28" t="s">
        <v>1171</v>
      </c>
      <c r="F473" s="28" t="s">
        <v>727</v>
      </c>
      <c r="G473" s="27">
        <f>INDEX(芦花古楼!$J$4:$J$103,芦花卡牌组!B473)</f>
        <v>129</v>
      </c>
      <c r="H473" s="27">
        <f>INDEX(芦花古楼!$K$4:$K$103,芦花卡牌组!B473)</f>
        <v>17</v>
      </c>
      <c r="I473" s="27">
        <v>4</v>
      </c>
      <c r="J473" s="28" t="s">
        <v>775</v>
      </c>
      <c r="K473" s="27" t="str">
        <f t="shared" si="23"/>
        <v>tw-f-79-shl-loc1</v>
      </c>
      <c r="L473" s="27">
        <v>1</v>
      </c>
      <c r="M473" s="41">
        <v>1</v>
      </c>
      <c r="O473" s="50">
        <v>470</v>
      </c>
    </row>
    <row r="474" spans="1:15" ht="16.5" x14ac:dyDescent="0.2">
      <c r="A474" s="47" t="s">
        <v>1523</v>
      </c>
      <c r="B474" s="74">
        <f t="shared" si="21"/>
        <v>79</v>
      </c>
      <c r="C474" s="40">
        <f t="shared" si="22"/>
        <v>30079</v>
      </c>
      <c r="D474" s="27">
        <v>2</v>
      </c>
      <c r="E474" s="28" t="s">
        <v>1169</v>
      </c>
      <c r="F474" s="28" t="s">
        <v>709</v>
      </c>
      <c r="G474" s="27">
        <f>INDEX(芦花古楼!$J$4:$J$103,芦花卡牌组!B474)</f>
        <v>129</v>
      </c>
      <c r="H474" s="27">
        <f>INDEX(芦花古楼!$K$4:$K$103,芦花卡牌组!B474)</f>
        <v>17</v>
      </c>
      <c r="I474" s="27">
        <v>4</v>
      </c>
      <c r="J474" s="28" t="s">
        <v>302</v>
      </c>
      <c r="K474" s="59" t="str">
        <f t="shared" si="23"/>
        <v>tw-f-79-jlr-loc2</v>
      </c>
      <c r="L474" s="27">
        <v>1</v>
      </c>
      <c r="M474" s="41">
        <v>1</v>
      </c>
      <c r="O474" s="50">
        <v>471</v>
      </c>
    </row>
    <row r="475" spans="1:15" ht="16.5" x14ac:dyDescent="0.2">
      <c r="A475" s="47" t="s">
        <v>1523</v>
      </c>
      <c r="B475" s="74">
        <f t="shared" si="21"/>
        <v>79</v>
      </c>
      <c r="C475" s="40">
        <f t="shared" si="22"/>
        <v>30079</v>
      </c>
      <c r="D475" s="27">
        <v>2</v>
      </c>
      <c r="E475" s="28" t="s">
        <v>1171</v>
      </c>
      <c r="F475" s="28" t="s">
        <v>726</v>
      </c>
      <c r="G475" s="27">
        <f>INDEX(芦花古楼!$J$4:$J$103,芦花卡牌组!B475)</f>
        <v>129</v>
      </c>
      <c r="H475" s="27">
        <f>INDEX(芦花古楼!$K$4:$K$103,芦花卡牌组!B475)</f>
        <v>17</v>
      </c>
      <c r="I475" s="27">
        <v>4</v>
      </c>
      <c r="J475" s="28" t="s">
        <v>778</v>
      </c>
      <c r="K475" s="59" t="str">
        <f t="shared" si="23"/>
        <v>tw-f-79-shl-loc2</v>
      </c>
      <c r="L475" s="27">
        <v>1</v>
      </c>
      <c r="M475" s="41">
        <v>1</v>
      </c>
      <c r="O475" s="50">
        <v>472</v>
      </c>
    </row>
    <row r="476" spans="1:15" ht="16.5" x14ac:dyDescent="0.2">
      <c r="A476" s="47" t="s">
        <v>1523</v>
      </c>
      <c r="B476" s="74">
        <f t="shared" si="21"/>
        <v>79</v>
      </c>
      <c r="C476" s="40">
        <f t="shared" si="22"/>
        <v>30079</v>
      </c>
      <c r="D476" s="27">
        <v>3</v>
      </c>
      <c r="E476" s="28" t="s">
        <v>1169</v>
      </c>
      <c r="F476" s="28" t="s">
        <v>711</v>
      </c>
      <c r="G476" s="27">
        <f>INDEX(芦花古楼!$J$4:$J$103,芦花卡牌组!B476)</f>
        <v>129</v>
      </c>
      <c r="H476" s="27">
        <f>INDEX(芦花古楼!$K$4:$K$103,芦花卡牌组!B476)</f>
        <v>17</v>
      </c>
      <c r="I476" s="27">
        <v>4</v>
      </c>
      <c r="J476" s="28" t="s">
        <v>715</v>
      </c>
      <c r="K476" s="62" t="str">
        <f t="shared" si="23"/>
        <v>tw-f-79-jlr-loc3</v>
      </c>
      <c r="L476" s="27">
        <v>1</v>
      </c>
      <c r="M476" s="41">
        <v>1</v>
      </c>
      <c r="O476" s="50">
        <v>473</v>
      </c>
    </row>
    <row r="477" spans="1:15" ht="17.25" thickBot="1" x14ac:dyDescent="0.25">
      <c r="A477" s="47" t="s">
        <v>1523</v>
      </c>
      <c r="B477" s="74">
        <f t="shared" si="21"/>
        <v>79</v>
      </c>
      <c r="C477" s="42">
        <f t="shared" si="22"/>
        <v>30079</v>
      </c>
      <c r="D477" s="43">
        <v>3</v>
      </c>
      <c r="E477" s="44" t="s">
        <v>1171</v>
      </c>
      <c r="F477" s="44" t="s">
        <v>731</v>
      </c>
      <c r="G477" s="43">
        <f>INDEX(芦花古楼!$J$4:$J$103,芦花卡牌组!B477)</f>
        <v>129</v>
      </c>
      <c r="H477" s="43">
        <f>INDEX(芦花古楼!$K$4:$K$103,芦花卡牌组!B477)</f>
        <v>17</v>
      </c>
      <c r="I477" s="43">
        <v>4</v>
      </c>
      <c r="J477" s="44" t="s">
        <v>793</v>
      </c>
      <c r="K477" s="44" t="str">
        <f t="shared" si="23"/>
        <v>tw-f-79-shl-loc3</v>
      </c>
      <c r="L477" s="43">
        <v>1</v>
      </c>
      <c r="M477" s="45">
        <v>1</v>
      </c>
      <c r="O477" s="50">
        <v>474</v>
      </c>
    </row>
    <row r="478" spans="1:15" ht="16.5" x14ac:dyDescent="0.2">
      <c r="A478" s="47" t="s">
        <v>1523</v>
      </c>
      <c r="B478" s="74">
        <f t="shared" si="21"/>
        <v>80</v>
      </c>
      <c r="C478" s="37">
        <f t="shared" si="22"/>
        <v>30080</v>
      </c>
      <c r="D478" s="38">
        <v>1</v>
      </c>
      <c r="E478" s="46" t="s">
        <v>1169</v>
      </c>
      <c r="F478" s="46" t="s">
        <v>303</v>
      </c>
      <c r="G478" s="38">
        <f>INDEX(芦花古楼!$J$4:$J$103,芦花卡牌组!B478)</f>
        <v>130</v>
      </c>
      <c r="H478" s="38">
        <f>INDEX(芦花古楼!$K$4:$K$103,芦花卡牌组!B478)</f>
        <v>18</v>
      </c>
      <c r="I478" s="38">
        <v>5</v>
      </c>
      <c r="J478" s="46" t="s">
        <v>713</v>
      </c>
      <c r="K478" s="38" t="str">
        <f t="shared" si="23"/>
        <v>tw-f-80-jlr-loc1</v>
      </c>
      <c r="L478" s="38">
        <v>1</v>
      </c>
      <c r="M478" s="39">
        <v>1</v>
      </c>
      <c r="O478" s="50">
        <v>475</v>
      </c>
    </row>
    <row r="479" spans="1:15" ht="16.5" x14ac:dyDescent="0.2">
      <c r="A479" s="47" t="s">
        <v>1523</v>
      </c>
      <c r="B479" s="74">
        <f t="shared" si="21"/>
        <v>80</v>
      </c>
      <c r="C479" s="40">
        <f t="shared" si="22"/>
        <v>30080</v>
      </c>
      <c r="D479" s="27">
        <v>1</v>
      </c>
      <c r="E479" s="28" t="s">
        <v>1171</v>
      </c>
      <c r="F479" s="28" t="s">
        <v>727</v>
      </c>
      <c r="G479" s="27">
        <f>INDEX(芦花古楼!$J$4:$J$103,芦花卡牌组!B479)</f>
        <v>130</v>
      </c>
      <c r="H479" s="27">
        <f>INDEX(芦花古楼!$K$4:$K$103,芦花卡牌组!B479)</f>
        <v>18</v>
      </c>
      <c r="I479" s="27">
        <v>5</v>
      </c>
      <c r="J479" s="28" t="s">
        <v>791</v>
      </c>
      <c r="K479" s="27" t="str">
        <f t="shared" si="23"/>
        <v>tw-f-80-shl-loc1</v>
      </c>
      <c r="L479" s="27">
        <v>1</v>
      </c>
      <c r="M479" s="41">
        <v>1</v>
      </c>
      <c r="O479" s="50">
        <v>476</v>
      </c>
    </row>
    <row r="480" spans="1:15" ht="16.5" x14ac:dyDescent="0.2">
      <c r="A480" s="47" t="s">
        <v>1523</v>
      </c>
      <c r="B480" s="74">
        <f t="shared" si="21"/>
        <v>80</v>
      </c>
      <c r="C480" s="40">
        <f t="shared" si="22"/>
        <v>30080</v>
      </c>
      <c r="D480" s="27">
        <v>2</v>
      </c>
      <c r="E480" s="28" t="s">
        <v>1169</v>
      </c>
      <c r="F480" s="28" t="s">
        <v>709</v>
      </c>
      <c r="G480" s="27">
        <f>INDEX(芦花古楼!$J$4:$J$103,芦花卡牌组!B480)</f>
        <v>130</v>
      </c>
      <c r="H480" s="27">
        <f>INDEX(芦花古楼!$K$4:$K$103,芦花卡牌组!B480)</f>
        <v>18</v>
      </c>
      <c r="I480" s="27">
        <v>5</v>
      </c>
      <c r="J480" s="27" t="s">
        <v>1186</v>
      </c>
      <c r="K480" s="59" t="str">
        <f t="shared" si="23"/>
        <v>tw-f-80-jlr-loc2</v>
      </c>
      <c r="L480" s="27">
        <v>1</v>
      </c>
      <c r="M480" s="41">
        <v>1</v>
      </c>
      <c r="O480" s="50">
        <v>477</v>
      </c>
    </row>
    <row r="481" spans="1:15" ht="16.5" x14ac:dyDescent="0.2">
      <c r="A481" s="47" t="s">
        <v>1523</v>
      </c>
      <c r="B481" s="74">
        <f t="shared" si="21"/>
        <v>80</v>
      </c>
      <c r="C481" s="40">
        <f t="shared" si="22"/>
        <v>30080</v>
      </c>
      <c r="D481" s="27">
        <v>2</v>
      </c>
      <c r="E481" s="28" t="s">
        <v>1171</v>
      </c>
      <c r="F481" s="28" t="s">
        <v>726</v>
      </c>
      <c r="G481" s="27">
        <f>INDEX(芦花古楼!$J$4:$J$103,芦花卡牌组!B481)</f>
        <v>130</v>
      </c>
      <c r="H481" s="27">
        <f>INDEX(芦花古楼!$K$4:$K$103,芦花卡牌组!B481)</f>
        <v>18</v>
      </c>
      <c r="I481" s="27">
        <v>5</v>
      </c>
      <c r="J481" s="27" t="s">
        <v>786</v>
      </c>
      <c r="K481" s="59" t="str">
        <f t="shared" si="23"/>
        <v>tw-f-80-shl-loc2</v>
      </c>
      <c r="L481" s="27">
        <v>1</v>
      </c>
      <c r="M481" s="41">
        <v>1</v>
      </c>
      <c r="O481" s="50">
        <v>478</v>
      </c>
    </row>
    <row r="482" spans="1:15" ht="16.5" x14ac:dyDescent="0.2">
      <c r="A482" s="47" t="s">
        <v>1523</v>
      </c>
      <c r="B482" s="74">
        <f t="shared" si="21"/>
        <v>80</v>
      </c>
      <c r="C482" s="40">
        <f t="shared" si="22"/>
        <v>30080</v>
      </c>
      <c r="D482" s="27">
        <v>3</v>
      </c>
      <c r="E482" s="28" t="s">
        <v>1169</v>
      </c>
      <c r="F482" s="28" t="s">
        <v>711</v>
      </c>
      <c r="G482" s="27">
        <f>INDEX(芦花古楼!$J$4:$J$103,芦花卡牌组!B482)</f>
        <v>130</v>
      </c>
      <c r="H482" s="27">
        <f>INDEX(芦花古楼!$K$4:$K$103,芦花卡牌组!B482)</f>
        <v>18</v>
      </c>
      <c r="I482" s="27">
        <v>5</v>
      </c>
      <c r="J482" s="28" t="s">
        <v>710</v>
      </c>
      <c r="K482" s="62" t="str">
        <f t="shared" si="23"/>
        <v>tw-f-80-jlr-loc3</v>
      </c>
      <c r="L482" s="27">
        <v>1</v>
      </c>
      <c r="M482" s="41">
        <v>1</v>
      </c>
      <c r="O482" s="50">
        <v>479</v>
      </c>
    </row>
    <row r="483" spans="1:15" ht="17.25" thickBot="1" x14ac:dyDescent="0.25">
      <c r="A483" s="47" t="s">
        <v>1523</v>
      </c>
      <c r="B483" s="74">
        <f t="shared" si="21"/>
        <v>80</v>
      </c>
      <c r="C483" s="42">
        <f t="shared" si="22"/>
        <v>30080</v>
      </c>
      <c r="D483" s="43">
        <v>3</v>
      </c>
      <c r="E483" s="44" t="s">
        <v>1171</v>
      </c>
      <c r="F483" s="44" t="s">
        <v>731</v>
      </c>
      <c r="G483" s="43">
        <f>INDEX(芦花古楼!$J$4:$J$103,芦花卡牌组!B483)</f>
        <v>130</v>
      </c>
      <c r="H483" s="43">
        <f>INDEX(芦花古楼!$K$4:$K$103,芦花卡牌组!B483)</f>
        <v>18</v>
      </c>
      <c r="I483" s="43">
        <v>5</v>
      </c>
      <c r="J483" s="44" t="s">
        <v>787</v>
      </c>
      <c r="K483" s="44" t="str">
        <f t="shared" si="23"/>
        <v>tw-f-80-shl-loc3</v>
      </c>
      <c r="L483" s="43">
        <v>1</v>
      </c>
      <c r="M483" s="45">
        <v>1</v>
      </c>
      <c r="O483" s="50">
        <v>480</v>
      </c>
    </row>
    <row r="484" spans="1:15" ht="16.5" x14ac:dyDescent="0.2">
      <c r="A484" s="47" t="s">
        <v>1523</v>
      </c>
      <c r="B484" s="74">
        <f t="shared" si="21"/>
        <v>81</v>
      </c>
      <c r="C484" s="37">
        <f t="shared" si="22"/>
        <v>30081</v>
      </c>
      <c r="D484" s="38">
        <v>1</v>
      </c>
      <c r="E484" s="46" t="s">
        <v>1169</v>
      </c>
      <c r="F484" s="46" t="s">
        <v>303</v>
      </c>
      <c r="G484" s="38">
        <f>INDEX(芦花古楼!$J$4:$J$103,芦花卡牌组!B484)</f>
        <v>131</v>
      </c>
      <c r="H484" s="38">
        <f>INDEX(芦花古楼!$K$4:$K$103,芦花卡牌组!B484)</f>
        <v>18</v>
      </c>
      <c r="I484" s="38">
        <v>5</v>
      </c>
      <c r="J484" s="38" t="s">
        <v>716</v>
      </c>
      <c r="K484" s="38" t="str">
        <f t="shared" si="23"/>
        <v>tw-f-81-jlr-loc1</v>
      </c>
      <c r="L484" s="38">
        <v>1</v>
      </c>
      <c r="M484" s="39">
        <v>1</v>
      </c>
      <c r="O484" s="50">
        <v>481</v>
      </c>
    </row>
    <row r="485" spans="1:15" ht="16.5" x14ac:dyDescent="0.2">
      <c r="A485" s="47" t="s">
        <v>1523</v>
      </c>
      <c r="B485" s="74">
        <f t="shared" si="21"/>
        <v>81</v>
      </c>
      <c r="C485" s="40">
        <f t="shared" si="22"/>
        <v>30081</v>
      </c>
      <c r="D485" s="27">
        <v>1</v>
      </c>
      <c r="E485" s="28" t="s">
        <v>1171</v>
      </c>
      <c r="F485" s="28" t="s">
        <v>727</v>
      </c>
      <c r="G485" s="27">
        <f>INDEX(芦花古楼!$J$4:$J$103,芦花卡牌组!B485)</f>
        <v>131</v>
      </c>
      <c r="H485" s="27">
        <f>INDEX(芦花古楼!$K$4:$K$103,芦花卡牌组!B485)</f>
        <v>18</v>
      </c>
      <c r="I485" s="27">
        <v>5</v>
      </c>
      <c r="J485" s="27" t="s">
        <v>794</v>
      </c>
      <c r="K485" s="27" t="str">
        <f t="shared" si="23"/>
        <v>tw-f-81-shl-loc1</v>
      </c>
      <c r="L485" s="27">
        <v>1</v>
      </c>
      <c r="M485" s="41">
        <v>1</v>
      </c>
      <c r="O485" s="50">
        <v>482</v>
      </c>
    </row>
    <row r="486" spans="1:15" ht="16.5" x14ac:dyDescent="0.2">
      <c r="A486" s="47" t="s">
        <v>1523</v>
      </c>
      <c r="B486" s="74">
        <f t="shared" si="21"/>
        <v>81</v>
      </c>
      <c r="C486" s="40">
        <f t="shared" si="22"/>
        <v>30081</v>
      </c>
      <c r="D486" s="27">
        <v>2</v>
      </c>
      <c r="E486" s="28" t="s">
        <v>1169</v>
      </c>
      <c r="F486" s="28" t="s">
        <v>709</v>
      </c>
      <c r="G486" s="27">
        <f>INDEX(芦花古楼!$J$4:$J$103,芦花卡牌组!B486)</f>
        <v>131</v>
      </c>
      <c r="H486" s="27">
        <f>INDEX(芦花古楼!$K$4:$K$103,芦花卡牌组!B486)</f>
        <v>18</v>
      </c>
      <c r="I486" s="27">
        <v>5</v>
      </c>
      <c r="J486" s="27" t="s">
        <v>706</v>
      </c>
      <c r="K486" s="59" t="str">
        <f t="shared" si="23"/>
        <v>tw-f-81-jlr-loc2</v>
      </c>
      <c r="L486" s="27">
        <v>1</v>
      </c>
      <c r="M486" s="41">
        <v>1</v>
      </c>
      <c r="O486" s="50">
        <v>483</v>
      </c>
    </row>
    <row r="487" spans="1:15" ht="16.5" x14ac:dyDescent="0.2">
      <c r="A487" s="47" t="s">
        <v>1523</v>
      </c>
      <c r="B487" s="74">
        <f t="shared" si="21"/>
        <v>81</v>
      </c>
      <c r="C487" s="40">
        <f t="shared" si="22"/>
        <v>30081</v>
      </c>
      <c r="D487" s="27">
        <v>2</v>
      </c>
      <c r="E487" s="28" t="s">
        <v>1171</v>
      </c>
      <c r="F487" s="28" t="s">
        <v>726</v>
      </c>
      <c r="G487" s="27">
        <f>INDEX(芦花古楼!$J$4:$J$103,芦花卡牌组!B487)</f>
        <v>131</v>
      </c>
      <c r="H487" s="27">
        <f>INDEX(芦花古楼!$K$4:$K$103,芦花卡牌组!B487)</f>
        <v>18</v>
      </c>
      <c r="I487" s="27">
        <v>5</v>
      </c>
      <c r="J487" s="27" t="s">
        <v>782</v>
      </c>
      <c r="K487" s="59" t="str">
        <f t="shared" si="23"/>
        <v>tw-f-81-shl-loc2</v>
      </c>
      <c r="L487" s="27">
        <v>1</v>
      </c>
      <c r="M487" s="41">
        <v>1</v>
      </c>
      <c r="O487" s="50">
        <v>484</v>
      </c>
    </row>
    <row r="488" spans="1:15" ht="16.5" x14ac:dyDescent="0.2">
      <c r="A488" s="47" t="s">
        <v>1523</v>
      </c>
      <c r="B488" s="74">
        <f t="shared" si="21"/>
        <v>81</v>
      </c>
      <c r="C488" s="40">
        <f t="shared" si="22"/>
        <v>30081</v>
      </c>
      <c r="D488" s="27">
        <v>3</v>
      </c>
      <c r="E488" s="28" t="s">
        <v>1169</v>
      </c>
      <c r="F488" s="28" t="s">
        <v>711</v>
      </c>
      <c r="G488" s="27">
        <f>INDEX(芦花古楼!$J$4:$J$103,芦花卡牌组!B488)</f>
        <v>131</v>
      </c>
      <c r="H488" s="27">
        <f>INDEX(芦花古楼!$K$4:$K$103,芦花卡牌组!B488)</f>
        <v>18</v>
      </c>
      <c r="I488" s="27">
        <v>5</v>
      </c>
      <c r="J488" s="27" t="s">
        <v>712</v>
      </c>
      <c r="K488" s="62" t="str">
        <f t="shared" si="23"/>
        <v>tw-f-81-jlr-loc3</v>
      </c>
      <c r="L488" s="27">
        <v>1</v>
      </c>
      <c r="M488" s="41">
        <v>1</v>
      </c>
      <c r="O488" s="50">
        <v>485</v>
      </c>
    </row>
    <row r="489" spans="1:15" ht="17.25" thickBot="1" x14ac:dyDescent="0.25">
      <c r="A489" s="47" t="s">
        <v>1523</v>
      </c>
      <c r="B489" s="74">
        <f t="shared" si="21"/>
        <v>81</v>
      </c>
      <c r="C489" s="42">
        <f t="shared" si="22"/>
        <v>30081</v>
      </c>
      <c r="D489" s="43">
        <v>3</v>
      </c>
      <c r="E489" s="44" t="s">
        <v>1171</v>
      </c>
      <c r="F489" s="44" t="s">
        <v>731</v>
      </c>
      <c r="G489" s="43">
        <f>INDEX(芦花古楼!$J$4:$J$103,芦花卡牌组!B489)</f>
        <v>131</v>
      </c>
      <c r="H489" s="43">
        <f>INDEX(芦花古楼!$K$4:$K$103,芦花卡牌组!B489)</f>
        <v>18</v>
      </c>
      <c r="I489" s="43">
        <v>5</v>
      </c>
      <c r="J489" s="43" t="s">
        <v>790</v>
      </c>
      <c r="K489" s="44" t="str">
        <f t="shared" si="23"/>
        <v>tw-f-81-shl-loc3</v>
      </c>
      <c r="L489" s="43">
        <v>1</v>
      </c>
      <c r="M489" s="45">
        <v>1</v>
      </c>
      <c r="O489" s="50">
        <v>486</v>
      </c>
    </row>
    <row r="490" spans="1:15" ht="16.5" x14ac:dyDescent="0.2">
      <c r="A490" s="47" t="s">
        <v>1523</v>
      </c>
      <c r="B490" s="74">
        <f t="shared" si="21"/>
        <v>82</v>
      </c>
      <c r="C490" s="37">
        <f t="shared" si="22"/>
        <v>30082</v>
      </c>
      <c r="D490" s="38">
        <v>1</v>
      </c>
      <c r="E490" s="46" t="s">
        <v>1169</v>
      </c>
      <c r="F490" s="46" t="s">
        <v>303</v>
      </c>
      <c r="G490" s="38">
        <f>INDEX(芦花古楼!$J$4:$J$103,芦花卡牌组!B490)</f>
        <v>132</v>
      </c>
      <c r="H490" s="38">
        <f>INDEX(芦花古楼!$K$4:$K$103,芦花卡牌组!B490)</f>
        <v>18</v>
      </c>
      <c r="I490" s="38">
        <v>5</v>
      </c>
      <c r="J490" s="46" t="s">
        <v>1198</v>
      </c>
      <c r="K490" s="38" t="str">
        <f t="shared" si="23"/>
        <v>tw-f-82-jlr-loc1</v>
      </c>
      <c r="L490" s="38">
        <v>1</v>
      </c>
      <c r="M490" s="39">
        <v>1</v>
      </c>
      <c r="O490" s="50">
        <v>487</v>
      </c>
    </row>
    <row r="491" spans="1:15" ht="16.5" x14ac:dyDescent="0.2">
      <c r="A491" s="47" t="s">
        <v>1523</v>
      </c>
      <c r="B491" s="74">
        <f t="shared" si="21"/>
        <v>82</v>
      </c>
      <c r="C491" s="40">
        <f t="shared" si="22"/>
        <v>30082</v>
      </c>
      <c r="D491" s="27">
        <v>1</v>
      </c>
      <c r="E491" s="28" t="s">
        <v>1171</v>
      </c>
      <c r="F491" s="28" t="s">
        <v>727</v>
      </c>
      <c r="G491" s="27">
        <f>INDEX(芦花古楼!$J$4:$J$103,芦花卡牌组!B491)</f>
        <v>132</v>
      </c>
      <c r="H491" s="27">
        <f>INDEX(芦花古楼!$K$4:$K$103,芦花卡牌组!B491)</f>
        <v>18</v>
      </c>
      <c r="I491" s="27">
        <v>5</v>
      </c>
      <c r="J491" s="28" t="s">
        <v>780</v>
      </c>
      <c r="K491" s="27" t="str">
        <f t="shared" si="23"/>
        <v>tw-f-82-shl-loc1</v>
      </c>
      <c r="L491" s="27">
        <v>1</v>
      </c>
      <c r="M491" s="41">
        <v>1</v>
      </c>
      <c r="O491" s="50">
        <v>488</v>
      </c>
    </row>
    <row r="492" spans="1:15" ht="16.5" x14ac:dyDescent="0.2">
      <c r="A492" s="47" t="s">
        <v>1523</v>
      </c>
      <c r="B492" s="74">
        <f t="shared" si="21"/>
        <v>82</v>
      </c>
      <c r="C492" s="40">
        <f t="shared" si="22"/>
        <v>30082</v>
      </c>
      <c r="D492" s="27">
        <v>2</v>
      </c>
      <c r="E492" s="28" t="s">
        <v>1169</v>
      </c>
      <c r="F492" s="28" t="s">
        <v>709</v>
      </c>
      <c r="G492" s="27">
        <f>INDEX(芦花古楼!$J$4:$J$103,芦花卡牌组!B492)</f>
        <v>132</v>
      </c>
      <c r="H492" s="27">
        <f>INDEX(芦花古楼!$K$4:$K$103,芦花卡牌组!B492)</f>
        <v>18</v>
      </c>
      <c r="I492" s="27">
        <v>5</v>
      </c>
      <c r="J492" s="27" t="s">
        <v>302</v>
      </c>
      <c r="K492" s="59" t="str">
        <f t="shared" si="23"/>
        <v>tw-f-82-jlr-loc2</v>
      </c>
      <c r="L492" s="27">
        <v>1</v>
      </c>
      <c r="M492" s="41">
        <v>1</v>
      </c>
      <c r="O492" s="50">
        <v>489</v>
      </c>
    </row>
    <row r="493" spans="1:15" ht="16.5" x14ac:dyDescent="0.2">
      <c r="A493" s="47" t="s">
        <v>1523</v>
      </c>
      <c r="B493" s="74">
        <f t="shared" si="21"/>
        <v>82</v>
      </c>
      <c r="C493" s="40">
        <f t="shared" si="22"/>
        <v>30082</v>
      </c>
      <c r="D493" s="27">
        <v>2</v>
      </c>
      <c r="E493" s="28" t="s">
        <v>1171</v>
      </c>
      <c r="F493" s="28" t="s">
        <v>726</v>
      </c>
      <c r="G493" s="27">
        <f>INDEX(芦花古楼!$J$4:$J$103,芦花卡牌组!B493)</f>
        <v>132</v>
      </c>
      <c r="H493" s="27">
        <f>INDEX(芦花古楼!$K$4:$K$103,芦花卡牌组!B493)</f>
        <v>18</v>
      </c>
      <c r="I493" s="27">
        <v>5</v>
      </c>
      <c r="J493" s="28" t="s">
        <v>778</v>
      </c>
      <c r="K493" s="59" t="str">
        <f t="shared" si="23"/>
        <v>tw-f-82-shl-loc2</v>
      </c>
      <c r="L493" s="27">
        <v>1</v>
      </c>
      <c r="M493" s="41">
        <v>1</v>
      </c>
      <c r="O493" s="50">
        <v>490</v>
      </c>
    </row>
    <row r="494" spans="1:15" ht="16.5" x14ac:dyDescent="0.2">
      <c r="A494" s="47" t="s">
        <v>1523</v>
      </c>
      <c r="B494" s="74">
        <f t="shared" si="21"/>
        <v>82</v>
      </c>
      <c r="C494" s="40">
        <f t="shared" si="22"/>
        <v>30082</v>
      </c>
      <c r="D494" s="27">
        <v>3</v>
      </c>
      <c r="E494" s="28" t="s">
        <v>1169</v>
      </c>
      <c r="F494" s="28" t="s">
        <v>711</v>
      </c>
      <c r="G494" s="27">
        <f>INDEX(芦花古楼!$J$4:$J$103,芦花卡牌组!B494)</f>
        <v>132</v>
      </c>
      <c r="H494" s="27">
        <f>INDEX(芦花古楼!$K$4:$K$103,芦花卡牌组!B494)</f>
        <v>18</v>
      </c>
      <c r="I494" s="27">
        <v>5</v>
      </c>
      <c r="J494" s="28" t="s">
        <v>713</v>
      </c>
      <c r="K494" s="62" t="str">
        <f t="shared" si="23"/>
        <v>tw-f-82-jlr-loc3</v>
      </c>
      <c r="L494" s="27">
        <v>1</v>
      </c>
      <c r="M494" s="41">
        <v>1</v>
      </c>
      <c r="O494" s="50">
        <v>491</v>
      </c>
    </row>
    <row r="495" spans="1:15" ht="17.25" thickBot="1" x14ac:dyDescent="0.25">
      <c r="A495" s="47" t="s">
        <v>1523</v>
      </c>
      <c r="B495" s="74">
        <f t="shared" si="21"/>
        <v>82</v>
      </c>
      <c r="C495" s="42">
        <f t="shared" si="22"/>
        <v>30082</v>
      </c>
      <c r="D495" s="43">
        <v>3</v>
      </c>
      <c r="E495" s="44" t="s">
        <v>1171</v>
      </c>
      <c r="F495" s="44" t="s">
        <v>731</v>
      </c>
      <c r="G495" s="43">
        <f>INDEX(芦花古楼!$J$4:$J$103,芦花卡牌组!B495)</f>
        <v>132</v>
      </c>
      <c r="H495" s="43">
        <f>INDEX(芦花古楼!$K$4:$K$103,芦花卡牌组!B495)</f>
        <v>18</v>
      </c>
      <c r="I495" s="43">
        <v>5</v>
      </c>
      <c r="J495" s="44" t="s">
        <v>791</v>
      </c>
      <c r="K495" s="44" t="str">
        <f t="shared" si="23"/>
        <v>tw-f-82-shl-loc3</v>
      </c>
      <c r="L495" s="43">
        <v>1</v>
      </c>
      <c r="M495" s="45">
        <v>1</v>
      </c>
      <c r="O495" s="50">
        <v>492</v>
      </c>
    </row>
    <row r="496" spans="1:15" ht="16.5" x14ac:dyDescent="0.2">
      <c r="A496" s="47" t="s">
        <v>1523</v>
      </c>
      <c r="B496" s="74">
        <f t="shared" si="21"/>
        <v>83</v>
      </c>
      <c r="C496" s="37">
        <f t="shared" si="22"/>
        <v>30083</v>
      </c>
      <c r="D496" s="38">
        <v>1</v>
      </c>
      <c r="E496" s="46" t="s">
        <v>1169</v>
      </c>
      <c r="F496" s="46" t="s">
        <v>303</v>
      </c>
      <c r="G496" s="38">
        <f>INDEX(芦花古楼!$J$4:$J$103,芦花卡牌组!B496)</f>
        <v>133</v>
      </c>
      <c r="H496" s="38">
        <f>INDEX(芦花古楼!$K$4:$K$103,芦花卡牌组!B496)</f>
        <v>18</v>
      </c>
      <c r="I496" s="38">
        <v>5</v>
      </c>
      <c r="J496" s="38" t="s">
        <v>710</v>
      </c>
      <c r="K496" s="38" t="str">
        <f t="shared" si="23"/>
        <v>tw-f-83-jlr-loc1</v>
      </c>
      <c r="L496" s="38">
        <v>1</v>
      </c>
      <c r="M496" s="39">
        <v>1</v>
      </c>
      <c r="O496" s="50">
        <v>493</v>
      </c>
    </row>
    <row r="497" spans="1:15" ht="16.5" x14ac:dyDescent="0.2">
      <c r="A497" s="47" t="s">
        <v>1523</v>
      </c>
      <c r="B497" s="74">
        <f t="shared" si="21"/>
        <v>83</v>
      </c>
      <c r="C497" s="40">
        <f t="shared" si="22"/>
        <v>30083</v>
      </c>
      <c r="D497" s="27">
        <v>1</v>
      </c>
      <c r="E497" s="28" t="s">
        <v>1171</v>
      </c>
      <c r="F497" s="28" t="s">
        <v>727</v>
      </c>
      <c r="G497" s="27">
        <f>INDEX(芦花古楼!$J$4:$J$103,芦花卡牌组!B497)</f>
        <v>133</v>
      </c>
      <c r="H497" s="27">
        <f>INDEX(芦花古楼!$K$4:$K$103,芦花卡牌组!B497)</f>
        <v>18</v>
      </c>
      <c r="I497" s="27">
        <v>5</v>
      </c>
      <c r="J497" s="27" t="s">
        <v>787</v>
      </c>
      <c r="K497" s="27" t="str">
        <f t="shared" si="23"/>
        <v>tw-f-83-shl-loc1</v>
      </c>
      <c r="L497" s="27">
        <v>1</v>
      </c>
      <c r="M497" s="41">
        <v>1</v>
      </c>
      <c r="O497" s="50">
        <v>494</v>
      </c>
    </row>
    <row r="498" spans="1:15" ht="16.5" x14ac:dyDescent="0.2">
      <c r="A498" s="47" t="s">
        <v>1523</v>
      </c>
      <c r="B498" s="74">
        <f t="shared" si="21"/>
        <v>83</v>
      </c>
      <c r="C498" s="40">
        <f t="shared" si="22"/>
        <v>30083</v>
      </c>
      <c r="D498" s="27">
        <v>2</v>
      </c>
      <c r="E498" s="28" t="s">
        <v>1169</v>
      </c>
      <c r="F498" s="28" t="s">
        <v>709</v>
      </c>
      <c r="G498" s="27">
        <f>INDEX(芦花古楼!$J$4:$J$103,芦花卡牌组!B498)</f>
        <v>133</v>
      </c>
      <c r="H498" s="27">
        <f>INDEX(芦花古楼!$K$4:$K$103,芦花卡牌组!B498)</f>
        <v>18</v>
      </c>
      <c r="I498" s="27">
        <v>5</v>
      </c>
      <c r="J498" s="27" t="s">
        <v>1186</v>
      </c>
      <c r="K498" s="59" t="str">
        <f t="shared" si="23"/>
        <v>tw-f-83-jlr-loc2</v>
      </c>
      <c r="L498" s="27">
        <v>1</v>
      </c>
      <c r="M498" s="41">
        <v>1</v>
      </c>
      <c r="O498" s="50">
        <v>495</v>
      </c>
    </row>
    <row r="499" spans="1:15" ht="16.5" x14ac:dyDescent="0.2">
      <c r="A499" s="47" t="s">
        <v>1523</v>
      </c>
      <c r="B499" s="74">
        <f t="shared" si="21"/>
        <v>83</v>
      </c>
      <c r="C499" s="40">
        <f t="shared" si="22"/>
        <v>30083</v>
      </c>
      <c r="D499" s="27">
        <v>2</v>
      </c>
      <c r="E499" s="28" t="s">
        <v>1171</v>
      </c>
      <c r="F499" s="28" t="s">
        <v>726</v>
      </c>
      <c r="G499" s="27">
        <f>INDEX(芦花古楼!$J$4:$J$103,芦花卡牌组!B499)</f>
        <v>133</v>
      </c>
      <c r="H499" s="27">
        <f>INDEX(芦花古楼!$K$4:$K$103,芦花卡牌组!B499)</f>
        <v>18</v>
      </c>
      <c r="I499" s="27">
        <v>5</v>
      </c>
      <c r="J499" s="27" t="s">
        <v>786</v>
      </c>
      <c r="K499" s="59" t="str">
        <f t="shared" si="23"/>
        <v>tw-f-83-shl-loc2</v>
      </c>
      <c r="L499" s="27">
        <v>1</v>
      </c>
      <c r="M499" s="41">
        <v>1</v>
      </c>
      <c r="O499" s="50">
        <v>496</v>
      </c>
    </row>
    <row r="500" spans="1:15" ht="16.5" x14ac:dyDescent="0.2">
      <c r="A500" s="47" t="s">
        <v>1523</v>
      </c>
      <c r="B500" s="74">
        <f t="shared" si="21"/>
        <v>83</v>
      </c>
      <c r="C500" s="40">
        <f t="shared" si="22"/>
        <v>30083</v>
      </c>
      <c r="D500" s="27">
        <v>3</v>
      </c>
      <c r="E500" s="28" t="s">
        <v>1169</v>
      </c>
      <c r="F500" s="28" t="s">
        <v>711</v>
      </c>
      <c r="G500" s="27">
        <f>INDEX(芦花古楼!$J$4:$J$103,芦花卡牌组!B500)</f>
        <v>133</v>
      </c>
      <c r="H500" s="27">
        <f>INDEX(芦花古楼!$K$4:$K$103,芦花卡牌组!B500)</f>
        <v>18</v>
      </c>
      <c r="I500" s="27">
        <v>5</v>
      </c>
      <c r="J500" s="27" t="s">
        <v>713</v>
      </c>
      <c r="K500" s="62" t="str">
        <f t="shared" si="23"/>
        <v>tw-f-83-jlr-loc3</v>
      </c>
      <c r="L500" s="27">
        <v>1</v>
      </c>
      <c r="M500" s="41">
        <v>1</v>
      </c>
      <c r="O500" s="50">
        <v>497</v>
      </c>
    </row>
    <row r="501" spans="1:15" ht="17.25" thickBot="1" x14ac:dyDescent="0.25">
      <c r="A501" s="47" t="s">
        <v>1523</v>
      </c>
      <c r="B501" s="74">
        <f t="shared" si="21"/>
        <v>83</v>
      </c>
      <c r="C501" s="42">
        <f t="shared" si="22"/>
        <v>30083</v>
      </c>
      <c r="D501" s="43">
        <v>3</v>
      </c>
      <c r="E501" s="44" t="s">
        <v>1171</v>
      </c>
      <c r="F501" s="44" t="s">
        <v>731</v>
      </c>
      <c r="G501" s="43">
        <f>INDEX(芦花古楼!$J$4:$J$103,芦花卡牌组!B501)</f>
        <v>133</v>
      </c>
      <c r="H501" s="43">
        <f>INDEX(芦花古楼!$K$4:$K$103,芦花卡牌组!B501)</f>
        <v>18</v>
      </c>
      <c r="I501" s="43">
        <v>5</v>
      </c>
      <c r="J501" s="43" t="s">
        <v>791</v>
      </c>
      <c r="K501" s="44" t="str">
        <f t="shared" si="23"/>
        <v>tw-f-83-shl-loc3</v>
      </c>
      <c r="L501" s="43">
        <v>1</v>
      </c>
      <c r="M501" s="45">
        <v>1</v>
      </c>
      <c r="O501" s="50">
        <v>498</v>
      </c>
    </row>
    <row r="502" spans="1:15" ht="16.5" x14ac:dyDescent="0.2">
      <c r="A502" s="47" t="s">
        <v>1523</v>
      </c>
      <c r="B502" s="74">
        <f t="shared" si="21"/>
        <v>84</v>
      </c>
      <c r="C502" s="37">
        <f t="shared" si="22"/>
        <v>30084</v>
      </c>
      <c r="D502" s="38">
        <v>1</v>
      </c>
      <c r="E502" s="46" t="s">
        <v>1169</v>
      </c>
      <c r="F502" s="46" t="s">
        <v>303</v>
      </c>
      <c r="G502" s="38">
        <f>INDEX(芦花古楼!$J$4:$J$103,芦花卡牌组!B502)</f>
        <v>134</v>
      </c>
      <c r="H502" s="38">
        <f>INDEX(芦花古楼!$K$4:$K$103,芦花卡牌组!B502)</f>
        <v>18</v>
      </c>
      <c r="I502" s="38">
        <v>5</v>
      </c>
      <c r="J502" s="46" t="s">
        <v>714</v>
      </c>
      <c r="K502" s="38" t="str">
        <f t="shared" si="23"/>
        <v>tw-f-84-jlr-loc1</v>
      </c>
      <c r="L502" s="38">
        <v>1</v>
      </c>
      <c r="M502" s="39">
        <v>1</v>
      </c>
      <c r="O502" s="50">
        <v>499</v>
      </c>
    </row>
    <row r="503" spans="1:15" ht="16.5" x14ac:dyDescent="0.2">
      <c r="A503" s="47" t="s">
        <v>1523</v>
      </c>
      <c r="B503" s="74">
        <f t="shared" si="21"/>
        <v>84</v>
      </c>
      <c r="C503" s="40">
        <f t="shared" si="22"/>
        <v>30084</v>
      </c>
      <c r="D503" s="27">
        <v>1</v>
      </c>
      <c r="E503" s="28" t="s">
        <v>1171</v>
      </c>
      <c r="F503" s="28" t="s">
        <v>727</v>
      </c>
      <c r="G503" s="27">
        <f>INDEX(芦花古楼!$J$4:$J$103,芦花卡牌组!B503)</f>
        <v>134</v>
      </c>
      <c r="H503" s="27">
        <f>INDEX(芦花古楼!$K$4:$K$103,芦花卡牌组!B503)</f>
        <v>18</v>
      </c>
      <c r="I503" s="27">
        <v>5</v>
      </c>
      <c r="J503" s="28" t="s">
        <v>792</v>
      </c>
      <c r="K503" s="27" t="str">
        <f t="shared" si="23"/>
        <v>tw-f-84-shl-loc1</v>
      </c>
      <c r="L503" s="27">
        <v>1</v>
      </c>
      <c r="M503" s="41">
        <v>1</v>
      </c>
      <c r="O503" s="50">
        <v>500</v>
      </c>
    </row>
    <row r="504" spans="1:15" ht="16.5" x14ac:dyDescent="0.2">
      <c r="A504" s="47" t="s">
        <v>1523</v>
      </c>
      <c r="B504" s="74">
        <f t="shared" si="21"/>
        <v>84</v>
      </c>
      <c r="C504" s="40">
        <f t="shared" si="22"/>
        <v>30084</v>
      </c>
      <c r="D504" s="27">
        <v>2</v>
      </c>
      <c r="E504" s="28" t="s">
        <v>1169</v>
      </c>
      <c r="F504" s="28" t="s">
        <v>709</v>
      </c>
      <c r="G504" s="27">
        <f>INDEX(芦花古楼!$J$4:$J$103,芦花卡牌组!B504)</f>
        <v>134</v>
      </c>
      <c r="H504" s="27">
        <f>INDEX(芦花古楼!$K$4:$K$103,芦花卡牌组!B504)</f>
        <v>18</v>
      </c>
      <c r="I504" s="27">
        <v>5</v>
      </c>
      <c r="J504" s="28" t="s">
        <v>303</v>
      </c>
      <c r="K504" s="59" t="str">
        <f t="shared" si="23"/>
        <v>tw-f-84-jlr-loc2</v>
      </c>
      <c r="L504" s="27">
        <v>1</v>
      </c>
      <c r="M504" s="41">
        <v>1</v>
      </c>
      <c r="O504" s="50">
        <v>501</v>
      </c>
    </row>
    <row r="505" spans="1:15" ht="16.5" x14ac:dyDescent="0.2">
      <c r="A505" s="47" t="s">
        <v>1523</v>
      </c>
      <c r="B505" s="74">
        <f t="shared" si="21"/>
        <v>84</v>
      </c>
      <c r="C505" s="40">
        <f t="shared" si="22"/>
        <v>30084</v>
      </c>
      <c r="D505" s="27">
        <v>2</v>
      </c>
      <c r="E505" s="28" t="s">
        <v>1171</v>
      </c>
      <c r="F505" s="28" t="s">
        <v>726</v>
      </c>
      <c r="G505" s="27">
        <f>INDEX(芦花古楼!$J$4:$J$103,芦花卡牌组!B505)</f>
        <v>134</v>
      </c>
      <c r="H505" s="27">
        <f>INDEX(芦花古楼!$K$4:$K$103,芦花卡牌组!B505)</f>
        <v>18</v>
      </c>
      <c r="I505" s="27">
        <v>5</v>
      </c>
      <c r="J505" s="28" t="s">
        <v>776</v>
      </c>
      <c r="K505" s="59" t="str">
        <f t="shared" si="23"/>
        <v>tw-f-84-shl-loc2</v>
      </c>
      <c r="L505" s="27">
        <v>1</v>
      </c>
      <c r="M505" s="41">
        <v>1</v>
      </c>
      <c r="O505" s="50">
        <v>502</v>
      </c>
    </row>
    <row r="506" spans="1:15" ht="16.5" x14ac:dyDescent="0.2">
      <c r="A506" s="47" t="s">
        <v>1523</v>
      </c>
      <c r="B506" s="74">
        <f t="shared" si="21"/>
        <v>84</v>
      </c>
      <c r="C506" s="40">
        <f t="shared" si="22"/>
        <v>30084</v>
      </c>
      <c r="D506" s="27">
        <v>3</v>
      </c>
      <c r="E506" s="28" t="s">
        <v>1169</v>
      </c>
      <c r="F506" s="28" t="s">
        <v>711</v>
      </c>
      <c r="G506" s="27">
        <f>INDEX(芦花古楼!$J$4:$J$103,芦花卡牌组!B506)</f>
        <v>134</v>
      </c>
      <c r="H506" s="27">
        <f>INDEX(芦花古楼!$K$4:$K$103,芦花卡牌组!B506)</f>
        <v>18</v>
      </c>
      <c r="I506" s="27">
        <v>5</v>
      </c>
      <c r="J506" s="28" t="s">
        <v>712</v>
      </c>
      <c r="K506" s="62" t="str">
        <f t="shared" si="23"/>
        <v>tw-f-84-jlr-loc3</v>
      </c>
      <c r="L506" s="27">
        <v>1</v>
      </c>
      <c r="M506" s="41">
        <v>1</v>
      </c>
      <c r="O506" s="50">
        <v>503</v>
      </c>
    </row>
    <row r="507" spans="1:15" ht="17.25" thickBot="1" x14ac:dyDescent="0.25">
      <c r="A507" s="47" t="s">
        <v>1523</v>
      </c>
      <c r="B507" s="74">
        <f t="shared" si="21"/>
        <v>84</v>
      </c>
      <c r="C507" s="42">
        <f t="shared" si="22"/>
        <v>30084</v>
      </c>
      <c r="D507" s="43">
        <v>3</v>
      </c>
      <c r="E507" s="44" t="s">
        <v>1171</v>
      </c>
      <c r="F507" s="44" t="s">
        <v>731</v>
      </c>
      <c r="G507" s="43">
        <f>INDEX(芦花古楼!$J$4:$J$103,芦花卡牌组!B507)</f>
        <v>134</v>
      </c>
      <c r="H507" s="43">
        <f>INDEX(芦花古楼!$K$4:$K$103,芦花卡牌组!B507)</f>
        <v>18</v>
      </c>
      <c r="I507" s="43">
        <v>5</v>
      </c>
      <c r="J507" s="44" t="s">
        <v>790</v>
      </c>
      <c r="K507" s="44" t="str">
        <f t="shared" si="23"/>
        <v>tw-f-84-shl-loc3</v>
      </c>
      <c r="L507" s="43">
        <v>1</v>
      </c>
      <c r="M507" s="45">
        <v>1</v>
      </c>
      <c r="O507" s="50">
        <v>504</v>
      </c>
    </row>
    <row r="508" spans="1:15" ht="16.5" x14ac:dyDescent="0.2">
      <c r="A508" s="47" t="s">
        <v>1523</v>
      </c>
      <c r="B508" s="74">
        <f t="shared" si="21"/>
        <v>85</v>
      </c>
      <c r="C508" s="37">
        <f t="shared" si="22"/>
        <v>30085</v>
      </c>
      <c r="D508" s="38">
        <v>1</v>
      </c>
      <c r="E508" s="46" t="s">
        <v>1169</v>
      </c>
      <c r="F508" s="46" t="s">
        <v>303</v>
      </c>
      <c r="G508" s="38">
        <f>INDEX(芦花古楼!$J$4:$J$103,芦花卡牌组!B508)</f>
        <v>135</v>
      </c>
      <c r="H508" s="38">
        <f>INDEX(芦花古楼!$K$4:$K$103,芦花卡牌组!B508)</f>
        <v>19</v>
      </c>
      <c r="I508" s="38">
        <v>5</v>
      </c>
      <c r="J508" s="38" t="s">
        <v>1198</v>
      </c>
      <c r="K508" s="38" t="str">
        <f t="shared" si="23"/>
        <v>tw-f-85-jlr-loc1</v>
      </c>
      <c r="L508" s="38">
        <v>1</v>
      </c>
      <c r="M508" s="39">
        <v>1</v>
      </c>
      <c r="O508" s="50">
        <v>505</v>
      </c>
    </row>
    <row r="509" spans="1:15" ht="16.5" x14ac:dyDescent="0.2">
      <c r="A509" s="47" t="s">
        <v>1523</v>
      </c>
      <c r="B509" s="74">
        <f t="shared" si="21"/>
        <v>85</v>
      </c>
      <c r="C509" s="40">
        <f t="shared" si="22"/>
        <v>30085</v>
      </c>
      <c r="D509" s="27">
        <v>1</v>
      </c>
      <c r="E509" s="28" t="s">
        <v>1171</v>
      </c>
      <c r="F509" s="28" t="s">
        <v>727</v>
      </c>
      <c r="G509" s="27">
        <f>INDEX(芦花古楼!$J$4:$J$103,芦花卡牌组!B509)</f>
        <v>135</v>
      </c>
      <c r="H509" s="27">
        <f>INDEX(芦花古楼!$K$4:$K$103,芦花卡牌组!B509)</f>
        <v>19</v>
      </c>
      <c r="I509" s="27">
        <v>5</v>
      </c>
      <c r="J509" s="27" t="s">
        <v>780</v>
      </c>
      <c r="K509" s="27" t="str">
        <f t="shared" si="23"/>
        <v>tw-f-85-shl-loc1</v>
      </c>
      <c r="L509" s="27">
        <v>1</v>
      </c>
      <c r="M509" s="41">
        <v>1</v>
      </c>
      <c r="O509" s="50">
        <v>506</v>
      </c>
    </row>
    <row r="510" spans="1:15" ht="16.5" x14ac:dyDescent="0.2">
      <c r="A510" s="47" t="s">
        <v>1523</v>
      </c>
      <c r="B510" s="74">
        <f t="shared" si="21"/>
        <v>85</v>
      </c>
      <c r="C510" s="40">
        <f t="shared" si="22"/>
        <v>30085</v>
      </c>
      <c r="D510" s="27">
        <v>2</v>
      </c>
      <c r="E510" s="28" t="s">
        <v>1169</v>
      </c>
      <c r="F510" s="28" t="s">
        <v>709</v>
      </c>
      <c r="G510" s="27">
        <f>INDEX(芦花古楼!$J$4:$J$103,芦花卡牌组!B510)</f>
        <v>135</v>
      </c>
      <c r="H510" s="27">
        <f>INDEX(芦花古楼!$K$4:$K$103,芦花卡牌组!B510)</f>
        <v>19</v>
      </c>
      <c r="I510" s="27">
        <v>5</v>
      </c>
      <c r="J510" s="27" t="s">
        <v>709</v>
      </c>
      <c r="K510" s="59" t="str">
        <f t="shared" si="23"/>
        <v>tw-f-85-jlr-loc2</v>
      </c>
      <c r="L510" s="27">
        <v>1</v>
      </c>
      <c r="M510" s="41">
        <v>1</v>
      </c>
      <c r="O510" s="50">
        <v>507</v>
      </c>
    </row>
    <row r="511" spans="1:15" ht="16.5" x14ac:dyDescent="0.2">
      <c r="A511" s="47" t="s">
        <v>1523</v>
      </c>
      <c r="B511" s="74">
        <f t="shared" si="21"/>
        <v>85</v>
      </c>
      <c r="C511" s="40">
        <f t="shared" si="22"/>
        <v>30085</v>
      </c>
      <c r="D511" s="27">
        <v>2</v>
      </c>
      <c r="E511" s="28" t="s">
        <v>1171</v>
      </c>
      <c r="F511" s="28" t="s">
        <v>726</v>
      </c>
      <c r="G511" s="27">
        <f>INDEX(芦花古楼!$J$4:$J$103,芦花卡牌组!B511)</f>
        <v>135</v>
      </c>
      <c r="H511" s="27">
        <f>INDEX(芦花古楼!$K$4:$K$103,芦花卡牌组!B511)</f>
        <v>19</v>
      </c>
      <c r="I511" s="27">
        <v>5</v>
      </c>
      <c r="J511" s="27" t="s">
        <v>784</v>
      </c>
      <c r="K511" s="59" t="str">
        <f t="shared" si="23"/>
        <v>tw-f-85-shl-loc2</v>
      </c>
      <c r="L511" s="27">
        <v>1</v>
      </c>
      <c r="M511" s="41">
        <v>1</v>
      </c>
      <c r="O511" s="50">
        <v>508</v>
      </c>
    </row>
    <row r="512" spans="1:15" ht="16.5" x14ac:dyDescent="0.2">
      <c r="A512" s="47" t="s">
        <v>1523</v>
      </c>
      <c r="B512" s="74">
        <f t="shared" si="21"/>
        <v>85</v>
      </c>
      <c r="C512" s="40">
        <f t="shared" si="22"/>
        <v>30085</v>
      </c>
      <c r="D512" s="27">
        <v>3</v>
      </c>
      <c r="E512" s="28" t="s">
        <v>1169</v>
      </c>
      <c r="F512" s="28" t="s">
        <v>711</v>
      </c>
      <c r="G512" s="27">
        <f>INDEX(芦花古楼!$J$4:$J$103,芦花卡牌组!B512)</f>
        <v>135</v>
      </c>
      <c r="H512" s="27">
        <f>INDEX(芦花古楼!$K$4:$K$103,芦花卡牌组!B512)</f>
        <v>19</v>
      </c>
      <c r="I512" s="27">
        <v>5</v>
      </c>
      <c r="J512" s="27" t="s">
        <v>303</v>
      </c>
      <c r="K512" s="62" t="str">
        <f t="shared" si="23"/>
        <v>tw-f-85-jlr-loc3</v>
      </c>
      <c r="L512" s="27">
        <v>1</v>
      </c>
      <c r="M512" s="41">
        <v>1</v>
      </c>
      <c r="O512" s="50">
        <v>509</v>
      </c>
    </row>
    <row r="513" spans="1:15" ht="17.25" thickBot="1" x14ac:dyDescent="0.25">
      <c r="A513" s="47" t="s">
        <v>1523</v>
      </c>
      <c r="B513" s="74">
        <f t="shared" ref="B513:B576" si="24">MOD(C513,100)</f>
        <v>85</v>
      </c>
      <c r="C513" s="42">
        <f t="shared" si="22"/>
        <v>30085</v>
      </c>
      <c r="D513" s="43">
        <v>3</v>
      </c>
      <c r="E513" s="44" t="s">
        <v>1171</v>
      </c>
      <c r="F513" s="44" t="s">
        <v>731</v>
      </c>
      <c r="G513" s="43">
        <f>INDEX(芦花古楼!$J$4:$J$103,芦花卡牌组!B513)</f>
        <v>135</v>
      </c>
      <c r="H513" s="43">
        <f>INDEX(芦花古楼!$K$4:$K$103,芦花卡牌组!B513)</f>
        <v>19</v>
      </c>
      <c r="I513" s="43">
        <v>5</v>
      </c>
      <c r="J513" s="43" t="s">
        <v>783</v>
      </c>
      <c r="K513" s="44" t="str">
        <f t="shared" si="23"/>
        <v>tw-f-85-shl-loc3</v>
      </c>
      <c r="L513" s="43">
        <v>1</v>
      </c>
      <c r="M513" s="45">
        <v>1</v>
      </c>
      <c r="O513" s="50">
        <v>510</v>
      </c>
    </row>
    <row r="514" spans="1:15" ht="16.5" x14ac:dyDescent="0.2">
      <c r="A514" s="47" t="s">
        <v>1523</v>
      </c>
      <c r="B514" s="74">
        <f t="shared" si="24"/>
        <v>86</v>
      </c>
      <c r="C514" s="37">
        <f t="shared" si="22"/>
        <v>30086</v>
      </c>
      <c r="D514" s="38">
        <v>1</v>
      </c>
      <c r="E514" s="46" t="s">
        <v>1169</v>
      </c>
      <c r="F514" s="46" t="s">
        <v>303</v>
      </c>
      <c r="G514" s="38">
        <f>INDEX(芦花古楼!$J$4:$J$103,芦花卡牌组!B514)</f>
        <v>136</v>
      </c>
      <c r="H514" s="38">
        <f>INDEX(芦花古楼!$K$4:$K$103,芦花卡牌组!B514)</f>
        <v>19</v>
      </c>
      <c r="I514" s="38">
        <v>5</v>
      </c>
      <c r="J514" s="46" t="s">
        <v>713</v>
      </c>
      <c r="K514" s="38" t="str">
        <f t="shared" si="23"/>
        <v>tw-f-86-jlr-loc1</v>
      </c>
      <c r="L514" s="38">
        <v>1</v>
      </c>
      <c r="M514" s="39">
        <v>1</v>
      </c>
      <c r="O514" s="50">
        <v>511</v>
      </c>
    </row>
    <row r="515" spans="1:15" ht="16.5" x14ac:dyDescent="0.2">
      <c r="A515" s="47" t="s">
        <v>1523</v>
      </c>
      <c r="B515" s="74">
        <f t="shared" si="24"/>
        <v>86</v>
      </c>
      <c r="C515" s="40">
        <f t="shared" si="22"/>
        <v>30086</v>
      </c>
      <c r="D515" s="27">
        <v>1</v>
      </c>
      <c r="E515" s="28" t="s">
        <v>1171</v>
      </c>
      <c r="F515" s="28" t="s">
        <v>727</v>
      </c>
      <c r="G515" s="27">
        <f>INDEX(芦花古楼!$J$4:$J$103,芦花卡牌组!B515)</f>
        <v>136</v>
      </c>
      <c r="H515" s="27">
        <f>INDEX(芦花古楼!$K$4:$K$103,芦花卡牌组!B515)</f>
        <v>19</v>
      </c>
      <c r="I515" s="27">
        <v>5</v>
      </c>
      <c r="J515" s="28" t="s">
        <v>791</v>
      </c>
      <c r="K515" s="27" t="str">
        <f t="shared" si="23"/>
        <v>tw-f-86-shl-loc1</v>
      </c>
      <c r="L515" s="27">
        <v>1</v>
      </c>
      <c r="M515" s="41">
        <v>1</v>
      </c>
      <c r="O515" s="50">
        <v>512</v>
      </c>
    </row>
    <row r="516" spans="1:15" ht="16.5" x14ac:dyDescent="0.2">
      <c r="A516" s="47" t="s">
        <v>1523</v>
      </c>
      <c r="B516" s="74">
        <f t="shared" si="24"/>
        <v>86</v>
      </c>
      <c r="C516" s="40">
        <f t="shared" si="22"/>
        <v>30086</v>
      </c>
      <c r="D516" s="27">
        <v>2</v>
      </c>
      <c r="E516" s="28" t="s">
        <v>1169</v>
      </c>
      <c r="F516" s="28" t="s">
        <v>709</v>
      </c>
      <c r="G516" s="27">
        <f>INDEX(芦花古楼!$J$4:$J$103,芦花卡牌组!B516)</f>
        <v>136</v>
      </c>
      <c r="H516" s="27">
        <f>INDEX(芦花古楼!$K$4:$K$103,芦花卡牌组!B516)</f>
        <v>19</v>
      </c>
      <c r="I516" s="27">
        <v>5</v>
      </c>
      <c r="J516" s="28" t="s">
        <v>1186</v>
      </c>
      <c r="K516" s="59" t="str">
        <f t="shared" si="23"/>
        <v>tw-f-86-jlr-loc2</v>
      </c>
      <c r="L516" s="27">
        <v>1</v>
      </c>
      <c r="M516" s="41">
        <v>1</v>
      </c>
      <c r="O516" s="50">
        <v>513</v>
      </c>
    </row>
    <row r="517" spans="1:15" ht="16.5" x14ac:dyDescent="0.2">
      <c r="A517" s="47" t="s">
        <v>1523</v>
      </c>
      <c r="B517" s="74">
        <f t="shared" si="24"/>
        <v>86</v>
      </c>
      <c r="C517" s="40">
        <f t="shared" ref="C517:C580" si="25">INT((O517-1)/6)+30001</f>
        <v>30086</v>
      </c>
      <c r="D517" s="27">
        <v>2</v>
      </c>
      <c r="E517" s="28" t="s">
        <v>1171</v>
      </c>
      <c r="F517" s="28" t="s">
        <v>726</v>
      </c>
      <c r="G517" s="27">
        <f>INDEX(芦花古楼!$J$4:$J$103,芦花卡牌组!B517)</f>
        <v>136</v>
      </c>
      <c r="H517" s="27">
        <f>INDEX(芦花古楼!$K$4:$K$103,芦花卡牌组!B517)</f>
        <v>19</v>
      </c>
      <c r="I517" s="27">
        <v>5</v>
      </c>
      <c r="J517" s="28" t="s">
        <v>786</v>
      </c>
      <c r="K517" s="59" t="str">
        <f t="shared" ref="K517:K580" si="26">A517&amp;"-"&amp;B517&amp;"-"&amp;E517&amp;"-loc"&amp;D517</f>
        <v>tw-f-86-shl-loc2</v>
      </c>
      <c r="L517" s="27">
        <v>1</v>
      </c>
      <c r="M517" s="41">
        <v>1</v>
      </c>
      <c r="O517" s="50">
        <v>514</v>
      </c>
    </row>
    <row r="518" spans="1:15" ht="16.5" x14ac:dyDescent="0.2">
      <c r="A518" s="47" t="s">
        <v>1523</v>
      </c>
      <c r="B518" s="74">
        <f t="shared" si="24"/>
        <v>86</v>
      </c>
      <c r="C518" s="40">
        <f t="shared" si="25"/>
        <v>30086</v>
      </c>
      <c r="D518" s="27">
        <v>3</v>
      </c>
      <c r="E518" s="28" t="s">
        <v>1169</v>
      </c>
      <c r="F518" s="28" t="s">
        <v>711</v>
      </c>
      <c r="G518" s="27">
        <f>INDEX(芦花古楼!$J$4:$J$103,芦花卡牌组!B518)</f>
        <v>136</v>
      </c>
      <c r="H518" s="27">
        <f>INDEX(芦花古楼!$K$4:$K$103,芦花卡牌组!B518)</f>
        <v>19</v>
      </c>
      <c r="I518" s="27">
        <v>5</v>
      </c>
      <c r="J518" s="28" t="s">
        <v>710</v>
      </c>
      <c r="K518" s="62" t="str">
        <f t="shared" si="26"/>
        <v>tw-f-86-jlr-loc3</v>
      </c>
      <c r="L518" s="27">
        <v>1</v>
      </c>
      <c r="M518" s="41">
        <v>1</v>
      </c>
      <c r="O518" s="50">
        <v>515</v>
      </c>
    </row>
    <row r="519" spans="1:15" ht="17.25" thickBot="1" x14ac:dyDescent="0.25">
      <c r="A519" s="47" t="s">
        <v>1523</v>
      </c>
      <c r="B519" s="74">
        <f t="shared" si="24"/>
        <v>86</v>
      </c>
      <c r="C519" s="42">
        <f t="shared" si="25"/>
        <v>30086</v>
      </c>
      <c r="D519" s="43">
        <v>3</v>
      </c>
      <c r="E519" s="44" t="s">
        <v>1171</v>
      </c>
      <c r="F519" s="44" t="s">
        <v>731</v>
      </c>
      <c r="G519" s="43">
        <f>INDEX(芦花古楼!$J$4:$J$103,芦花卡牌组!B519)</f>
        <v>136</v>
      </c>
      <c r="H519" s="43">
        <f>INDEX(芦花古楼!$K$4:$K$103,芦花卡牌组!B519)</f>
        <v>19</v>
      </c>
      <c r="I519" s="43">
        <v>5</v>
      </c>
      <c r="J519" s="44" t="s">
        <v>787</v>
      </c>
      <c r="K519" s="44" t="str">
        <f t="shared" si="26"/>
        <v>tw-f-86-shl-loc3</v>
      </c>
      <c r="L519" s="43">
        <v>1</v>
      </c>
      <c r="M519" s="45">
        <v>1</v>
      </c>
      <c r="O519" s="50">
        <v>516</v>
      </c>
    </row>
    <row r="520" spans="1:15" ht="16.5" x14ac:dyDescent="0.2">
      <c r="A520" s="47" t="s">
        <v>1523</v>
      </c>
      <c r="B520" s="74">
        <f t="shared" si="24"/>
        <v>87</v>
      </c>
      <c r="C520" s="37">
        <f t="shared" si="25"/>
        <v>30087</v>
      </c>
      <c r="D520" s="38">
        <v>1</v>
      </c>
      <c r="E520" s="46" t="s">
        <v>1169</v>
      </c>
      <c r="F520" s="46" t="s">
        <v>303</v>
      </c>
      <c r="G520" s="38">
        <f>INDEX(芦花古楼!$J$4:$J$103,芦花卡牌组!B520)</f>
        <v>137</v>
      </c>
      <c r="H520" s="38">
        <f>INDEX(芦花古楼!$K$4:$K$103,芦花卡牌组!B520)</f>
        <v>19</v>
      </c>
      <c r="I520" s="38">
        <v>5</v>
      </c>
      <c r="J520" s="46" t="s">
        <v>706</v>
      </c>
      <c r="K520" s="38" t="str">
        <f t="shared" si="26"/>
        <v>tw-f-87-jlr-loc1</v>
      </c>
      <c r="L520" s="38">
        <v>1</v>
      </c>
      <c r="M520" s="39">
        <v>1</v>
      </c>
      <c r="O520" s="50">
        <v>517</v>
      </c>
    </row>
    <row r="521" spans="1:15" ht="16.5" x14ac:dyDescent="0.2">
      <c r="A521" s="47" t="s">
        <v>1523</v>
      </c>
      <c r="B521" s="74">
        <f t="shared" si="24"/>
        <v>87</v>
      </c>
      <c r="C521" s="40">
        <f t="shared" si="25"/>
        <v>30087</v>
      </c>
      <c r="D521" s="27">
        <v>1</v>
      </c>
      <c r="E521" s="28" t="s">
        <v>1171</v>
      </c>
      <c r="F521" s="28" t="s">
        <v>727</v>
      </c>
      <c r="G521" s="27">
        <f>INDEX(芦花古楼!$J$4:$J$103,芦花卡牌组!B521)</f>
        <v>137</v>
      </c>
      <c r="H521" s="27">
        <f>INDEX(芦花古楼!$K$4:$K$103,芦花卡牌组!B521)</f>
        <v>19</v>
      </c>
      <c r="I521" s="27">
        <v>5</v>
      </c>
      <c r="J521" s="27" t="s">
        <v>775</v>
      </c>
      <c r="K521" s="27" t="str">
        <f t="shared" si="26"/>
        <v>tw-f-87-shl-loc1</v>
      </c>
      <c r="L521" s="27">
        <v>1</v>
      </c>
      <c r="M521" s="41">
        <v>1</v>
      </c>
      <c r="O521" s="50">
        <v>518</v>
      </c>
    </row>
    <row r="522" spans="1:15" ht="16.5" x14ac:dyDescent="0.2">
      <c r="A522" s="47" t="s">
        <v>1523</v>
      </c>
      <c r="B522" s="74">
        <f t="shared" si="24"/>
        <v>87</v>
      </c>
      <c r="C522" s="40">
        <f t="shared" si="25"/>
        <v>30087</v>
      </c>
      <c r="D522" s="27">
        <v>2</v>
      </c>
      <c r="E522" s="28" t="s">
        <v>1169</v>
      </c>
      <c r="F522" s="28" t="s">
        <v>709</v>
      </c>
      <c r="G522" s="27">
        <f>INDEX(芦花古楼!$J$4:$J$103,芦花卡牌组!B522)</f>
        <v>137</v>
      </c>
      <c r="H522" s="27">
        <f>INDEX(芦花古楼!$K$4:$K$103,芦花卡牌组!B522)</f>
        <v>19</v>
      </c>
      <c r="I522" s="27">
        <v>5</v>
      </c>
      <c r="J522" s="27" t="s">
        <v>302</v>
      </c>
      <c r="K522" s="59" t="str">
        <f t="shared" si="26"/>
        <v>tw-f-87-jlr-loc2</v>
      </c>
      <c r="L522" s="27">
        <v>1</v>
      </c>
      <c r="M522" s="41">
        <v>1</v>
      </c>
      <c r="O522" s="50">
        <v>519</v>
      </c>
    </row>
    <row r="523" spans="1:15" ht="16.5" x14ac:dyDescent="0.2">
      <c r="A523" s="47" t="s">
        <v>1523</v>
      </c>
      <c r="B523" s="74">
        <f t="shared" si="24"/>
        <v>87</v>
      </c>
      <c r="C523" s="40">
        <f t="shared" si="25"/>
        <v>30087</v>
      </c>
      <c r="D523" s="27">
        <v>2</v>
      </c>
      <c r="E523" s="28" t="s">
        <v>1171</v>
      </c>
      <c r="F523" s="28" t="s">
        <v>726</v>
      </c>
      <c r="G523" s="27">
        <f>INDEX(芦花古楼!$J$4:$J$103,芦花卡牌组!B523)</f>
        <v>137</v>
      </c>
      <c r="H523" s="27">
        <f>INDEX(芦花古楼!$K$4:$K$103,芦花卡牌组!B523)</f>
        <v>19</v>
      </c>
      <c r="I523" s="27">
        <v>5</v>
      </c>
      <c r="J523" s="27" t="s">
        <v>778</v>
      </c>
      <c r="K523" s="59" t="str">
        <f t="shared" si="26"/>
        <v>tw-f-87-shl-loc2</v>
      </c>
      <c r="L523" s="27">
        <v>1</v>
      </c>
      <c r="M523" s="41">
        <v>1</v>
      </c>
      <c r="O523" s="50">
        <v>520</v>
      </c>
    </row>
    <row r="524" spans="1:15" ht="16.5" x14ac:dyDescent="0.2">
      <c r="A524" s="47" t="s">
        <v>1523</v>
      </c>
      <c r="B524" s="74">
        <f t="shared" si="24"/>
        <v>87</v>
      </c>
      <c r="C524" s="40">
        <f t="shared" si="25"/>
        <v>30087</v>
      </c>
      <c r="D524" s="27">
        <v>3</v>
      </c>
      <c r="E524" s="28" t="s">
        <v>1169</v>
      </c>
      <c r="F524" s="28" t="s">
        <v>711</v>
      </c>
      <c r="G524" s="27">
        <f>INDEX(芦花古楼!$J$4:$J$103,芦花卡牌组!B524)</f>
        <v>137</v>
      </c>
      <c r="H524" s="27">
        <f>INDEX(芦花古楼!$K$4:$K$103,芦花卡牌组!B524)</f>
        <v>19</v>
      </c>
      <c r="I524" s="27">
        <v>5</v>
      </c>
      <c r="J524" s="28" t="s">
        <v>715</v>
      </c>
      <c r="K524" s="62" t="str">
        <f t="shared" si="26"/>
        <v>tw-f-87-jlr-loc3</v>
      </c>
      <c r="L524" s="27">
        <v>1</v>
      </c>
      <c r="M524" s="41">
        <v>1</v>
      </c>
      <c r="O524" s="50">
        <v>521</v>
      </c>
    </row>
    <row r="525" spans="1:15" ht="17.25" thickBot="1" x14ac:dyDescent="0.25">
      <c r="A525" s="47" t="s">
        <v>1523</v>
      </c>
      <c r="B525" s="74">
        <f t="shared" si="24"/>
        <v>87</v>
      </c>
      <c r="C525" s="42">
        <f t="shared" si="25"/>
        <v>30087</v>
      </c>
      <c r="D525" s="43">
        <v>3</v>
      </c>
      <c r="E525" s="44" t="s">
        <v>1171</v>
      </c>
      <c r="F525" s="44" t="s">
        <v>731</v>
      </c>
      <c r="G525" s="43">
        <f>INDEX(芦花古楼!$J$4:$J$103,芦花卡牌组!B525)</f>
        <v>137</v>
      </c>
      <c r="H525" s="43">
        <f>INDEX(芦花古楼!$K$4:$K$103,芦花卡牌组!B525)</f>
        <v>19</v>
      </c>
      <c r="I525" s="43">
        <v>5</v>
      </c>
      <c r="J525" s="43" t="s">
        <v>793</v>
      </c>
      <c r="K525" s="44" t="str">
        <f t="shared" si="26"/>
        <v>tw-f-87-shl-loc3</v>
      </c>
      <c r="L525" s="43">
        <v>1</v>
      </c>
      <c r="M525" s="45">
        <v>1</v>
      </c>
      <c r="O525" s="50">
        <v>522</v>
      </c>
    </row>
    <row r="526" spans="1:15" ht="16.5" x14ac:dyDescent="0.2">
      <c r="A526" s="47" t="s">
        <v>1523</v>
      </c>
      <c r="B526" s="74">
        <f t="shared" si="24"/>
        <v>88</v>
      </c>
      <c r="C526" s="37">
        <f t="shared" si="25"/>
        <v>30088</v>
      </c>
      <c r="D526" s="38">
        <v>1</v>
      </c>
      <c r="E526" s="46" t="s">
        <v>1169</v>
      </c>
      <c r="F526" s="46" t="s">
        <v>303</v>
      </c>
      <c r="G526" s="38">
        <f>INDEX(芦花古楼!$J$4:$J$103,芦花卡牌组!B526)</f>
        <v>138</v>
      </c>
      <c r="H526" s="38">
        <f>INDEX(芦花古楼!$K$4:$K$103,芦花卡牌组!B526)</f>
        <v>19</v>
      </c>
      <c r="I526" s="38">
        <v>5</v>
      </c>
      <c r="J526" s="46" t="s">
        <v>713</v>
      </c>
      <c r="K526" s="38" t="str">
        <f t="shared" si="26"/>
        <v>tw-f-88-jlr-loc1</v>
      </c>
      <c r="L526" s="38">
        <v>1</v>
      </c>
      <c r="M526" s="39">
        <v>1</v>
      </c>
      <c r="O526" s="50">
        <v>523</v>
      </c>
    </row>
    <row r="527" spans="1:15" ht="16.5" x14ac:dyDescent="0.2">
      <c r="A527" s="47" t="s">
        <v>1523</v>
      </c>
      <c r="B527" s="74">
        <f t="shared" si="24"/>
        <v>88</v>
      </c>
      <c r="C527" s="40">
        <f t="shared" si="25"/>
        <v>30088</v>
      </c>
      <c r="D527" s="27">
        <v>1</v>
      </c>
      <c r="E527" s="28" t="s">
        <v>1171</v>
      </c>
      <c r="F527" s="28" t="s">
        <v>727</v>
      </c>
      <c r="G527" s="27">
        <f>INDEX(芦花古楼!$J$4:$J$103,芦花卡牌组!B527)</f>
        <v>138</v>
      </c>
      <c r="H527" s="27">
        <f>INDEX(芦花古楼!$K$4:$K$103,芦花卡牌组!B527)</f>
        <v>19</v>
      </c>
      <c r="I527" s="27">
        <v>5</v>
      </c>
      <c r="J527" s="28" t="s">
        <v>791</v>
      </c>
      <c r="K527" s="27" t="str">
        <f t="shared" si="26"/>
        <v>tw-f-88-shl-loc1</v>
      </c>
      <c r="L527" s="27">
        <v>1</v>
      </c>
      <c r="M527" s="41">
        <v>1</v>
      </c>
      <c r="O527" s="50">
        <v>524</v>
      </c>
    </row>
    <row r="528" spans="1:15" ht="16.5" x14ac:dyDescent="0.2">
      <c r="A528" s="47" t="s">
        <v>1523</v>
      </c>
      <c r="B528" s="74">
        <f t="shared" si="24"/>
        <v>88</v>
      </c>
      <c r="C528" s="40">
        <f t="shared" si="25"/>
        <v>30088</v>
      </c>
      <c r="D528" s="27">
        <v>2</v>
      </c>
      <c r="E528" s="28" t="s">
        <v>1169</v>
      </c>
      <c r="F528" s="28" t="s">
        <v>709</v>
      </c>
      <c r="G528" s="27">
        <f>INDEX(芦花古楼!$J$4:$J$103,芦花卡牌组!B528)</f>
        <v>138</v>
      </c>
      <c r="H528" s="27">
        <f>INDEX(芦花古楼!$K$4:$K$103,芦花卡牌组!B528)</f>
        <v>19</v>
      </c>
      <c r="I528" s="27">
        <v>5</v>
      </c>
      <c r="J528" s="28" t="s">
        <v>1186</v>
      </c>
      <c r="K528" s="59" t="str">
        <f t="shared" si="26"/>
        <v>tw-f-88-jlr-loc2</v>
      </c>
      <c r="L528" s="27">
        <v>1</v>
      </c>
      <c r="M528" s="41">
        <v>1</v>
      </c>
      <c r="O528" s="50">
        <v>525</v>
      </c>
    </row>
    <row r="529" spans="1:15" ht="16.5" x14ac:dyDescent="0.2">
      <c r="A529" s="47" t="s">
        <v>1523</v>
      </c>
      <c r="B529" s="74">
        <f t="shared" si="24"/>
        <v>88</v>
      </c>
      <c r="C529" s="40">
        <f t="shared" si="25"/>
        <v>30088</v>
      </c>
      <c r="D529" s="27">
        <v>2</v>
      </c>
      <c r="E529" s="28" t="s">
        <v>1171</v>
      </c>
      <c r="F529" s="28" t="s">
        <v>726</v>
      </c>
      <c r="G529" s="27">
        <f>INDEX(芦花古楼!$J$4:$J$103,芦花卡牌组!B529)</f>
        <v>138</v>
      </c>
      <c r="H529" s="27">
        <f>INDEX(芦花古楼!$K$4:$K$103,芦花卡牌组!B529)</f>
        <v>19</v>
      </c>
      <c r="I529" s="27">
        <v>5</v>
      </c>
      <c r="J529" s="28" t="s">
        <v>786</v>
      </c>
      <c r="K529" s="59" t="str">
        <f t="shared" si="26"/>
        <v>tw-f-88-shl-loc2</v>
      </c>
      <c r="L529" s="27">
        <v>1</v>
      </c>
      <c r="M529" s="41">
        <v>1</v>
      </c>
      <c r="O529" s="50">
        <v>526</v>
      </c>
    </row>
    <row r="530" spans="1:15" ht="16.5" x14ac:dyDescent="0.2">
      <c r="A530" s="47" t="s">
        <v>1523</v>
      </c>
      <c r="B530" s="74">
        <f t="shared" si="24"/>
        <v>88</v>
      </c>
      <c r="C530" s="40">
        <f t="shared" si="25"/>
        <v>30088</v>
      </c>
      <c r="D530" s="27">
        <v>3</v>
      </c>
      <c r="E530" s="28" t="s">
        <v>1169</v>
      </c>
      <c r="F530" s="28" t="s">
        <v>711</v>
      </c>
      <c r="G530" s="27">
        <f>INDEX(芦花古楼!$J$4:$J$103,芦花卡牌组!B530)</f>
        <v>138</v>
      </c>
      <c r="H530" s="27">
        <f>INDEX(芦花古楼!$K$4:$K$103,芦花卡牌组!B530)</f>
        <v>19</v>
      </c>
      <c r="I530" s="27">
        <v>5</v>
      </c>
      <c r="J530" s="28" t="s">
        <v>710</v>
      </c>
      <c r="K530" s="62" t="str">
        <f t="shared" si="26"/>
        <v>tw-f-88-jlr-loc3</v>
      </c>
      <c r="L530" s="27">
        <v>1</v>
      </c>
      <c r="M530" s="41">
        <v>1</v>
      </c>
      <c r="O530" s="50">
        <v>527</v>
      </c>
    </row>
    <row r="531" spans="1:15" ht="17.25" thickBot="1" x14ac:dyDescent="0.25">
      <c r="A531" s="47" t="s">
        <v>1523</v>
      </c>
      <c r="B531" s="74">
        <f t="shared" si="24"/>
        <v>88</v>
      </c>
      <c r="C531" s="42">
        <f t="shared" si="25"/>
        <v>30088</v>
      </c>
      <c r="D531" s="43">
        <v>3</v>
      </c>
      <c r="E531" s="44" t="s">
        <v>1171</v>
      </c>
      <c r="F531" s="44" t="s">
        <v>731</v>
      </c>
      <c r="G531" s="43">
        <f>INDEX(芦花古楼!$J$4:$J$103,芦花卡牌组!B531)</f>
        <v>138</v>
      </c>
      <c r="H531" s="43">
        <f>INDEX(芦花古楼!$K$4:$K$103,芦花卡牌组!B531)</f>
        <v>19</v>
      </c>
      <c r="I531" s="43">
        <v>5</v>
      </c>
      <c r="J531" s="44" t="s">
        <v>787</v>
      </c>
      <c r="K531" s="44" t="str">
        <f t="shared" si="26"/>
        <v>tw-f-88-shl-loc3</v>
      </c>
      <c r="L531" s="43">
        <v>1</v>
      </c>
      <c r="M531" s="45">
        <v>1</v>
      </c>
      <c r="O531" s="50">
        <v>528</v>
      </c>
    </row>
    <row r="532" spans="1:15" ht="16.5" x14ac:dyDescent="0.2">
      <c r="A532" s="47" t="s">
        <v>1523</v>
      </c>
      <c r="B532" s="74">
        <f t="shared" si="24"/>
        <v>89</v>
      </c>
      <c r="C532" s="37">
        <f t="shared" si="25"/>
        <v>30089</v>
      </c>
      <c r="D532" s="38">
        <v>1</v>
      </c>
      <c r="E532" s="46" t="s">
        <v>1169</v>
      </c>
      <c r="F532" s="46" t="s">
        <v>303</v>
      </c>
      <c r="G532" s="38">
        <f>INDEX(芦花古楼!$J$4:$J$103,芦花卡牌组!B532)</f>
        <v>139</v>
      </c>
      <c r="H532" s="38">
        <f>INDEX(芦花古楼!$K$4:$K$103,芦花卡牌组!B532)</f>
        <v>19</v>
      </c>
      <c r="I532" s="38">
        <v>5</v>
      </c>
      <c r="J532" s="46" t="s">
        <v>716</v>
      </c>
      <c r="K532" s="38" t="str">
        <f t="shared" si="26"/>
        <v>tw-f-89-jlr-loc1</v>
      </c>
      <c r="L532" s="38">
        <v>1</v>
      </c>
      <c r="M532" s="39">
        <v>1</v>
      </c>
      <c r="O532" s="50">
        <v>529</v>
      </c>
    </row>
    <row r="533" spans="1:15" ht="16.5" x14ac:dyDescent="0.2">
      <c r="A533" s="47" t="s">
        <v>1523</v>
      </c>
      <c r="B533" s="74">
        <f t="shared" si="24"/>
        <v>89</v>
      </c>
      <c r="C533" s="40">
        <f t="shared" si="25"/>
        <v>30089</v>
      </c>
      <c r="D533" s="27">
        <v>1</v>
      </c>
      <c r="E533" s="28" t="s">
        <v>1171</v>
      </c>
      <c r="F533" s="28" t="s">
        <v>727</v>
      </c>
      <c r="G533" s="27">
        <f>INDEX(芦花古楼!$J$4:$J$103,芦花卡牌组!B533)</f>
        <v>139</v>
      </c>
      <c r="H533" s="27">
        <f>INDEX(芦花古楼!$K$4:$K$103,芦花卡牌组!B533)</f>
        <v>19</v>
      </c>
      <c r="I533" s="27">
        <v>5</v>
      </c>
      <c r="J533" s="28" t="s">
        <v>794</v>
      </c>
      <c r="K533" s="27" t="str">
        <f t="shared" si="26"/>
        <v>tw-f-89-shl-loc1</v>
      </c>
      <c r="L533" s="27">
        <v>1</v>
      </c>
      <c r="M533" s="41">
        <v>1</v>
      </c>
      <c r="O533" s="50">
        <v>530</v>
      </c>
    </row>
    <row r="534" spans="1:15" ht="16.5" x14ac:dyDescent="0.2">
      <c r="A534" s="47" t="s">
        <v>1523</v>
      </c>
      <c r="B534" s="74">
        <f t="shared" si="24"/>
        <v>89</v>
      </c>
      <c r="C534" s="40">
        <f t="shared" si="25"/>
        <v>30089</v>
      </c>
      <c r="D534" s="27">
        <v>2</v>
      </c>
      <c r="E534" s="28" t="s">
        <v>1169</v>
      </c>
      <c r="F534" s="28" t="s">
        <v>709</v>
      </c>
      <c r="G534" s="27">
        <f>INDEX(芦花古楼!$J$4:$J$103,芦花卡牌组!B534)</f>
        <v>139</v>
      </c>
      <c r="H534" s="27">
        <f>INDEX(芦花古楼!$K$4:$K$103,芦花卡牌组!B534)</f>
        <v>19</v>
      </c>
      <c r="I534" s="27">
        <v>5</v>
      </c>
      <c r="J534" s="27" t="s">
        <v>706</v>
      </c>
      <c r="K534" s="59" t="str">
        <f t="shared" si="26"/>
        <v>tw-f-89-jlr-loc2</v>
      </c>
      <c r="L534" s="27">
        <v>1</v>
      </c>
      <c r="M534" s="41">
        <v>1</v>
      </c>
      <c r="O534" s="50">
        <v>531</v>
      </c>
    </row>
    <row r="535" spans="1:15" ht="16.5" x14ac:dyDescent="0.2">
      <c r="A535" s="47" t="s">
        <v>1523</v>
      </c>
      <c r="B535" s="74">
        <f t="shared" si="24"/>
        <v>89</v>
      </c>
      <c r="C535" s="40">
        <f t="shared" si="25"/>
        <v>30089</v>
      </c>
      <c r="D535" s="27">
        <v>2</v>
      </c>
      <c r="E535" s="28" t="s">
        <v>1171</v>
      </c>
      <c r="F535" s="28" t="s">
        <v>726</v>
      </c>
      <c r="G535" s="27">
        <f>INDEX(芦花古楼!$J$4:$J$103,芦花卡牌组!B535)</f>
        <v>139</v>
      </c>
      <c r="H535" s="27">
        <f>INDEX(芦花古楼!$K$4:$K$103,芦花卡牌组!B535)</f>
        <v>19</v>
      </c>
      <c r="I535" s="27">
        <v>5</v>
      </c>
      <c r="J535" s="27" t="s">
        <v>782</v>
      </c>
      <c r="K535" s="59" t="str">
        <f t="shared" si="26"/>
        <v>tw-f-89-shl-loc2</v>
      </c>
      <c r="L535" s="27">
        <v>1</v>
      </c>
      <c r="M535" s="41">
        <v>1</v>
      </c>
      <c r="O535" s="50">
        <v>532</v>
      </c>
    </row>
    <row r="536" spans="1:15" ht="16.5" x14ac:dyDescent="0.2">
      <c r="A536" s="47" t="s">
        <v>1523</v>
      </c>
      <c r="B536" s="74">
        <f t="shared" si="24"/>
        <v>89</v>
      </c>
      <c r="C536" s="40">
        <f t="shared" si="25"/>
        <v>30089</v>
      </c>
      <c r="D536" s="27">
        <v>3</v>
      </c>
      <c r="E536" s="28" t="s">
        <v>1169</v>
      </c>
      <c r="F536" s="28" t="s">
        <v>711</v>
      </c>
      <c r="G536" s="27">
        <f>INDEX(芦花古楼!$J$4:$J$103,芦花卡牌组!B536)</f>
        <v>139</v>
      </c>
      <c r="H536" s="27">
        <f>INDEX(芦花古楼!$K$4:$K$103,芦花卡牌组!B536)</f>
        <v>19</v>
      </c>
      <c r="I536" s="27">
        <v>5</v>
      </c>
      <c r="J536" s="28" t="s">
        <v>712</v>
      </c>
      <c r="K536" s="62" t="str">
        <f t="shared" si="26"/>
        <v>tw-f-89-jlr-loc3</v>
      </c>
      <c r="L536" s="27">
        <v>1</v>
      </c>
      <c r="M536" s="41">
        <v>1</v>
      </c>
      <c r="O536" s="50">
        <v>533</v>
      </c>
    </row>
    <row r="537" spans="1:15" ht="17.25" thickBot="1" x14ac:dyDescent="0.25">
      <c r="A537" s="47" t="s">
        <v>1523</v>
      </c>
      <c r="B537" s="74">
        <f t="shared" si="24"/>
        <v>89</v>
      </c>
      <c r="C537" s="42">
        <f t="shared" si="25"/>
        <v>30089</v>
      </c>
      <c r="D537" s="43">
        <v>3</v>
      </c>
      <c r="E537" s="44" t="s">
        <v>1171</v>
      </c>
      <c r="F537" s="44" t="s">
        <v>731</v>
      </c>
      <c r="G537" s="43">
        <f>INDEX(芦花古楼!$J$4:$J$103,芦花卡牌组!B537)</f>
        <v>139</v>
      </c>
      <c r="H537" s="43">
        <f>INDEX(芦花古楼!$K$4:$K$103,芦花卡牌组!B537)</f>
        <v>19</v>
      </c>
      <c r="I537" s="43">
        <v>5</v>
      </c>
      <c r="J537" s="44" t="s">
        <v>790</v>
      </c>
      <c r="K537" s="44" t="str">
        <f t="shared" si="26"/>
        <v>tw-f-89-shl-loc3</v>
      </c>
      <c r="L537" s="43">
        <v>1</v>
      </c>
      <c r="M537" s="45">
        <v>1</v>
      </c>
      <c r="O537" s="50">
        <v>534</v>
      </c>
    </row>
    <row r="538" spans="1:15" ht="16.5" x14ac:dyDescent="0.2">
      <c r="A538" s="47" t="s">
        <v>1523</v>
      </c>
      <c r="B538" s="74">
        <f t="shared" si="24"/>
        <v>90</v>
      </c>
      <c r="C538" s="37">
        <f t="shared" si="25"/>
        <v>30090</v>
      </c>
      <c r="D538" s="38">
        <v>1</v>
      </c>
      <c r="E538" s="46" t="s">
        <v>1169</v>
      </c>
      <c r="F538" s="46" t="s">
        <v>303</v>
      </c>
      <c r="G538" s="38">
        <f>INDEX(芦花古楼!$J$4:$J$103,芦花卡牌组!B538)</f>
        <v>140</v>
      </c>
      <c r="H538" s="38">
        <f>INDEX(芦花古楼!$K$4:$K$103,芦花卡牌组!B538)</f>
        <v>20</v>
      </c>
      <c r="I538" s="38">
        <v>5</v>
      </c>
      <c r="J538" s="38" t="s">
        <v>710</v>
      </c>
      <c r="K538" s="38" t="str">
        <f t="shared" si="26"/>
        <v>tw-f-90-jlr-loc1</v>
      </c>
      <c r="L538" s="38">
        <v>1</v>
      </c>
      <c r="M538" s="39">
        <v>1</v>
      </c>
      <c r="O538" s="50">
        <v>535</v>
      </c>
    </row>
    <row r="539" spans="1:15" ht="16.5" x14ac:dyDescent="0.2">
      <c r="A539" s="47" t="s">
        <v>1523</v>
      </c>
      <c r="B539" s="74">
        <f t="shared" si="24"/>
        <v>90</v>
      </c>
      <c r="C539" s="40">
        <f t="shared" si="25"/>
        <v>30090</v>
      </c>
      <c r="D539" s="27">
        <v>1</v>
      </c>
      <c r="E539" s="28" t="s">
        <v>1171</v>
      </c>
      <c r="F539" s="28" t="s">
        <v>727</v>
      </c>
      <c r="G539" s="27">
        <f>INDEX(芦花古楼!$J$4:$J$103,芦花卡牌组!B539)</f>
        <v>140</v>
      </c>
      <c r="H539" s="27">
        <f>INDEX(芦花古楼!$K$4:$K$103,芦花卡牌组!B539)</f>
        <v>20</v>
      </c>
      <c r="I539" s="27">
        <v>5</v>
      </c>
      <c r="J539" s="27" t="s">
        <v>787</v>
      </c>
      <c r="K539" s="27" t="str">
        <f t="shared" si="26"/>
        <v>tw-f-90-shl-loc1</v>
      </c>
      <c r="L539" s="27">
        <v>1</v>
      </c>
      <c r="M539" s="41">
        <v>1</v>
      </c>
      <c r="O539" s="50">
        <v>536</v>
      </c>
    </row>
    <row r="540" spans="1:15" ht="16.5" x14ac:dyDescent="0.2">
      <c r="A540" s="47" t="s">
        <v>1523</v>
      </c>
      <c r="B540" s="74">
        <f t="shared" si="24"/>
        <v>90</v>
      </c>
      <c r="C540" s="40">
        <f t="shared" si="25"/>
        <v>30090</v>
      </c>
      <c r="D540" s="27">
        <v>2</v>
      </c>
      <c r="E540" s="28" t="s">
        <v>1169</v>
      </c>
      <c r="F540" s="28" t="s">
        <v>709</v>
      </c>
      <c r="G540" s="27">
        <f>INDEX(芦花古楼!$J$4:$J$103,芦花卡牌组!B540)</f>
        <v>140</v>
      </c>
      <c r="H540" s="27">
        <f>INDEX(芦花古楼!$K$4:$K$103,芦花卡牌组!B540)</f>
        <v>20</v>
      </c>
      <c r="I540" s="27">
        <v>5</v>
      </c>
      <c r="J540" s="27" t="s">
        <v>1186</v>
      </c>
      <c r="K540" s="59" t="str">
        <f t="shared" si="26"/>
        <v>tw-f-90-jlr-loc2</v>
      </c>
      <c r="L540" s="27">
        <v>1</v>
      </c>
      <c r="M540" s="41">
        <v>1</v>
      </c>
      <c r="O540" s="50">
        <v>537</v>
      </c>
    </row>
    <row r="541" spans="1:15" ht="16.5" x14ac:dyDescent="0.2">
      <c r="A541" s="47" t="s">
        <v>1523</v>
      </c>
      <c r="B541" s="74">
        <f t="shared" si="24"/>
        <v>90</v>
      </c>
      <c r="C541" s="40">
        <f t="shared" si="25"/>
        <v>30090</v>
      </c>
      <c r="D541" s="27">
        <v>2</v>
      </c>
      <c r="E541" s="28" t="s">
        <v>1171</v>
      </c>
      <c r="F541" s="28" t="s">
        <v>726</v>
      </c>
      <c r="G541" s="27">
        <f>INDEX(芦花古楼!$J$4:$J$103,芦花卡牌组!B541)</f>
        <v>140</v>
      </c>
      <c r="H541" s="27">
        <f>INDEX(芦花古楼!$K$4:$K$103,芦花卡牌组!B541)</f>
        <v>20</v>
      </c>
      <c r="I541" s="27">
        <v>5</v>
      </c>
      <c r="J541" s="27" t="s">
        <v>786</v>
      </c>
      <c r="K541" s="59" t="str">
        <f t="shared" si="26"/>
        <v>tw-f-90-shl-loc2</v>
      </c>
      <c r="L541" s="27">
        <v>1</v>
      </c>
      <c r="M541" s="41">
        <v>1</v>
      </c>
      <c r="O541" s="50">
        <v>538</v>
      </c>
    </row>
    <row r="542" spans="1:15" ht="16.5" x14ac:dyDescent="0.2">
      <c r="A542" s="47" t="s">
        <v>1523</v>
      </c>
      <c r="B542" s="74">
        <f t="shared" si="24"/>
        <v>90</v>
      </c>
      <c r="C542" s="40">
        <f t="shared" si="25"/>
        <v>30090</v>
      </c>
      <c r="D542" s="27">
        <v>3</v>
      </c>
      <c r="E542" s="28" t="s">
        <v>1169</v>
      </c>
      <c r="F542" s="28" t="s">
        <v>711</v>
      </c>
      <c r="G542" s="27">
        <f>INDEX(芦花古楼!$J$4:$J$103,芦花卡牌组!B542)</f>
        <v>140</v>
      </c>
      <c r="H542" s="27">
        <f>INDEX(芦花古楼!$K$4:$K$103,芦花卡牌组!B542)</f>
        <v>20</v>
      </c>
      <c r="I542" s="27">
        <v>5</v>
      </c>
      <c r="J542" s="27" t="s">
        <v>713</v>
      </c>
      <c r="K542" s="62" t="str">
        <f t="shared" si="26"/>
        <v>tw-f-90-jlr-loc3</v>
      </c>
      <c r="L542" s="27">
        <v>1</v>
      </c>
      <c r="M542" s="41">
        <v>1</v>
      </c>
      <c r="O542" s="50">
        <v>539</v>
      </c>
    </row>
    <row r="543" spans="1:15" ht="17.25" thickBot="1" x14ac:dyDescent="0.25">
      <c r="A543" s="47" t="s">
        <v>1523</v>
      </c>
      <c r="B543" s="74">
        <f t="shared" si="24"/>
        <v>90</v>
      </c>
      <c r="C543" s="42">
        <f t="shared" si="25"/>
        <v>30090</v>
      </c>
      <c r="D543" s="43">
        <v>3</v>
      </c>
      <c r="E543" s="44" t="s">
        <v>1171</v>
      </c>
      <c r="F543" s="44" t="s">
        <v>731</v>
      </c>
      <c r="G543" s="43">
        <f>INDEX(芦花古楼!$J$4:$J$103,芦花卡牌组!B543)</f>
        <v>140</v>
      </c>
      <c r="H543" s="43">
        <f>INDEX(芦花古楼!$K$4:$K$103,芦花卡牌组!B543)</f>
        <v>20</v>
      </c>
      <c r="I543" s="43">
        <v>5</v>
      </c>
      <c r="J543" s="43" t="s">
        <v>791</v>
      </c>
      <c r="K543" s="44" t="str">
        <f t="shared" si="26"/>
        <v>tw-f-90-shl-loc3</v>
      </c>
      <c r="L543" s="43">
        <v>1</v>
      </c>
      <c r="M543" s="45">
        <v>1</v>
      </c>
      <c r="O543" s="50">
        <v>540</v>
      </c>
    </row>
    <row r="544" spans="1:15" ht="16.5" x14ac:dyDescent="0.2">
      <c r="A544" s="47" t="s">
        <v>1523</v>
      </c>
      <c r="B544" s="74">
        <f t="shared" si="24"/>
        <v>91</v>
      </c>
      <c r="C544" s="37">
        <f t="shared" si="25"/>
        <v>30091</v>
      </c>
      <c r="D544" s="38">
        <v>1</v>
      </c>
      <c r="E544" s="46" t="s">
        <v>1169</v>
      </c>
      <c r="F544" s="46" t="s">
        <v>303</v>
      </c>
      <c r="G544" s="38">
        <f>INDEX(芦花古楼!$J$4:$J$103,芦花卡牌组!B544)</f>
        <v>141</v>
      </c>
      <c r="H544" s="38">
        <f>INDEX(芦花古楼!$K$4:$K$103,芦花卡牌组!B544)</f>
        <v>20</v>
      </c>
      <c r="I544" s="38">
        <v>5</v>
      </c>
      <c r="J544" s="46" t="s">
        <v>303</v>
      </c>
      <c r="K544" s="38" t="str">
        <f t="shared" si="26"/>
        <v>tw-f-91-jlr-loc1</v>
      </c>
      <c r="L544" s="38">
        <v>1</v>
      </c>
      <c r="M544" s="39">
        <v>1</v>
      </c>
      <c r="O544" s="50">
        <v>541</v>
      </c>
    </row>
    <row r="545" spans="1:15" ht="16.5" x14ac:dyDescent="0.2">
      <c r="A545" s="47" t="s">
        <v>1523</v>
      </c>
      <c r="B545" s="74">
        <f t="shared" si="24"/>
        <v>91</v>
      </c>
      <c r="C545" s="40">
        <f t="shared" si="25"/>
        <v>30091</v>
      </c>
      <c r="D545" s="27">
        <v>1</v>
      </c>
      <c r="E545" s="28" t="s">
        <v>1171</v>
      </c>
      <c r="F545" s="28" t="s">
        <v>727</v>
      </c>
      <c r="G545" s="27">
        <f>INDEX(芦花古楼!$J$4:$J$103,芦花卡牌组!B545)</f>
        <v>141</v>
      </c>
      <c r="H545" s="27">
        <f>INDEX(芦花古楼!$K$4:$K$103,芦花卡牌组!B545)</f>
        <v>20</v>
      </c>
      <c r="I545" s="27">
        <v>5</v>
      </c>
      <c r="J545" s="28" t="s">
        <v>782</v>
      </c>
      <c r="K545" s="27" t="str">
        <f t="shared" si="26"/>
        <v>tw-f-91-shl-loc1</v>
      </c>
      <c r="L545" s="27">
        <v>1</v>
      </c>
      <c r="M545" s="41">
        <v>1</v>
      </c>
      <c r="O545" s="50">
        <v>542</v>
      </c>
    </row>
    <row r="546" spans="1:15" ht="16.5" x14ac:dyDescent="0.2">
      <c r="A546" s="47" t="s">
        <v>1523</v>
      </c>
      <c r="B546" s="74">
        <f t="shared" si="24"/>
        <v>91</v>
      </c>
      <c r="C546" s="40">
        <f t="shared" si="25"/>
        <v>30091</v>
      </c>
      <c r="D546" s="27">
        <v>2</v>
      </c>
      <c r="E546" s="28" t="s">
        <v>1169</v>
      </c>
      <c r="F546" s="28" t="s">
        <v>709</v>
      </c>
      <c r="G546" s="27">
        <f>INDEX(芦花古楼!$J$4:$J$103,芦花卡牌组!B546)</f>
        <v>141</v>
      </c>
      <c r="H546" s="27">
        <f>INDEX(芦花古楼!$K$4:$K$103,芦花卡牌组!B546)</f>
        <v>20</v>
      </c>
      <c r="I546" s="27">
        <v>5</v>
      </c>
      <c r="J546" s="27" t="s">
        <v>303</v>
      </c>
      <c r="K546" s="59" t="str">
        <f t="shared" si="26"/>
        <v>tw-f-91-jlr-loc2</v>
      </c>
      <c r="L546" s="27">
        <v>1</v>
      </c>
      <c r="M546" s="41">
        <v>1</v>
      </c>
      <c r="O546" s="50">
        <v>543</v>
      </c>
    </row>
    <row r="547" spans="1:15" ht="16.5" x14ac:dyDescent="0.2">
      <c r="A547" s="47" t="s">
        <v>1523</v>
      </c>
      <c r="B547" s="74">
        <f t="shared" si="24"/>
        <v>91</v>
      </c>
      <c r="C547" s="40">
        <f t="shared" si="25"/>
        <v>30091</v>
      </c>
      <c r="D547" s="27">
        <v>2</v>
      </c>
      <c r="E547" s="28" t="s">
        <v>1171</v>
      </c>
      <c r="F547" s="28" t="s">
        <v>726</v>
      </c>
      <c r="G547" s="27">
        <f>INDEX(芦花古楼!$J$4:$J$103,芦花卡牌组!B547)</f>
        <v>141</v>
      </c>
      <c r="H547" s="27">
        <f>INDEX(芦花古楼!$K$4:$K$103,芦花卡牌组!B547)</f>
        <v>20</v>
      </c>
      <c r="I547" s="27">
        <v>5</v>
      </c>
      <c r="J547" s="28" t="s">
        <v>776</v>
      </c>
      <c r="K547" s="59" t="str">
        <f t="shared" si="26"/>
        <v>tw-f-91-shl-loc2</v>
      </c>
      <c r="L547" s="27">
        <v>1</v>
      </c>
      <c r="M547" s="41">
        <v>1</v>
      </c>
      <c r="O547" s="50">
        <v>544</v>
      </c>
    </row>
    <row r="548" spans="1:15" ht="16.5" x14ac:dyDescent="0.2">
      <c r="A548" s="47" t="s">
        <v>1523</v>
      </c>
      <c r="B548" s="74">
        <f t="shared" si="24"/>
        <v>91</v>
      </c>
      <c r="C548" s="40">
        <f t="shared" si="25"/>
        <v>30091</v>
      </c>
      <c r="D548" s="27">
        <v>3</v>
      </c>
      <c r="E548" s="28" t="s">
        <v>1169</v>
      </c>
      <c r="F548" s="28" t="s">
        <v>711</v>
      </c>
      <c r="G548" s="27">
        <f>INDEX(芦花古楼!$J$4:$J$103,芦花卡牌组!B548)</f>
        <v>141</v>
      </c>
      <c r="H548" s="27">
        <f>INDEX(芦花古楼!$K$4:$K$103,芦花卡牌组!B548)</f>
        <v>20</v>
      </c>
      <c r="I548" s="27">
        <v>5</v>
      </c>
      <c r="J548" s="28" t="s">
        <v>712</v>
      </c>
      <c r="K548" s="62" t="str">
        <f t="shared" si="26"/>
        <v>tw-f-91-jlr-loc3</v>
      </c>
      <c r="L548" s="27">
        <v>1</v>
      </c>
      <c r="M548" s="41">
        <v>1</v>
      </c>
      <c r="O548" s="50">
        <v>545</v>
      </c>
    </row>
    <row r="549" spans="1:15" ht="17.25" thickBot="1" x14ac:dyDescent="0.25">
      <c r="A549" s="47" t="s">
        <v>1523</v>
      </c>
      <c r="B549" s="74">
        <f t="shared" si="24"/>
        <v>91</v>
      </c>
      <c r="C549" s="42">
        <f t="shared" si="25"/>
        <v>30091</v>
      </c>
      <c r="D549" s="43">
        <v>3</v>
      </c>
      <c r="E549" s="44" t="s">
        <v>1171</v>
      </c>
      <c r="F549" s="44" t="s">
        <v>731</v>
      </c>
      <c r="G549" s="43">
        <f>INDEX(芦花古楼!$J$4:$J$103,芦花卡牌组!B549)</f>
        <v>141</v>
      </c>
      <c r="H549" s="43">
        <f>INDEX(芦花古楼!$K$4:$K$103,芦花卡牌组!B549)</f>
        <v>20</v>
      </c>
      <c r="I549" s="43">
        <v>5</v>
      </c>
      <c r="J549" s="44" t="s">
        <v>790</v>
      </c>
      <c r="K549" s="44" t="str">
        <f t="shared" si="26"/>
        <v>tw-f-91-shl-loc3</v>
      </c>
      <c r="L549" s="43">
        <v>1</v>
      </c>
      <c r="M549" s="45">
        <v>1</v>
      </c>
      <c r="O549" s="50">
        <v>546</v>
      </c>
    </row>
    <row r="550" spans="1:15" ht="16.5" x14ac:dyDescent="0.2">
      <c r="A550" s="47" t="s">
        <v>1523</v>
      </c>
      <c r="B550" s="74">
        <f t="shared" si="24"/>
        <v>92</v>
      </c>
      <c r="C550" s="37">
        <f t="shared" si="25"/>
        <v>30092</v>
      </c>
      <c r="D550" s="38">
        <v>1</v>
      </c>
      <c r="E550" s="46" t="s">
        <v>1169</v>
      </c>
      <c r="F550" s="46" t="s">
        <v>303</v>
      </c>
      <c r="G550" s="38">
        <f>INDEX(芦花古楼!$J$4:$J$103,芦花卡牌组!B550)</f>
        <v>142</v>
      </c>
      <c r="H550" s="38">
        <f>INDEX(芦花古楼!$K$4:$K$103,芦花卡牌组!B550)</f>
        <v>20</v>
      </c>
      <c r="I550" s="38">
        <v>5</v>
      </c>
      <c r="J550" s="38" t="s">
        <v>709</v>
      </c>
      <c r="K550" s="38" t="str">
        <f t="shared" si="26"/>
        <v>tw-f-92-jlr-loc1</v>
      </c>
      <c r="L550" s="38">
        <v>1</v>
      </c>
      <c r="M550" s="39">
        <v>1</v>
      </c>
      <c r="O550" s="50">
        <v>547</v>
      </c>
    </row>
    <row r="551" spans="1:15" ht="16.5" x14ac:dyDescent="0.2">
      <c r="A551" s="47" t="s">
        <v>1523</v>
      </c>
      <c r="B551" s="74">
        <f t="shared" si="24"/>
        <v>92</v>
      </c>
      <c r="C551" s="40">
        <f t="shared" si="25"/>
        <v>30092</v>
      </c>
      <c r="D551" s="27">
        <v>1</v>
      </c>
      <c r="E551" s="28" t="s">
        <v>1171</v>
      </c>
      <c r="F551" s="28" t="s">
        <v>727</v>
      </c>
      <c r="G551" s="27">
        <f>INDEX(芦花古楼!$J$4:$J$103,芦花卡牌组!B551)</f>
        <v>142</v>
      </c>
      <c r="H551" s="27">
        <f>INDEX(芦花古楼!$K$4:$K$103,芦花卡牌组!B551)</f>
        <v>20</v>
      </c>
      <c r="I551" s="27">
        <v>5</v>
      </c>
      <c r="J551" s="27" t="s">
        <v>774</v>
      </c>
      <c r="K551" s="27" t="str">
        <f t="shared" si="26"/>
        <v>tw-f-92-shl-loc1</v>
      </c>
      <c r="L551" s="27">
        <v>1</v>
      </c>
      <c r="M551" s="41">
        <v>1</v>
      </c>
      <c r="O551" s="50">
        <v>548</v>
      </c>
    </row>
    <row r="552" spans="1:15" ht="16.5" x14ac:dyDescent="0.2">
      <c r="A552" s="47" t="s">
        <v>1523</v>
      </c>
      <c r="B552" s="74">
        <f t="shared" si="24"/>
        <v>92</v>
      </c>
      <c r="C552" s="40">
        <f t="shared" si="25"/>
        <v>30092</v>
      </c>
      <c r="D552" s="27">
        <v>2</v>
      </c>
      <c r="E552" s="28" t="s">
        <v>1169</v>
      </c>
      <c r="F552" s="28" t="s">
        <v>709</v>
      </c>
      <c r="G552" s="27">
        <f>INDEX(芦花古楼!$J$4:$J$103,芦花卡牌组!B552)</f>
        <v>142</v>
      </c>
      <c r="H552" s="27">
        <f>INDEX(芦花古楼!$K$4:$K$103,芦花卡牌组!B552)</f>
        <v>20</v>
      </c>
      <c r="I552" s="27">
        <v>5</v>
      </c>
      <c r="J552" s="27" t="s">
        <v>708</v>
      </c>
      <c r="K552" s="59" t="str">
        <f t="shared" si="26"/>
        <v>tw-f-92-jlr-loc2</v>
      </c>
      <c r="L552" s="27">
        <v>1</v>
      </c>
      <c r="M552" s="41">
        <v>1</v>
      </c>
      <c r="O552" s="50">
        <v>549</v>
      </c>
    </row>
    <row r="553" spans="1:15" ht="16.5" x14ac:dyDescent="0.2">
      <c r="A553" s="47" t="s">
        <v>1523</v>
      </c>
      <c r="B553" s="74">
        <f t="shared" si="24"/>
        <v>92</v>
      </c>
      <c r="C553" s="40">
        <f t="shared" si="25"/>
        <v>30092</v>
      </c>
      <c r="D553" s="27">
        <v>2</v>
      </c>
      <c r="E553" s="28" t="s">
        <v>1171</v>
      </c>
      <c r="F553" s="28" t="s">
        <v>726</v>
      </c>
      <c r="G553" s="27">
        <f>INDEX(芦花古楼!$J$4:$J$103,芦花卡牌组!B553)</f>
        <v>142</v>
      </c>
      <c r="H553" s="27">
        <f>INDEX(芦花古楼!$K$4:$K$103,芦花卡牌组!B553)</f>
        <v>20</v>
      </c>
      <c r="I553" s="27">
        <v>5</v>
      </c>
      <c r="J553" s="27" t="s">
        <v>779</v>
      </c>
      <c r="K553" s="59" t="str">
        <f t="shared" si="26"/>
        <v>tw-f-92-shl-loc2</v>
      </c>
      <c r="L553" s="27">
        <v>1</v>
      </c>
      <c r="M553" s="41">
        <v>1</v>
      </c>
      <c r="O553" s="50">
        <v>550</v>
      </c>
    </row>
    <row r="554" spans="1:15" ht="16.5" x14ac:dyDescent="0.2">
      <c r="A554" s="47" t="s">
        <v>1523</v>
      </c>
      <c r="B554" s="74">
        <f t="shared" si="24"/>
        <v>92</v>
      </c>
      <c r="C554" s="40">
        <f t="shared" si="25"/>
        <v>30092</v>
      </c>
      <c r="D554" s="27">
        <v>3</v>
      </c>
      <c r="E554" s="28" t="s">
        <v>1169</v>
      </c>
      <c r="F554" s="28" t="s">
        <v>711</v>
      </c>
      <c r="G554" s="27">
        <f>INDEX(芦花古楼!$J$4:$J$103,芦花卡牌组!B554)</f>
        <v>142</v>
      </c>
      <c r="H554" s="27">
        <f>INDEX(芦花古楼!$K$4:$K$103,芦花卡牌组!B554)</f>
        <v>20</v>
      </c>
      <c r="I554" s="27">
        <v>5</v>
      </c>
      <c r="J554" s="27" t="s">
        <v>303</v>
      </c>
      <c r="K554" s="62" t="str">
        <f t="shared" si="26"/>
        <v>tw-f-92-jlr-loc3</v>
      </c>
      <c r="L554" s="27">
        <v>1</v>
      </c>
      <c r="M554" s="41">
        <v>1</v>
      </c>
      <c r="O554" s="50">
        <v>551</v>
      </c>
    </row>
    <row r="555" spans="1:15" ht="17.25" thickBot="1" x14ac:dyDescent="0.25">
      <c r="A555" s="47" t="s">
        <v>1523</v>
      </c>
      <c r="B555" s="74">
        <f t="shared" si="24"/>
        <v>92</v>
      </c>
      <c r="C555" s="42">
        <f t="shared" si="25"/>
        <v>30092</v>
      </c>
      <c r="D555" s="43">
        <v>3</v>
      </c>
      <c r="E555" s="44" t="s">
        <v>1171</v>
      </c>
      <c r="F555" s="44" t="s">
        <v>731</v>
      </c>
      <c r="G555" s="43">
        <f>INDEX(芦花古楼!$J$4:$J$103,芦花卡牌组!B555)</f>
        <v>142</v>
      </c>
      <c r="H555" s="43">
        <f>INDEX(芦花古楼!$K$4:$K$103,芦花卡牌组!B555)</f>
        <v>20</v>
      </c>
      <c r="I555" s="43">
        <v>5</v>
      </c>
      <c r="J555" s="43" t="s">
        <v>783</v>
      </c>
      <c r="K555" s="44" t="str">
        <f t="shared" si="26"/>
        <v>tw-f-92-shl-loc3</v>
      </c>
      <c r="L555" s="43">
        <v>1</v>
      </c>
      <c r="M555" s="45">
        <v>1</v>
      </c>
      <c r="O555" s="50">
        <v>552</v>
      </c>
    </row>
    <row r="556" spans="1:15" ht="16.5" x14ac:dyDescent="0.2">
      <c r="A556" s="47" t="s">
        <v>1523</v>
      </c>
      <c r="B556" s="74">
        <f t="shared" si="24"/>
        <v>93</v>
      </c>
      <c r="C556" s="37">
        <f t="shared" si="25"/>
        <v>30093</v>
      </c>
      <c r="D556" s="38">
        <v>1</v>
      </c>
      <c r="E556" s="46" t="s">
        <v>1169</v>
      </c>
      <c r="F556" s="46" t="s">
        <v>303</v>
      </c>
      <c r="G556" s="38">
        <f>INDEX(芦花古楼!$J$4:$J$103,芦花卡牌组!B556)</f>
        <v>143</v>
      </c>
      <c r="H556" s="38">
        <f>INDEX(芦花古楼!$K$4:$K$103,芦花卡牌组!B556)</f>
        <v>20</v>
      </c>
      <c r="I556" s="38">
        <v>5</v>
      </c>
      <c r="J556" s="46" t="s">
        <v>713</v>
      </c>
      <c r="K556" s="38" t="str">
        <f t="shared" si="26"/>
        <v>tw-f-93-jlr-loc1</v>
      </c>
      <c r="L556" s="38">
        <v>1</v>
      </c>
      <c r="M556" s="39">
        <v>1</v>
      </c>
      <c r="O556" s="50">
        <v>553</v>
      </c>
    </row>
    <row r="557" spans="1:15" ht="16.5" x14ac:dyDescent="0.2">
      <c r="A557" s="47" t="s">
        <v>1523</v>
      </c>
      <c r="B557" s="74">
        <f t="shared" si="24"/>
        <v>93</v>
      </c>
      <c r="C557" s="40">
        <f t="shared" si="25"/>
        <v>30093</v>
      </c>
      <c r="D557" s="27">
        <v>1</v>
      </c>
      <c r="E557" s="28" t="s">
        <v>1171</v>
      </c>
      <c r="F557" s="28" t="s">
        <v>727</v>
      </c>
      <c r="G557" s="27">
        <f>INDEX(芦花古楼!$J$4:$J$103,芦花卡牌组!B557)</f>
        <v>143</v>
      </c>
      <c r="H557" s="27">
        <f>INDEX(芦花古楼!$K$4:$K$103,芦花卡牌组!B557)</f>
        <v>20</v>
      </c>
      <c r="I557" s="27">
        <v>5</v>
      </c>
      <c r="J557" s="28" t="s">
        <v>791</v>
      </c>
      <c r="K557" s="27" t="str">
        <f t="shared" si="26"/>
        <v>tw-f-93-shl-loc1</v>
      </c>
      <c r="L557" s="27">
        <v>1</v>
      </c>
      <c r="M557" s="41">
        <v>1</v>
      </c>
      <c r="O557" s="50">
        <v>554</v>
      </c>
    </row>
    <row r="558" spans="1:15" ht="16.5" x14ac:dyDescent="0.2">
      <c r="A558" s="47" t="s">
        <v>1523</v>
      </c>
      <c r="B558" s="74">
        <f t="shared" si="24"/>
        <v>93</v>
      </c>
      <c r="C558" s="40">
        <f t="shared" si="25"/>
        <v>30093</v>
      </c>
      <c r="D558" s="27">
        <v>2</v>
      </c>
      <c r="E558" s="28" t="s">
        <v>1169</v>
      </c>
      <c r="F558" s="28" t="s">
        <v>709</v>
      </c>
      <c r="G558" s="27">
        <f>INDEX(芦花古楼!$J$4:$J$103,芦花卡牌组!B558)</f>
        <v>143</v>
      </c>
      <c r="H558" s="27">
        <f>INDEX(芦花古楼!$K$4:$K$103,芦花卡牌组!B558)</f>
        <v>20</v>
      </c>
      <c r="I558" s="27">
        <v>5</v>
      </c>
      <c r="J558" s="28" t="s">
        <v>1186</v>
      </c>
      <c r="K558" s="59" t="str">
        <f t="shared" si="26"/>
        <v>tw-f-93-jlr-loc2</v>
      </c>
      <c r="L558" s="27">
        <v>1</v>
      </c>
      <c r="M558" s="41">
        <v>1</v>
      </c>
      <c r="O558" s="50">
        <v>555</v>
      </c>
    </row>
    <row r="559" spans="1:15" ht="16.5" x14ac:dyDescent="0.2">
      <c r="A559" s="47" t="s">
        <v>1523</v>
      </c>
      <c r="B559" s="74">
        <f t="shared" si="24"/>
        <v>93</v>
      </c>
      <c r="C559" s="40">
        <f t="shared" si="25"/>
        <v>30093</v>
      </c>
      <c r="D559" s="27">
        <v>2</v>
      </c>
      <c r="E559" s="28" t="s">
        <v>1171</v>
      </c>
      <c r="F559" s="28" t="s">
        <v>726</v>
      </c>
      <c r="G559" s="27">
        <f>INDEX(芦花古楼!$J$4:$J$103,芦花卡牌组!B559)</f>
        <v>143</v>
      </c>
      <c r="H559" s="27">
        <f>INDEX(芦花古楼!$K$4:$K$103,芦花卡牌组!B559)</f>
        <v>20</v>
      </c>
      <c r="I559" s="27">
        <v>5</v>
      </c>
      <c r="J559" s="28" t="s">
        <v>786</v>
      </c>
      <c r="K559" s="59" t="str">
        <f t="shared" si="26"/>
        <v>tw-f-93-shl-loc2</v>
      </c>
      <c r="L559" s="27">
        <v>1</v>
      </c>
      <c r="M559" s="41">
        <v>1</v>
      </c>
      <c r="O559" s="50">
        <v>556</v>
      </c>
    </row>
    <row r="560" spans="1:15" ht="16.5" x14ac:dyDescent="0.2">
      <c r="A560" s="47" t="s">
        <v>1523</v>
      </c>
      <c r="B560" s="74">
        <f t="shared" si="24"/>
        <v>93</v>
      </c>
      <c r="C560" s="40">
        <f t="shared" si="25"/>
        <v>30093</v>
      </c>
      <c r="D560" s="27">
        <v>3</v>
      </c>
      <c r="E560" s="28" t="s">
        <v>1169</v>
      </c>
      <c r="F560" s="28" t="s">
        <v>711</v>
      </c>
      <c r="G560" s="27">
        <f>INDEX(芦花古楼!$J$4:$J$103,芦花卡牌组!B560)</f>
        <v>143</v>
      </c>
      <c r="H560" s="27">
        <f>INDEX(芦花古楼!$K$4:$K$103,芦花卡牌组!B560)</f>
        <v>20</v>
      </c>
      <c r="I560" s="27">
        <v>5</v>
      </c>
      <c r="J560" s="28" t="s">
        <v>714</v>
      </c>
      <c r="K560" s="62" t="str">
        <f t="shared" si="26"/>
        <v>tw-f-93-jlr-loc3</v>
      </c>
      <c r="L560" s="27">
        <v>1</v>
      </c>
      <c r="M560" s="41">
        <v>1</v>
      </c>
      <c r="O560" s="50">
        <v>557</v>
      </c>
    </row>
    <row r="561" spans="1:15" ht="17.25" thickBot="1" x14ac:dyDescent="0.25">
      <c r="A561" s="47" t="s">
        <v>1523</v>
      </c>
      <c r="B561" s="74">
        <f t="shared" si="24"/>
        <v>93</v>
      </c>
      <c r="C561" s="42">
        <f t="shared" si="25"/>
        <v>30093</v>
      </c>
      <c r="D561" s="43">
        <v>3</v>
      </c>
      <c r="E561" s="44" t="s">
        <v>1171</v>
      </c>
      <c r="F561" s="44" t="s">
        <v>731</v>
      </c>
      <c r="G561" s="43">
        <f>INDEX(芦花古楼!$J$4:$J$103,芦花卡牌组!B561)</f>
        <v>143</v>
      </c>
      <c r="H561" s="43">
        <f>INDEX(芦花古楼!$K$4:$K$103,芦花卡牌组!B561)</f>
        <v>20</v>
      </c>
      <c r="I561" s="43">
        <v>5</v>
      </c>
      <c r="J561" s="44" t="s">
        <v>792</v>
      </c>
      <c r="K561" s="44" t="str">
        <f t="shared" si="26"/>
        <v>tw-f-93-shl-loc3</v>
      </c>
      <c r="L561" s="43">
        <v>1</v>
      </c>
      <c r="M561" s="45">
        <v>1</v>
      </c>
      <c r="O561" s="50">
        <v>558</v>
      </c>
    </row>
    <row r="562" spans="1:15" ht="16.5" x14ac:dyDescent="0.2">
      <c r="A562" s="47" t="s">
        <v>1523</v>
      </c>
      <c r="B562" s="74">
        <f t="shared" si="24"/>
        <v>94</v>
      </c>
      <c r="C562" s="37">
        <f t="shared" si="25"/>
        <v>30094</v>
      </c>
      <c r="D562" s="38">
        <v>1</v>
      </c>
      <c r="E562" s="46" t="s">
        <v>1169</v>
      </c>
      <c r="F562" s="46" t="s">
        <v>303</v>
      </c>
      <c r="G562" s="38">
        <f>INDEX(芦花古楼!$J$4:$J$103,芦花卡牌组!B562)</f>
        <v>144</v>
      </c>
      <c r="H562" s="38">
        <f>INDEX(芦花古楼!$K$4:$K$103,芦花卡牌组!B562)</f>
        <v>20</v>
      </c>
      <c r="I562" s="38">
        <v>5</v>
      </c>
      <c r="J562" s="38" t="s">
        <v>706</v>
      </c>
      <c r="K562" s="38" t="str">
        <f t="shared" si="26"/>
        <v>tw-f-94-jlr-loc1</v>
      </c>
      <c r="L562" s="38">
        <v>1</v>
      </c>
      <c r="M562" s="39">
        <v>1</v>
      </c>
      <c r="O562" s="50">
        <v>559</v>
      </c>
    </row>
    <row r="563" spans="1:15" ht="16.5" x14ac:dyDescent="0.2">
      <c r="A563" s="47" t="s">
        <v>1523</v>
      </c>
      <c r="B563" s="74">
        <f t="shared" si="24"/>
        <v>94</v>
      </c>
      <c r="C563" s="40">
        <f t="shared" si="25"/>
        <v>30094</v>
      </c>
      <c r="D563" s="27">
        <v>1</v>
      </c>
      <c r="E563" s="28" t="s">
        <v>1171</v>
      </c>
      <c r="F563" s="28" t="s">
        <v>727</v>
      </c>
      <c r="G563" s="27">
        <f>INDEX(芦花古楼!$J$4:$J$103,芦花卡牌组!B563)</f>
        <v>144</v>
      </c>
      <c r="H563" s="27">
        <f>INDEX(芦花古楼!$K$4:$K$103,芦花卡牌组!B563)</f>
        <v>20</v>
      </c>
      <c r="I563" s="27">
        <v>5</v>
      </c>
      <c r="J563" s="27" t="s">
        <v>775</v>
      </c>
      <c r="K563" s="27" t="str">
        <f t="shared" si="26"/>
        <v>tw-f-94-shl-loc1</v>
      </c>
      <c r="L563" s="27">
        <v>1</v>
      </c>
      <c r="M563" s="41">
        <v>1</v>
      </c>
      <c r="O563" s="50">
        <v>560</v>
      </c>
    </row>
    <row r="564" spans="1:15" ht="16.5" x14ac:dyDescent="0.2">
      <c r="A564" s="47" t="s">
        <v>1523</v>
      </c>
      <c r="B564" s="74">
        <f t="shared" si="24"/>
        <v>94</v>
      </c>
      <c r="C564" s="40">
        <f t="shared" si="25"/>
        <v>30094</v>
      </c>
      <c r="D564" s="27">
        <v>2</v>
      </c>
      <c r="E564" s="28" t="s">
        <v>1169</v>
      </c>
      <c r="F564" s="28" t="s">
        <v>709</v>
      </c>
      <c r="G564" s="27">
        <f>INDEX(芦花古楼!$J$4:$J$103,芦花卡牌组!B564)</f>
        <v>144</v>
      </c>
      <c r="H564" s="27">
        <f>INDEX(芦花古楼!$K$4:$K$103,芦花卡牌组!B564)</f>
        <v>20</v>
      </c>
      <c r="I564" s="27">
        <v>5</v>
      </c>
      <c r="J564" s="27" t="s">
        <v>302</v>
      </c>
      <c r="K564" s="59" t="str">
        <f t="shared" si="26"/>
        <v>tw-f-94-jlr-loc2</v>
      </c>
      <c r="L564" s="27">
        <v>1</v>
      </c>
      <c r="M564" s="41">
        <v>1</v>
      </c>
      <c r="O564" s="50">
        <v>561</v>
      </c>
    </row>
    <row r="565" spans="1:15" ht="16.5" x14ac:dyDescent="0.2">
      <c r="A565" s="47" t="s">
        <v>1523</v>
      </c>
      <c r="B565" s="74">
        <f t="shared" si="24"/>
        <v>94</v>
      </c>
      <c r="C565" s="40">
        <f t="shared" si="25"/>
        <v>30094</v>
      </c>
      <c r="D565" s="27">
        <v>2</v>
      </c>
      <c r="E565" s="28" t="s">
        <v>1171</v>
      </c>
      <c r="F565" s="28" t="s">
        <v>726</v>
      </c>
      <c r="G565" s="27">
        <f>INDEX(芦花古楼!$J$4:$J$103,芦花卡牌组!B565)</f>
        <v>144</v>
      </c>
      <c r="H565" s="27">
        <f>INDEX(芦花古楼!$K$4:$K$103,芦花卡牌组!B565)</f>
        <v>20</v>
      </c>
      <c r="I565" s="27">
        <v>5</v>
      </c>
      <c r="J565" s="27" t="s">
        <v>778</v>
      </c>
      <c r="K565" s="59" t="str">
        <f t="shared" si="26"/>
        <v>tw-f-94-shl-loc2</v>
      </c>
      <c r="L565" s="27">
        <v>1</v>
      </c>
      <c r="M565" s="41">
        <v>1</v>
      </c>
      <c r="O565" s="50">
        <v>562</v>
      </c>
    </row>
    <row r="566" spans="1:15" ht="16.5" x14ac:dyDescent="0.2">
      <c r="A566" s="47" t="s">
        <v>1523</v>
      </c>
      <c r="B566" s="74">
        <f t="shared" si="24"/>
        <v>94</v>
      </c>
      <c r="C566" s="40">
        <f t="shared" si="25"/>
        <v>30094</v>
      </c>
      <c r="D566" s="27">
        <v>3</v>
      </c>
      <c r="E566" s="28" t="s">
        <v>1169</v>
      </c>
      <c r="F566" s="28" t="s">
        <v>711</v>
      </c>
      <c r="G566" s="27">
        <f>INDEX(芦花古楼!$J$4:$J$103,芦花卡牌组!B566)</f>
        <v>144</v>
      </c>
      <c r="H566" s="27">
        <f>INDEX(芦花古楼!$K$4:$K$103,芦花卡牌组!B566)</f>
        <v>20</v>
      </c>
      <c r="I566" s="27">
        <v>5</v>
      </c>
      <c r="J566" s="27" t="s">
        <v>715</v>
      </c>
      <c r="K566" s="62" t="str">
        <f t="shared" si="26"/>
        <v>tw-f-94-jlr-loc3</v>
      </c>
      <c r="L566" s="27">
        <v>1</v>
      </c>
      <c r="M566" s="41">
        <v>1</v>
      </c>
      <c r="O566" s="50">
        <v>563</v>
      </c>
    </row>
    <row r="567" spans="1:15" ht="17.25" thickBot="1" x14ac:dyDescent="0.25">
      <c r="A567" s="47" t="s">
        <v>1523</v>
      </c>
      <c r="B567" s="74">
        <f t="shared" si="24"/>
        <v>94</v>
      </c>
      <c r="C567" s="42">
        <f t="shared" si="25"/>
        <v>30094</v>
      </c>
      <c r="D567" s="43">
        <v>3</v>
      </c>
      <c r="E567" s="44" t="s">
        <v>1171</v>
      </c>
      <c r="F567" s="44" t="s">
        <v>731</v>
      </c>
      <c r="G567" s="43">
        <f>INDEX(芦花古楼!$J$4:$J$103,芦花卡牌组!B567)</f>
        <v>144</v>
      </c>
      <c r="H567" s="43">
        <f>INDEX(芦花古楼!$K$4:$K$103,芦花卡牌组!B567)</f>
        <v>20</v>
      </c>
      <c r="I567" s="43">
        <v>5</v>
      </c>
      <c r="J567" s="43" t="s">
        <v>793</v>
      </c>
      <c r="K567" s="44" t="str">
        <f t="shared" si="26"/>
        <v>tw-f-94-shl-loc3</v>
      </c>
      <c r="L567" s="43">
        <v>1</v>
      </c>
      <c r="M567" s="45">
        <v>1</v>
      </c>
      <c r="O567" s="50">
        <v>564</v>
      </c>
    </row>
    <row r="568" spans="1:15" ht="16.5" x14ac:dyDescent="0.2">
      <c r="A568" s="47" t="s">
        <v>1523</v>
      </c>
      <c r="B568" s="74">
        <f t="shared" si="24"/>
        <v>95</v>
      </c>
      <c r="C568" s="37">
        <f t="shared" si="25"/>
        <v>30095</v>
      </c>
      <c r="D568" s="38">
        <v>1</v>
      </c>
      <c r="E568" s="46" t="s">
        <v>1169</v>
      </c>
      <c r="F568" s="46" t="s">
        <v>303</v>
      </c>
      <c r="G568" s="38">
        <f>INDEX(芦花古楼!$J$4:$J$103,芦花卡牌组!B568)</f>
        <v>145</v>
      </c>
      <c r="H568" s="38">
        <f>INDEX(芦花古楼!$K$4:$K$103,芦花卡牌组!B568)</f>
        <v>20</v>
      </c>
      <c r="I568" s="38">
        <v>5</v>
      </c>
      <c r="J568" s="38" t="s">
        <v>713</v>
      </c>
      <c r="K568" s="38" t="str">
        <f t="shared" si="26"/>
        <v>tw-f-95-jlr-loc1</v>
      </c>
      <c r="L568" s="38">
        <v>1</v>
      </c>
      <c r="M568" s="39">
        <v>1</v>
      </c>
      <c r="O568" s="50">
        <v>565</v>
      </c>
    </row>
    <row r="569" spans="1:15" ht="16.5" x14ac:dyDescent="0.2">
      <c r="A569" s="47" t="s">
        <v>1523</v>
      </c>
      <c r="B569" s="74">
        <f t="shared" si="24"/>
        <v>95</v>
      </c>
      <c r="C569" s="40">
        <f t="shared" si="25"/>
        <v>30095</v>
      </c>
      <c r="D569" s="27">
        <v>1</v>
      </c>
      <c r="E569" s="28" t="s">
        <v>1171</v>
      </c>
      <c r="F569" s="28" t="s">
        <v>727</v>
      </c>
      <c r="G569" s="27">
        <f>INDEX(芦花古楼!$J$4:$J$103,芦花卡牌组!B569)</f>
        <v>145</v>
      </c>
      <c r="H569" s="27">
        <f>INDEX(芦花古楼!$K$4:$K$103,芦花卡牌组!B569)</f>
        <v>20</v>
      </c>
      <c r="I569" s="27">
        <v>5</v>
      </c>
      <c r="J569" s="27" t="s">
        <v>791</v>
      </c>
      <c r="K569" s="27" t="str">
        <f t="shared" si="26"/>
        <v>tw-f-95-shl-loc1</v>
      </c>
      <c r="L569" s="27">
        <v>1</v>
      </c>
      <c r="M569" s="41">
        <v>1</v>
      </c>
      <c r="O569" s="50">
        <v>566</v>
      </c>
    </row>
    <row r="570" spans="1:15" ht="16.5" x14ac:dyDescent="0.2">
      <c r="A570" s="47" t="s">
        <v>1523</v>
      </c>
      <c r="B570" s="74">
        <f t="shared" si="24"/>
        <v>95</v>
      </c>
      <c r="C570" s="40">
        <f t="shared" si="25"/>
        <v>30095</v>
      </c>
      <c r="D570" s="27">
        <v>2</v>
      </c>
      <c r="E570" s="28" t="s">
        <v>1169</v>
      </c>
      <c r="F570" s="28" t="s">
        <v>709</v>
      </c>
      <c r="G570" s="27">
        <f>INDEX(芦花古楼!$J$4:$J$103,芦花卡牌组!B570)</f>
        <v>145</v>
      </c>
      <c r="H570" s="27">
        <f>INDEX(芦花古楼!$K$4:$K$103,芦花卡牌组!B570)</f>
        <v>20</v>
      </c>
      <c r="I570" s="27">
        <v>5</v>
      </c>
      <c r="J570" s="27" t="s">
        <v>1186</v>
      </c>
      <c r="K570" s="59" t="str">
        <f t="shared" si="26"/>
        <v>tw-f-95-jlr-loc2</v>
      </c>
      <c r="L570" s="27">
        <v>1</v>
      </c>
      <c r="M570" s="41">
        <v>1</v>
      </c>
      <c r="O570" s="50">
        <v>567</v>
      </c>
    </row>
    <row r="571" spans="1:15" ht="16.5" x14ac:dyDescent="0.2">
      <c r="A571" s="47" t="s">
        <v>1523</v>
      </c>
      <c r="B571" s="74">
        <f t="shared" si="24"/>
        <v>95</v>
      </c>
      <c r="C571" s="40">
        <f t="shared" si="25"/>
        <v>30095</v>
      </c>
      <c r="D571" s="27">
        <v>2</v>
      </c>
      <c r="E571" s="28" t="s">
        <v>1171</v>
      </c>
      <c r="F571" s="28" t="s">
        <v>726</v>
      </c>
      <c r="G571" s="27">
        <f>INDEX(芦花古楼!$J$4:$J$103,芦花卡牌组!B571)</f>
        <v>145</v>
      </c>
      <c r="H571" s="27">
        <f>INDEX(芦花古楼!$K$4:$K$103,芦花卡牌组!B571)</f>
        <v>20</v>
      </c>
      <c r="I571" s="27">
        <v>5</v>
      </c>
      <c r="J571" s="27" t="s">
        <v>786</v>
      </c>
      <c r="K571" s="59" t="str">
        <f t="shared" si="26"/>
        <v>tw-f-95-shl-loc2</v>
      </c>
      <c r="L571" s="27">
        <v>1</v>
      </c>
      <c r="M571" s="41">
        <v>1</v>
      </c>
      <c r="O571" s="50">
        <v>568</v>
      </c>
    </row>
    <row r="572" spans="1:15" ht="16.5" x14ac:dyDescent="0.2">
      <c r="A572" s="47" t="s">
        <v>1523</v>
      </c>
      <c r="B572" s="74">
        <f t="shared" si="24"/>
        <v>95</v>
      </c>
      <c r="C572" s="40">
        <f t="shared" si="25"/>
        <v>30095</v>
      </c>
      <c r="D572" s="27">
        <v>3</v>
      </c>
      <c r="E572" s="28" t="s">
        <v>1169</v>
      </c>
      <c r="F572" s="28" t="s">
        <v>711</v>
      </c>
      <c r="G572" s="27">
        <f>INDEX(芦花古楼!$J$4:$J$103,芦花卡牌组!B572)</f>
        <v>145</v>
      </c>
      <c r="H572" s="27">
        <f>INDEX(芦花古楼!$K$4:$K$103,芦花卡牌组!B572)</f>
        <v>20</v>
      </c>
      <c r="I572" s="27">
        <v>5</v>
      </c>
      <c r="J572" s="27" t="s">
        <v>710</v>
      </c>
      <c r="K572" s="62" t="str">
        <f t="shared" si="26"/>
        <v>tw-f-95-jlr-loc3</v>
      </c>
      <c r="L572" s="27">
        <v>1</v>
      </c>
      <c r="M572" s="41">
        <v>1</v>
      </c>
      <c r="O572" s="50">
        <v>569</v>
      </c>
    </row>
    <row r="573" spans="1:15" ht="17.25" thickBot="1" x14ac:dyDescent="0.25">
      <c r="A573" s="47" t="s">
        <v>1523</v>
      </c>
      <c r="B573" s="74">
        <f t="shared" si="24"/>
        <v>95</v>
      </c>
      <c r="C573" s="42">
        <f t="shared" si="25"/>
        <v>30095</v>
      </c>
      <c r="D573" s="43">
        <v>3</v>
      </c>
      <c r="E573" s="44" t="s">
        <v>1171</v>
      </c>
      <c r="F573" s="44" t="s">
        <v>731</v>
      </c>
      <c r="G573" s="43">
        <f>INDEX(芦花古楼!$J$4:$J$103,芦花卡牌组!B573)</f>
        <v>145</v>
      </c>
      <c r="H573" s="43">
        <f>INDEX(芦花古楼!$K$4:$K$103,芦花卡牌组!B573)</f>
        <v>20</v>
      </c>
      <c r="I573" s="43">
        <v>5</v>
      </c>
      <c r="J573" s="43" t="s">
        <v>787</v>
      </c>
      <c r="K573" s="44" t="str">
        <f t="shared" si="26"/>
        <v>tw-f-95-shl-loc3</v>
      </c>
      <c r="L573" s="43">
        <v>1</v>
      </c>
      <c r="M573" s="45">
        <v>1</v>
      </c>
      <c r="O573" s="50">
        <v>570</v>
      </c>
    </row>
    <row r="574" spans="1:15" ht="16.5" x14ac:dyDescent="0.2">
      <c r="A574" s="47" t="s">
        <v>1523</v>
      </c>
      <c r="B574" s="74">
        <f t="shared" si="24"/>
        <v>96</v>
      </c>
      <c r="C574" s="37">
        <f t="shared" si="25"/>
        <v>30096</v>
      </c>
      <c r="D574" s="38">
        <v>1</v>
      </c>
      <c r="E574" s="46" t="s">
        <v>1169</v>
      </c>
      <c r="F574" s="46" t="s">
        <v>303</v>
      </c>
      <c r="G574" s="38">
        <f>INDEX(芦花古楼!$J$4:$J$103,芦花卡牌组!B574)</f>
        <v>146</v>
      </c>
      <c r="H574" s="38">
        <f>INDEX(芦花古楼!$K$4:$K$103,芦花卡牌组!B574)</f>
        <v>20</v>
      </c>
      <c r="I574" s="38">
        <v>5</v>
      </c>
      <c r="J574" s="38" t="s">
        <v>716</v>
      </c>
      <c r="K574" s="38" t="str">
        <f t="shared" si="26"/>
        <v>tw-f-96-jlr-loc1</v>
      </c>
      <c r="L574" s="38">
        <v>1</v>
      </c>
      <c r="M574" s="39">
        <v>1</v>
      </c>
      <c r="O574" s="50">
        <v>571</v>
      </c>
    </row>
    <row r="575" spans="1:15" ht="16.5" x14ac:dyDescent="0.2">
      <c r="A575" s="47" t="s">
        <v>1523</v>
      </c>
      <c r="B575" s="74">
        <f t="shared" si="24"/>
        <v>96</v>
      </c>
      <c r="C575" s="40">
        <f t="shared" si="25"/>
        <v>30096</v>
      </c>
      <c r="D575" s="27">
        <v>1</v>
      </c>
      <c r="E575" s="28" t="s">
        <v>1171</v>
      </c>
      <c r="F575" s="28" t="s">
        <v>727</v>
      </c>
      <c r="G575" s="27">
        <f>INDEX(芦花古楼!$J$4:$J$103,芦花卡牌组!B575)</f>
        <v>146</v>
      </c>
      <c r="H575" s="27">
        <f>INDEX(芦花古楼!$K$4:$K$103,芦花卡牌组!B575)</f>
        <v>20</v>
      </c>
      <c r="I575" s="27">
        <v>5</v>
      </c>
      <c r="J575" s="28" t="s">
        <v>794</v>
      </c>
      <c r="K575" s="27" t="str">
        <f t="shared" si="26"/>
        <v>tw-f-96-shl-loc1</v>
      </c>
      <c r="L575" s="27">
        <v>1</v>
      </c>
      <c r="M575" s="41">
        <v>1</v>
      </c>
      <c r="O575" s="50">
        <v>572</v>
      </c>
    </row>
    <row r="576" spans="1:15" ht="16.5" x14ac:dyDescent="0.2">
      <c r="A576" s="47" t="s">
        <v>1523</v>
      </c>
      <c r="B576" s="74">
        <f t="shared" si="24"/>
        <v>96</v>
      </c>
      <c r="C576" s="40">
        <f t="shared" si="25"/>
        <v>30096</v>
      </c>
      <c r="D576" s="27">
        <v>2</v>
      </c>
      <c r="E576" s="28" t="s">
        <v>1169</v>
      </c>
      <c r="F576" s="28" t="s">
        <v>709</v>
      </c>
      <c r="G576" s="27">
        <f>INDEX(芦花古楼!$J$4:$J$103,芦花卡牌组!B576)</f>
        <v>146</v>
      </c>
      <c r="H576" s="27">
        <f>INDEX(芦花古楼!$K$4:$K$103,芦花卡牌组!B576)</f>
        <v>20</v>
      </c>
      <c r="I576" s="27">
        <v>5</v>
      </c>
      <c r="J576" s="27" t="s">
        <v>706</v>
      </c>
      <c r="K576" s="59" t="str">
        <f t="shared" si="26"/>
        <v>tw-f-96-jlr-loc2</v>
      </c>
      <c r="L576" s="27">
        <v>1</v>
      </c>
      <c r="M576" s="41">
        <v>1</v>
      </c>
      <c r="O576" s="50">
        <v>573</v>
      </c>
    </row>
    <row r="577" spans="1:15" ht="16.5" x14ac:dyDescent="0.2">
      <c r="A577" s="47" t="s">
        <v>1523</v>
      </c>
      <c r="B577" s="74">
        <f t="shared" ref="B577:B597" si="27">MOD(C577,100)</f>
        <v>96</v>
      </c>
      <c r="C577" s="40">
        <f t="shared" si="25"/>
        <v>30096</v>
      </c>
      <c r="D577" s="27">
        <v>2</v>
      </c>
      <c r="E577" s="28" t="s">
        <v>1171</v>
      </c>
      <c r="F577" s="28" t="s">
        <v>726</v>
      </c>
      <c r="G577" s="27">
        <f>INDEX(芦花古楼!$J$4:$J$103,芦花卡牌组!B577)</f>
        <v>146</v>
      </c>
      <c r="H577" s="27">
        <f>INDEX(芦花古楼!$K$4:$K$103,芦花卡牌组!B577)</f>
        <v>20</v>
      </c>
      <c r="I577" s="27">
        <v>5</v>
      </c>
      <c r="J577" s="27" t="s">
        <v>782</v>
      </c>
      <c r="K577" s="59" t="str">
        <f t="shared" si="26"/>
        <v>tw-f-96-shl-loc2</v>
      </c>
      <c r="L577" s="27">
        <v>1</v>
      </c>
      <c r="M577" s="41">
        <v>1</v>
      </c>
      <c r="O577" s="50">
        <v>574</v>
      </c>
    </row>
    <row r="578" spans="1:15" ht="16.5" x14ac:dyDescent="0.2">
      <c r="A578" s="47" t="s">
        <v>1523</v>
      </c>
      <c r="B578" s="74">
        <f t="shared" si="27"/>
        <v>96</v>
      </c>
      <c r="C578" s="40">
        <f t="shared" si="25"/>
        <v>30096</v>
      </c>
      <c r="D578" s="27">
        <v>3</v>
      </c>
      <c r="E578" s="28" t="s">
        <v>1169</v>
      </c>
      <c r="F578" s="28" t="s">
        <v>711</v>
      </c>
      <c r="G578" s="27">
        <f>INDEX(芦花古楼!$J$4:$J$103,芦花卡牌组!B578)</f>
        <v>146</v>
      </c>
      <c r="H578" s="27">
        <f>INDEX(芦花古楼!$K$4:$K$103,芦花卡牌组!B578)</f>
        <v>20</v>
      </c>
      <c r="I578" s="27">
        <v>5</v>
      </c>
      <c r="J578" s="27" t="s">
        <v>712</v>
      </c>
      <c r="K578" s="62" t="str">
        <f t="shared" si="26"/>
        <v>tw-f-96-jlr-loc3</v>
      </c>
      <c r="L578" s="27">
        <v>1</v>
      </c>
      <c r="M578" s="41">
        <v>1</v>
      </c>
      <c r="O578" s="50">
        <v>575</v>
      </c>
    </row>
    <row r="579" spans="1:15" ht="17.25" thickBot="1" x14ac:dyDescent="0.25">
      <c r="A579" s="47" t="s">
        <v>1523</v>
      </c>
      <c r="B579" s="74">
        <f t="shared" si="27"/>
        <v>96</v>
      </c>
      <c r="C579" s="42">
        <f t="shared" si="25"/>
        <v>30096</v>
      </c>
      <c r="D579" s="43">
        <v>3</v>
      </c>
      <c r="E579" s="44" t="s">
        <v>1171</v>
      </c>
      <c r="F579" s="44" t="s">
        <v>731</v>
      </c>
      <c r="G579" s="43">
        <f>INDEX(芦花古楼!$J$4:$J$103,芦花卡牌组!B579)</f>
        <v>146</v>
      </c>
      <c r="H579" s="43">
        <f>INDEX(芦花古楼!$K$4:$K$103,芦花卡牌组!B579)</f>
        <v>20</v>
      </c>
      <c r="I579" s="43">
        <v>5</v>
      </c>
      <c r="J579" s="43" t="s">
        <v>790</v>
      </c>
      <c r="K579" s="44" t="str">
        <f t="shared" si="26"/>
        <v>tw-f-96-shl-loc3</v>
      </c>
      <c r="L579" s="43">
        <v>1</v>
      </c>
      <c r="M579" s="45">
        <v>1</v>
      </c>
      <c r="O579" s="50">
        <v>576</v>
      </c>
    </row>
    <row r="580" spans="1:15" ht="16.5" x14ac:dyDescent="0.2">
      <c r="A580" s="47" t="s">
        <v>1523</v>
      </c>
      <c r="B580" s="74">
        <f t="shared" si="27"/>
        <v>97</v>
      </c>
      <c r="C580" s="37">
        <f t="shared" si="25"/>
        <v>30097</v>
      </c>
      <c r="D580" s="38">
        <v>1</v>
      </c>
      <c r="E580" s="46" t="s">
        <v>1169</v>
      </c>
      <c r="F580" s="46" t="s">
        <v>303</v>
      </c>
      <c r="G580" s="38">
        <f>INDEX(芦花古楼!$J$4:$J$103,芦花卡牌组!B580)</f>
        <v>147</v>
      </c>
      <c r="H580" s="38">
        <f>INDEX(芦花古楼!$K$4:$K$103,芦花卡牌组!B580)</f>
        <v>20</v>
      </c>
      <c r="I580" s="38">
        <v>5</v>
      </c>
      <c r="J580" s="38" t="s">
        <v>1198</v>
      </c>
      <c r="K580" s="38" t="str">
        <f t="shared" si="26"/>
        <v>tw-f-97-jlr-loc1</v>
      </c>
      <c r="L580" s="38">
        <v>1</v>
      </c>
      <c r="M580" s="39">
        <v>1</v>
      </c>
      <c r="O580" s="50">
        <v>577</v>
      </c>
    </row>
    <row r="581" spans="1:15" ht="16.5" x14ac:dyDescent="0.2">
      <c r="A581" s="47" t="s">
        <v>1523</v>
      </c>
      <c r="B581" s="74">
        <f t="shared" si="27"/>
        <v>97</v>
      </c>
      <c r="C581" s="40">
        <f t="shared" ref="C581:C603" si="28">INT((O581-1)/6)+30001</f>
        <v>30097</v>
      </c>
      <c r="D581" s="27">
        <v>1</v>
      </c>
      <c r="E581" s="28" t="s">
        <v>1171</v>
      </c>
      <c r="F581" s="28" t="s">
        <v>727</v>
      </c>
      <c r="G581" s="27">
        <f>INDEX(芦花古楼!$J$4:$J$103,芦花卡牌组!B581)</f>
        <v>147</v>
      </c>
      <c r="H581" s="27">
        <f>INDEX(芦花古楼!$K$4:$K$103,芦花卡牌组!B581)</f>
        <v>20</v>
      </c>
      <c r="I581" s="27">
        <v>5</v>
      </c>
      <c r="J581" s="27" t="s">
        <v>780</v>
      </c>
      <c r="K581" s="27" t="str">
        <f t="shared" ref="K581:K603" si="29">A581&amp;"-"&amp;B581&amp;"-"&amp;E581&amp;"-loc"&amp;D581</f>
        <v>tw-f-97-shl-loc1</v>
      </c>
      <c r="L581" s="27">
        <v>1</v>
      </c>
      <c r="M581" s="41">
        <v>1</v>
      </c>
      <c r="O581" s="50">
        <v>578</v>
      </c>
    </row>
    <row r="582" spans="1:15" ht="16.5" x14ac:dyDescent="0.2">
      <c r="A582" s="47" t="s">
        <v>1523</v>
      </c>
      <c r="B582" s="74">
        <f t="shared" si="27"/>
        <v>97</v>
      </c>
      <c r="C582" s="40">
        <f t="shared" si="28"/>
        <v>30097</v>
      </c>
      <c r="D582" s="27">
        <v>2</v>
      </c>
      <c r="E582" s="28" t="s">
        <v>1169</v>
      </c>
      <c r="F582" s="28" t="s">
        <v>709</v>
      </c>
      <c r="G582" s="27">
        <f>INDEX(芦花古楼!$J$4:$J$103,芦花卡牌组!B582)</f>
        <v>147</v>
      </c>
      <c r="H582" s="27">
        <f>INDEX(芦花古楼!$K$4:$K$103,芦花卡牌组!B582)</f>
        <v>20</v>
      </c>
      <c r="I582" s="27">
        <v>5</v>
      </c>
      <c r="J582" s="27" t="s">
        <v>302</v>
      </c>
      <c r="K582" s="59" t="str">
        <f t="shared" si="29"/>
        <v>tw-f-97-jlr-loc2</v>
      </c>
      <c r="L582" s="27">
        <v>1</v>
      </c>
      <c r="M582" s="41">
        <v>1</v>
      </c>
      <c r="O582" s="50">
        <v>579</v>
      </c>
    </row>
    <row r="583" spans="1:15" ht="16.5" x14ac:dyDescent="0.2">
      <c r="A583" s="47" t="s">
        <v>1523</v>
      </c>
      <c r="B583" s="74">
        <f t="shared" si="27"/>
        <v>97</v>
      </c>
      <c r="C583" s="40">
        <f t="shared" si="28"/>
        <v>30097</v>
      </c>
      <c r="D583" s="27">
        <v>2</v>
      </c>
      <c r="E583" s="28" t="s">
        <v>1171</v>
      </c>
      <c r="F583" s="28" t="s">
        <v>726</v>
      </c>
      <c r="G583" s="27">
        <f>INDEX(芦花古楼!$J$4:$J$103,芦花卡牌组!B583)</f>
        <v>147</v>
      </c>
      <c r="H583" s="27">
        <f>INDEX(芦花古楼!$K$4:$K$103,芦花卡牌组!B583)</f>
        <v>20</v>
      </c>
      <c r="I583" s="27">
        <v>5</v>
      </c>
      <c r="J583" s="27" t="s">
        <v>778</v>
      </c>
      <c r="K583" s="59" t="str">
        <f t="shared" si="29"/>
        <v>tw-f-97-shl-loc2</v>
      </c>
      <c r="L583" s="27">
        <v>1</v>
      </c>
      <c r="M583" s="41">
        <v>1</v>
      </c>
      <c r="O583" s="50">
        <v>580</v>
      </c>
    </row>
    <row r="584" spans="1:15" ht="16.5" x14ac:dyDescent="0.2">
      <c r="A584" s="47" t="s">
        <v>1523</v>
      </c>
      <c r="B584" s="74">
        <f t="shared" si="27"/>
        <v>97</v>
      </c>
      <c r="C584" s="40">
        <f t="shared" si="28"/>
        <v>30097</v>
      </c>
      <c r="D584" s="27">
        <v>3</v>
      </c>
      <c r="E584" s="28" t="s">
        <v>1169</v>
      </c>
      <c r="F584" s="28" t="s">
        <v>711</v>
      </c>
      <c r="G584" s="27">
        <f>INDEX(芦花古楼!$J$4:$J$103,芦花卡牌组!B584)</f>
        <v>147</v>
      </c>
      <c r="H584" s="27">
        <f>INDEX(芦花古楼!$K$4:$K$103,芦花卡牌组!B584)</f>
        <v>20</v>
      </c>
      <c r="I584" s="27">
        <v>5</v>
      </c>
      <c r="J584" s="27" t="s">
        <v>713</v>
      </c>
      <c r="K584" s="62" t="str">
        <f t="shared" si="29"/>
        <v>tw-f-97-jlr-loc3</v>
      </c>
      <c r="L584" s="27">
        <v>1</v>
      </c>
      <c r="M584" s="41">
        <v>1</v>
      </c>
      <c r="O584" s="50">
        <v>581</v>
      </c>
    </row>
    <row r="585" spans="1:15" ht="17.25" thickBot="1" x14ac:dyDescent="0.25">
      <c r="A585" s="47" t="s">
        <v>1523</v>
      </c>
      <c r="B585" s="74">
        <f t="shared" si="27"/>
        <v>97</v>
      </c>
      <c r="C585" s="42">
        <f t="shared" si="28"/>
        <v>30097</v>
      </c>
      <c r="D585" s="43">
        <v>3</v>
      </c>
      <c r="E585" s="44" t="s">
        <v>1171</v>
      </c>
      <c r="F585" s="44" t="s">
        <v>731</v>
      </c>
      <c r="G585" s="43">
        <f>INDEX(芦花古楼!$J$4:$J$103,芦花卡牌组!B585)</f>
        <v>147</v>
      </c>
      <c r="H585" s="43">
        <f>INDEX(芦花古楼!$K$4:$K$103,芦花卡牌组!B585)</f>
        <v>20</v>
      </c>
      <c r="I585" s="43">
        <v>5</v>
      </c>
      <c r="J585" s="43" t="s">
        <v>791</v>
      </c>
      <c r="K585" s="44" t="str">
        <f t="shared" si="29"/>
        <v>tw-f-97-shl-loc3</v>
      </c>
      <c r="L585" s="43">
        <v>1</v>
      </c>
      <c r="M585" s="45">
        <v>1</v>
      </c>
      <c r="O585" s="50">
        <v>582</v>
      </c>
    </row>
    <row r="586" spans="1:15" ht="16.5" x14ac:dyDescent="0.2">
      <c r="A586" s="47" t="s">
        <v>1523</v>
      </c>
      <c r="B586" s="74">
        <f t="shared" si="27"/>
        <v>98</v>
      </c>
      <c r="C586" s="37">
        <f t="shared" si="28"/>
        <v>30098</v>
      </c>
      <c r="D586" s="38">
        <v>1</v>
      </c>
      <c r="E586" s="46" t="s">
        <v>1169</v>
      </c>
      <c r="F586" s="46" t="s">
        <v>303</v>
      </c>
      <c r="G586" s="38">
        <f>INDEX(芦花古楼!$J$4:$J$103,芦花卡牌组!B586)</f>
        <v>148</v>
      </c>
      <c r="H586" s="38">
        <f>INDEX(芦花古楼!$K$4:$K$103,芦花卡牌组!B586)</f>
        <v>20</v>
      </c>
      <c r="I586" s="38">
        <v>5</v>
      </c>
      <c r="J586" s="38" t="s">
        <v>710</v>
      </c>
      <c r="K586" s="38" t="str">
        <f t="shared" si="29"/>
        <v>tw-f-98-jlr-loc1</v>
      </c>
      <c r="L586" s="38">
        <v>1</v>
      </c>
      <c r="M586" s="39">
        <v>1</v>
      </c>
      <c r="O586" s="50">
        <v>583</v>
      </c>
    </row>
    <row r="587" spans="1:15" ht="16.5" x14ac:dyDescent="0.2">
      <c r="A587" s="47" t="s">
        <v>1523</v>
      </c>
      <c r="B587" s="74">
        <f t="shared" si="27"/>
        <v>98</v>
      </c>
      <c r="C587" s="40">
        <f t="shared" si="28"/>
        <v>30098</v>
      </c>
      <c r="D587" s="27">
        <v>1</v>
      </c>
      <c r="E587" s="28" t="s">
        <v>1171</v>
      </c>
      <c r="F587" s="28" t="s">
        <v>727</v>
      </c>
      <c r="G587" s="27">
        <f>INDEX(芦花古楼!$J$4:$J$103,芦花卡牌组!B587)</f>
        <v>148</v>
      </c>
      <c r="H587" s="27">
        <f>INDEX(芦花古楼!$K$4:$K$103,芦花卡牌组!B587)</f>
        <v>20</v>
      </c>
      <c r="I587" s="27">
        <v>5</v>
      </c>
      <c r="J587" s="27" t="s">
        <v>787</v>
      </c>
      <c r="K587" s="27" t="str">
        <f t="shared" si="29"/>
        <v>tw-f-98-shl-loc1</v>
      </c>
      <c r="L587" s="27">
        <v>1</v>
      </c>
      <c r="M587" s="41">
        <v>1</v>
      </c>
      <c r="O587" s="50">
        <v>584</v>
      </c>
    </row>
    <row r="588" spans="1:15" ht="16.5" x14ac:dyDescent="0.2">
      <c r="A588" s="47" t="s">
        <v>1523</v>
      </c>
      <c r="B588" s="74">
        <f t="shared" si="27"/>
        <v>98</v>
      </c>
      <c r="C588" s="40">
        <f t="shared" si="28"/>
        <v>30098</v>
      </c>
      <c r="D588" s="27">
        <v>2</v>
      </c>
      <c r="E588" s="28" t="s">
        <v>1169</v>
      </c>
      <c r="F588" s="28" t="s">
        <v>709</v>
      </c>
      <c r="G588" s="27">
        <f>INDEX(芦花古楼!$J$4:$J$103,芦花卡牌组!B588)</f>
        <v>148</v>
      </c>
      <c r="H588" s="27">
        <f>INDEX(芦花古楼!$K$4:$K$103,芦花卡牌组!B588)</f>
        <v>20</v>
      </c>
      <c r="I588" s="27">
        <v>5</v>
      </c>
      <c r="J588" s="27" t="s">
        <v>1186</v>
      </c>
      <c r="K588" s="59" t="str">
        <f t="shared" si="29"/>
        <v>tw-f-98-jlr-loc2</v>
      </c>
      <c r="L588" s="27">
        <v>1</v>
      </c>
      <c r="M588" s="41">
        <v>1</v>
      </c>
      <c r="O588" s="50">
        <v>585</v>
      </c>
    </row>
    <row r="589" spans="1:15" ht="16.5" x14ac:dyDescent="0.2">
      <c r="A589" s="47" t="s">
        <v>1523</v>
      </c>
      <c r="B589" s="74">
        <f t="shared" si="27"/>
        <v>98</v>
      </c>
      <c r="C589" s="40">
        <f t="shared" si="28"/>
        <v>30098</v>
      </c>
      <c r="D589" s="27">
        <v>2</v>
      </c>
      <c r="E589" s="28" t="s">
        <v>1171</v>
      </c>
      <c r="F589" s="28" t="s">
        <v>726</v>
      </c>
      <c r="G589" s="27">
        <f>INDEX(芦花古楼!$J$4:$J$103,芦花卡牌组!B589)</f>
        <v>148</v>
      </c>
      <c r="H589" s="27">
        <f>INDEX(芦花古楼!$K$4:$K$103,芦花卡牌组!B589)</f>
        <v>20</v>
      </c>
      <c r="I589" s="27">
        <v>5</v>
      </c>
      <c r="J589" s="27" t="s">
        <v>786</v>
      </c>
      <c r="K589" s="59" t="str">
        <f t="shared" si="29"/>
        <v>tw-f-98-shl-loc2</v>
      </c>
      <c r="L589" s="27">
        <v>1</v>
      </c>
      <c r="M589" s="41">
        <v>1</v>
      </c>
      <c r="O589" s="50">
        <v>586</v>
      </c>
    </row>
    <row r="590" spans="1:15" ht="16.5" x14ac:dyDescent="0.2">
      <c r="A590" s="47" t="s">
        <v>1523</v>
      </c>
      <c r="B590" s="74">
        <f t="shared" si="27"/>
        <v>98</v>
      </c>
      <c r="C590" s="40">
        <f t="shared" si="28"/>
        <v>30098</v>
      </c>
      <c r="D590" s="27">
        <v>3</v>
      </c>
      <c r="E590" s="28" t="s">
        <v>1169</v>
      </c>
      <c r="F590" s="28" t="s">
        <v>711</v>
      </c>
      <c r="G590" s="27">
        <f>INDEX(芦花古楼!$J$4:$J$103,芦花卡牌组!B590)</f>
        <v>148</v>
      </c>
      <c r="H590" s="27">
        <f>INDEX(芦花古楼!$K$4:$K$103,芦花卡牌组!B590)</f>
        <v>20</v>
      </c>
      <c r="I590" s="27">
        <v>5</v>
      </c>
      <c r="J590" s="27" t="s">
        <v>713</v>
      </c>
      <c r="K590" s="62" t="str">
        <f t="shared" si="29"/>
        <v>tw-f-98-jlr-loc3</v>
      </c>
      <c r="L590" s="27">
        <v>1</v>
      </c>
      <c r="M590" s="41">
        <v>1</v>
      </c>
      <c r="O590" s="50">
        <v>587</v>
      </c>
    </row>
    <row r="591" spans="1:15" ht="17.25" thickBot="1" x14ac:dyDescent="0.25">
      <c r="A591" s="47" t="s">
        <v>1523</v>
      </c>
      <c r="B591" s="74">
        <f t="shared" si="27"/>
        <v>98</v>
      </c>
      <c r="C591" s="42">
        <f t="shared" si="28"/>
        <v>30098</v>
      </c>
      <c r="D591" s="43">
        <v>3</v>
      </c>
      <c r="E591" s="44" t="s">
        <v>1171</v>
      </c>
      <c r="F591" s="44" t="s">
        <v>731</v>
      </c>
      <c r="G591" s="43">
        <f>INDEX(芦花古楼!$J$4:$J$103,芦花卡牌组!B591)</f>
        <v>148</v>
      </c>
      <c r="H591" s="43">
        <f>INDEX(芦花古楼!$K$4:$K$103,芦花卡牌组!B591)</f>
        <v>20</v>
      </c>
      <c r="I591" s="43">
        <v>5</v>
      </c>
      <c r="J591" s="43" t="s">
        <v>791</v>
      </c>
      <c r="K591" s="44" t="str">
        <f t="shared" si="29"/>
        <v>tw-f-98-shl-loc3</v>
      </c>
      <c r="L591" s="43">
        <v>1</v>
      </c>
      <c r="M591" s="45">
        <v>1</v>
      </c>
      <c r="O591" s="50">
        <v>588</v>
      </c>
    </row>
    <row r="592" spans="1:15" ht="16.5" x14ac:dyDescent="0.2">
      <c r="A592" s="47" t="s">
        <v>1523</v>
      </c>
      <c r="B592" s="74">
        <f t="shared" si="27"/>
        <v>99</v>
      </c>
      <c r="C592" s="37">
        <f t="shared" si="28"/>
        <v>30099</v>
      </c>
      <c r="D592" s="38">
        <v>1</v>
      </c>
      <c r="E592" s="46" t="s">
        <v>1169</v>
      </c>
      <c r="F592" s="46" t="s">
        <v>303</v>
      </c>
      <c r="G592" s="38">
        <f>INDEX(芦花古楼!$J$4:$J$103,芦花卡牌组!B592)</f>
        <v>149</v>
      </c>
      <c r="H592" s="38">
        <f>INDEX(芦花古楼!$K$4:$K$103,芦花卡牌组!B592)</f>
        <v>20</v>
      </c>
      <c r="I592" s="38">
        <v>5</v>
      </c>
      <c r="J592" s="38" t="s">
        <v>303</v>
      </c>
      <c r="K592" s="38" t="str">
        <f t="shared" si="29"/>
        <v>tw-f-99-jlr-loc1</v>
      </c>
      <c r="L592" s="38">
        <v>1</v>
      </c>
      <c r="M592" s="39">
        <v>1</v>
      </c>
      <c r="O592" s="50">
        <v>589</v>
      </c>
    </row>
    <row r="593" spans="1:15" ht="16.5" x14ac:dyDescent="0.2">
      <c r="A593" s="47" t="s">
        <v>1523</v>
      </c>
      <c r="B593" s="74">
        <f t="shared" si="27"/>
        <v>99</v>
      </c>
      <c r="C593" s="40">
        <f t="shared" si="28"/>
        <v>30099</v>
      </c>
      <c r="D593" s="27">
        <v>1</v>
      </c>
      <c r="E593" s="28" t="s">
        <v>1171</v>
      </c>
      <c r="F593" s="28" t="s">
        <v>727</v>
      </c>
      <c r="G593" s="27">
        <f>INDEX(芦花古楼!$J$4:$J$103,芦花卡牌组!B593)</f>
        <v>149</v>
      </c>
      <c r="H593" s="27">
        <f>INDEX(芦花古楼!$K$4:$K$103,芦花卡牌组!B593)</f>
        <v>20</v>
      </c>
      <c r="I593" s="27">
        <v>5</v>
      </c>
      <c r="J593" s="27" t="s">
        <v>782</v>
      </c>
      <c r="K593" s="27" t="str">
        <f t="shared" si="29"/>
        <v>tw-f-99-shl-loc1</v>
      </c>
      <c r="L593" s="27">
        <v>1</v>
      </c>
      <c r="M593" s="41">
        <v>1</v>
      </c>
      <c r="O593" s="50">
        <v>590</v>
      </c>
    </row>
    <row r="594" spans="1:15" ht="16.5" x14ac:dyDescent="0.2">
      <c r="A594" s="47" t="s">
        <v>1523</v>
      </c>
      <c r="B594" s="74">
        <f t="shared" si="27"/>
        <v>99</v>
      </c>
      <c r="C594" s="40">
        <f t="shared" si="28"/>
        <v>30099</v>
      </c>
      <c r="D594" s="27">
        <v>2</v>
      </c>
      <c r="E594" s="28" t="s">
        <v>1169</v>
      </c>
      <c r="F594" s="28" t="s">
        <v>709</v>
      </c>
      <c r="G594" s="27">
        <f>INDEX(芦花古楼!$J$4:$J$103,芦花卡牌组!B594)</f>
        <v>149</v>
      </c>
      <c r="H594" s="27">
        <f>INDEX(芦花古楼!$K$4:$K$103,芦花卡牌组!B594)</f>
        <v>20</v>
      </c>
      <c r="I594" s="27">
        <v>5</v>
      </c>
      <c r="J594" s="27" t="s">
        <v>303</v>
      </c>
      <c r="K594" s="59" t="str">
        <f t="shared" si="29"/>
        <v>tw-f-99-jlr-loc2</v>
      </c>
      <c r="L594" s="27">
        <v>1</v>
      </c>
      <c r="M594" s="41">
        <v>1</v>
      </c>
      <c r="O594" s="50">
        <v>591</v>
      </c>
    </row>
    <row r="595" spans="1:15" ht="16.5" x14ac:dyDescent="0.2">
      <c r="A595" s="47" t="s">
        <v>1523</v>
      </c>
      <c r="B595" s="74">
        <f t="shared" si="27"/>
        <v>99</v>
      </c>
      <c r="C595" s="40">
        <f t="shared" si="28"/>
        <v>30099</v>
      </c>
      <c r="D595" s="27">
        <v>2</v>
      </c>
      <c r="E595" s="28" t="s">
        <v>1171</v>
      </c>
      <c r="F595" s="28" t="s">
        <v>726</v>
      </c>
      <c r="G595" s="27">
        <f>INDEX(芦花古楼!$J$4:$J$103,芦花卡牌组!B595)</f>
        <v>149</v>
      </c>
      <c r="H595" s="27">
        <f>INDEX(芦花古楼!$K$4:$K$103,芦花卡牌组!B595)</f>
        <v>20</v>
      </c>
      <c r="I595" s="27">
        <v>5</v>
      </c>
      <c r="J595" s="27" t="s">
        <v>776</v>
      </c>
      <c r="K595" s="59" t="str">
        <f t="shared" si="29"/>
        <v>tw-f-99-shl-loc2</v>
      </c>
      <c r="L595" s="27">
        <v>1</v>
      </c>
      <c r="M595" s="41">
        <v>1</v>
      </c>
      <c r="O595" s="50">
        <v>592</v>
      </c>
    </row>
    <row r="596" spans="1:15" ht="16.5" x14ac:dyDescent="0.2">
      <c r="A596" s="47" t="s">
        <v>1523</v>
      </c>
      <c r="B596" s="74">
        <f t="shared" si="27"/>
        <v>99</v>
      </c>
      <c r="C596" s="40">
        <f t="shared" si="28"/>
        <v>30099</v>
      </c>
      <c r="D596" s="27">
        <v>3</v>
      </c>
      <c r="E596" s="28" t="s">
        <v>1169</v>
      </c>
      <c r="F596" s="28" t="s">
        <v>711</v>
      </c>
      <c r="G596" s="27">
        <f>INDEX(芦花古楼!$J$4:$J$103,芦花卡牌组!B596)</f>
        <v>149</v>
      </c>
      <c r="H596" s="27">
        <f>INDEX(芦花古楼!$K$4:$K$103,芦花卡牌组!B596)</f>
        <v>20</v>
      </c>
      <c r="I596" s="27">
        <v>5</v>
      </c>
      <c r="J596" s="27" t="s">
        <v>712</v>
      </c>
      <c r="K596" s="62" t="str">
        <f t="shared" si="29"/>
        <v>tw-f-99-jlr-loc3</v>
      </c>
      <c r="L596" s="27">
        <v>1</v>
      </c>
      <c r="M596" s="41">
        <v>1</v>
      </c>
      <c r="O596" s="50">
        <v>593</v>
      </c>
    </row>
    <row r="597" spans="1:15" ht="17.25" thickBot="1" x14ac:dyDescent="0.25">
      <c r="A597" s="47" t="s">
        <v>1523</v>
      </c>
      <c r="B597" s="74">
        <f t="shared" si="27"/>
        <v>99</v>
      </c>
      <c r="C597" s="42">
        <f t="shared" si="28"/>
        <v>30099</v>
      </c>
      <c r="D597" s="43">
        <v>3</v>
      </c>
      <c r="E597" s="44" t="s">
        <v>1171</v>
      </c>
      <c r="F597" s="44" t="s">
        <v>731</v>
      </c>
      <c r="G597" s="43">
        <f>INDEX(芦花古楼!$J$4:$J$103,芦花卡牌组!B597)</f>
        <v>149</v>
      </c>
      <c r="H597" s="43">
        <f>INDEX(芦花古楼!$K$4:$K$103,芦花卡牌组!B597)</f>
        <v>20</v>
      </c>
      <c r="I597" s="43">
        <v>5</v>
      </c>
      <c r="J597" s="43" t="s">
        <v>790</v>
      </c>
      <c r="K597" s="44" t="str">
        <f t="shared" si="29"/>
        <v>tw-f-99-shl-loc3</v>
      </c>
      <c r="L597" s="43">
        <v>1</v>
      </c>
      <c r="M597" s="45">
        <v>1</v>
      </c>
      <c r="O597" s="50">
        <v>594</v>
      </c>
    </row>
    <row r="598" spans="1:15" ht="16.5" x14ac:dyDescent="0.2">
      <c r="A598" s="47" t="s">
        <v>1523</v>
      </c>
      <c r="B598" s="74">
        <v>100</v>
      </c>
      <c r="C598" s="37">
        <f t="shared" si="28"/>
        <v>30100</v>
      </c>
      <c r="D598" s="38">
        <v>1</v>
      </c>
      <c r="E598" s="46" t="s">
        <v>1169</v>
      </c>
      <c r="F598" s="46" t="s">
        <v>303</v>
      </c>
      <c r="G598" s="38">
        <f>INDEX(芦花古楼!$J$4:$J$103,芦花卡牌组!B598)</f>
        <v>150</v>
      </c>
      <c r="H598" s="38">
        <f>INDEX(芦花古楼!$K$4:$K$103,芦花卡牌组!B598)</f>
        <v>20</v>
      </c>
      <c r="I598" s="38">
        <v>5</v>
      </c>
      <c r="J598" s="38" t="s">
        <v>303</v>
      </c>
      <c r="K598" s="38" t="str">
        <f t="shared" si="29"/>
        <v>tw-f-100-jlr-loc1</v>
      </c>
      <c r="L598" s="38">
        <v>1</v>
      </c>
      <c r="M598" s="39">
        <v>1</v>
      </c>
      <c r="O598" s="50">
        <v>595</v>
      </c>
    </row>
    <row r="599" spans="1:15" ht="16.5" x14ac:dyDescent="0.2">
      <c r="A599" s="47" t="s">
        <v>1523</v>
      </c>
      <c r="B599" s="74">
        <v>100</v>
      </c>
      <c r="C599" s="40">
        <f t="shared" si="28"/>
        <v>30100</v>
      </c>
      <c r="D599" s="27">
        <v>1</v>
      </c>
      <c r="E599" s="28" t="s">
        <v>1171</v>
      </c>
      <c r="F599" s="28" t="s">
        <v>727</v>
      </c>
      <c r="G599" s="27">
        <f>INDEX(芦花古楼!$J$4:$J$103,芦花卡牌组!B599)</f>
        <v>150</v>
      </c>
      <c r="H599" s="27">
        <f>INDEX(芦花古楼!$K$4:$K$103,芦花卡牌组!B599)</f>
        <v>20</v>
      </c>
      <c r="I599" s="27">
        <v>5</v>
      </c>
      <c r="J599" s="27" t="s">
        <v>785</v>
      </c>
      <c r="K599" s="27" t="str">
        <f t="shared" si="29"/>
        <v>tw-f-100-shl-loc1</v>
      </c>
      <c r="L599" s="27">
        <v>1</v>
      </c>
      <c r="M599" s="41">
        <v>1</v>
      </c>
      <c r="O599" s="50">
        <v>596</v>
      </c>
    </row>
    <row r="600" spans="1:15" ht="16.5" x14ac:dyDescent="0.2">
      <c r="A600" s="47" t="s">
        <v>1523</v>
      </c>
      <c r="B600" s="74">
        <v>100</v>
      </c>
      <c r="C600" s="40">
        <f t="shared" si="28"/>
        <v>30100</v>
      </c>
      <c r="D600" s="27">
        <v>2</v>
      </c>
      <c r="E600" s="28" t="s">
        <v>1169</v>
      </c>
      <c r="F600" s="28" t="s">
        <v>709</v>
      </c>
      <c r="G600" s="27">
        <f>INDEX(芦花古楼!$J$4:$J$103,芦花卡牌组!B600)</f>
        <v>150</v>
      </c>
      <c r="H600" s="27">
        <f>INDEX(芦花古楼!$K$4:$K$103,芦花卡牌组!B600)</f>
        <v>20</v>
      </c>
      <c r="I600" s="27">
        <v>5</v>
      </c>
      <c r="J600" s="27" t="s">
        <v>709</v>
      </c>
      <c r="K600" s="59" t="str">
        <f t="shared" si="29"/>
        <v>tw-f-100-jlr-loc2</v>
      </c>
      <c r="L600" s="27">
        <v>1</v>
      </c>
      <c r="M600" s="41">
        <v>1</v>
      </c>
      <c r="O600" s="50">
        <v>597</v>
      </c>
    </row>
    <row r="601" spans="1:15" ht="16.5" x14ac:dyDescent="0.2">
      <c r="A601" s="47" t="s">
        <v>1523</v>
      </c>
      <c r="B601" s="74">
        <v>100</v>
      </c>
      <c r="C601" s="40">
        <f t="shared" si="28"/>
        <v>30100</v>
      </c>
      <c r="D601" s="27">
        <v>2</v>
      </c>
      <c r="E601" s="28" t="s">
        <v>1171</v>
      </c>
      <c r="F601" s="28" t="s">
        <v>726</v>
      </c>
      <c r="G601" s="27">
        <f>INDEX(芦花古楼!$J$4:$J$103,芦花卡牌组!B601)</f>
        <v>150</v>
      </c>
      <c r="H601" s="27">
        <f>INDEX(芦花古楼!$K$4:$K$103,芦花卡牌组!B601)</f>
        <v>20</v>
      </c>
      <c r="I601" s="27">
        <v>5</v>
      </c>
      <c r="J601" s="27" t="s">
        <v>784</v>
      </c>
      <c r="K601" s="59" t="str">
        <f t="shared" si="29"/>
        <v>tw-f-100-shl-loc2</v>
      </c>
      <c r="L601" s="27">
        <v>1</v>
      </c>
      <c r="M601" s="41">
        <v>1</v>
      </c>
      <c r="O601" s="50">
        <v>598</v>
      </c>
    </row>
    <row r="602" spans="1:15" ht="16.5" x14ac:dyDescent="0.2">
      <c r="A602" s="47" t="s">
        <v>1523</v>
      </c>
      <c r="B602" s="74">
        <v>100</v>
      </c>
      <c r="C602" s="40">
        <f t="shared" si="28"/>
        <v>30100</v>
      </c>
      <c r="D602" s="27">
        <v>3</v>
      </c>
      <c r="E602" s="28" t="s">
        <v>1169</v>
      </c>
      <c r="F602" s="28" t="s">
        <v>711</v>
      </c>
      <c r="G602" s="27">
        <f>INDEX(芦花古楼!$J$4:$J$103,芦花卡牌组!B602)</f>
        <v>150</v>
      </c>
      <c r="H602" s="27">
        <f>INDEX(芦花古楼!$K$4:$K$103,芦花卡牌组!B602)</f>
        <v>20</v>
      </c>
      <c r="I602" s="27">
        <v>5</v>
      </c>
      <c r="J602" s="27" t="s">
        <v>711</v>
      </c>
      <c r="K602" s="62" t="str">
        <f t="shared" si="29"/>
        <v>tw-f-100-jlr-loc3</v>
      </c>
      <c r="L602" s="27">
        <v>1</v>
      </c>
      <c r="M602" s="41">
        <v>1</v>
      </c>
      <c r="O602" s="50">
        <v>599</v>
      </c>
    </row>
    <row r="603" spans="1:15" ht="17.25" thickBot="1" x14ac:dyDescent="0.25">
      <c r="A603" s="47" t="s">
        <v>1523</v>
      </c>
      <c r="B603" s="74">
        <v>100</v>
      </c>
      <c r="C603" s="42">
        <f t="shared" si="28"/>
        <v>30100</v>
      </c>
      <c r="D603" s="43">
        <v>3</v>
      </c>
      <c r="E603" s="44" t="s">
        <v>1171</v>
      </c>
      <c r="F603" s="44" t="s">
        <v>731</v>
      </c>
      <c r="G603" s="43">
        <f>INDEX(芦花古楼!$J$4:$J$103,芦花卡牌组!B603)</f>
        <v>150</v>
      </c>
      <c r="H603" s="43">
        <f>INDEX(芦花古楼!$K$4:$K$103,芦花卡牌组!B603)</f>
        <v>20</v>
      </c>
      <c r="I603" s="27">
        <v>5</v>
      </c>
      <c r="J603" s="43" t="s">
        <v>789</v>
      </c>
      <c r="K603" s="44" t="str">
        <f t="shared" si="29"/>
        <v>tw-f-100-shl-loc3</v>
      </c>
      <c r="L603" s="43">
        <v>1</v>
      </c>
      <c r="M603" s="45">
        <v>1</v>
      </c>
      <c r="O603" s="50">
        <v>600</v>
      </c>
    </row>
    <row r="604" spans="1:15" ht="16.5" x14ac:dyDescent="0.2">
      <c r="A604" s="74"/>
      <c r="B604" s="74"/>
      <c r="C604" s="37"/>
      <c r="D604" s="38"/>
      <c r="E604" s="46"/>
      <c r="F604" s="46"/>
      <c r="G604" s="38"/>
      <c r="H604" s="38"/>
      <c r="I604" s="38"/>
      <c r="J604" s="46"/>
      <c r="K604" s="38"/>
      <c r="L604" s="38"/>
      <c r="M604" s="39"/>
    </row>
    <row r="605" spans="1:15" ht="16.5" x14ac:dyDescent="0.2">
      <c r="A605" s="74"/>
      <c r="B605" s="74"/>
      <c r="C605" s="40"/>
      <c r="D605" s="27"/>
      <c r="E605" s="28"/>
      <c r="F605" s="28"/>
      <c r="G605" s="27"/>
      <c r="H605" s="27"/>
      <c r="I605" s="27"/>
      <c r="J605" s="28"/>
      <c r="K605" s="27"/>
      <c r="L605" s="27"/>
      <c r="M605" s="41"/>
    </row>
    <row r="606" spans="1:15" ht="16.5" x14ac:dyDescent="0.2">
      <c r="A606" s="74"/>
      <c r="B606" s="74"/>
      <c r="C606" s="40"/>
      <c r="D606" s="27"/>
      <c r="E606" s="28"/>
      <c r="F606" s="28"/>
      <c r="G606" s="27"/>
      <c r="H606" s="27"/>
      <c r="I606" s="27"/>
      <c r="J606" s="28"/>
      <c r="K606" s="59"/>
      <c r="L606" s="27"/>
      <c r="M606" s="41"/>
    </row>
    <row r="607" spans="1:15" ht="16.5" x14ac:dyDescent="0.2">
      <c r="A607" s="74"/>
      <c r="B607" s="74"/>
      <c r="C607" s="40"/>
      <c r="D607" s="27"/>
      <c r="E607" s="28"/>
      <c r="F607" s="28"/>
      <c r="G607" s="27"/>
      <c r="H607" s="27"/>
      <c r="I607" s="27"/>
      <c r="J607" s="28"/>
      <c r="K607" s="59"/>
      <c r="L607" s="27"/>
      <c r="M607" s="41"/>
    </row>
    <row r="608" spans="1:15" ht="16.5" x14ac:dyDescent="0.2">
      <c r="A608" s="74"/>
      <c r="B608" s="74"/>
      <c r="C608" s="40"/>
      <c r="D608" s="27"/>
      <c r="E608" s="28"/>
      <c r="F608" s="28"/>
      <c r="G608" s="27"/>
      <c r="H608" s="27"/>
      <c r="I608" s="27"/>
      <c r="J608" s="28"/>
      <c r="K608" s="62"/>
      <c r="L608" s="27"/>
      <c r="M608" s="41"/>
    </row>
    <row r="609" spans="1:13" ht="17.25" thickBot="1" x14ac:dyDescent="0.25">
      <c r="A609" s="74"/>
      <c r="B609" s="74"/>
      <c r="C609" s="42"/>
      <c r="D609" s="43"/>
      <c r="E609" s="44"/>
      <c r="F609" s="44"/>
      <c r="G609" s="43"/>
      <c r="H609" s="43"/>
      <c r="I609" s="43"/>
      <c r="J609" s="44"/>
      <c r="K609" s="44"/>
      <c r="L609" s="43"/>
      <c r="M609" s="45"/>
    </row>
    <row r="610" spans="1:13" ht="16.5" x14ac:dyDescent="0.2">
      <c r="A610" s="74"/>
      <c r="B610" s="74"/>
      <c r="C610" s="37"/>
      <c r="D610" s="38"/>
      <c r="E610" s="46"/>
      <c r="F610" s="46"/>
      <c r="G610" s="38"/>
      <c r="H610" s="38"/>
      <c r="I610" s="38"/>
      <c r="J610" s="38"/>
      <c r="K610" s="38"/>
      <c r="L610" s="38"/>
      <c r="M610" s="39"/>
    </row>
    <row r="611" spans="1:13" ht="16.5" x14ac:dyDescent="0.2">
      <c r="A611" s="74"/>
      <c r="B611" s="74"/>
      <c r="C611" s="40"/>
      <c r="D611" s="27"/>
      <c r="E611" s="28"/>
      <c r="F611" s="28"/>
      <c r="G611" s="27"/>
      <c r="H611" s="27"/>
      <c r="I611" s="27"/>
      <c r="J611" s="27"/>
      <c r="K611" s="27"/>
      <c r="L611" s="27"/>
      <c r="M611" s="41"/>
    </row>
    <row r="612" spans="1:13" ht="16.5" x14ac:dyDescent="0.2">
      <c r="A612" s="74"/>
      <c r="B612" s="74"/>
      <c r="C612" s="40"/>
      <c r="D612" s="27"/>
      <c r="E612" s="28"/>
      <c r="F612" s="28"/>
      <c r="G612" s="27"/>
      <c r="H612" s="27"/>
      <c r="I612" s="27"/>
      <c r="J612" s="27"/>
      <c r="K612" s="59"/>
      <c r="L612" s="27"/>
      <c r="M612" s="41"/>
    </row>
    <row r="613" spans="1:13" ht="16.5" x14ac:dyDescent="0.2">
      <c r="A613" s="74"/>
      <c r="B613" s="74"/>
      <c r="C613" s="40"/>
      <c r="D613" s="27"/>
      <c r="E613" s="28"/>
      <c r="F613" s="28"/>
      <c r="G613" s="27"/>
      <c r="H613" s="27"/>
      <c r="I613" s="27"/>
      <c r="J613" s="27"/>
      <c r="K613" s="59"/>
      <c r="L613" s="27"/>
      <c r="M613" s="41"/>
    </row>
    <row r="614" spans="1:13" ht="16.5" x14ac:dyDescent="0.2">
      <c r="A614" s="74"/>
      <c r="B614" s="74"/>
      <c r="C614" s="40"/>
      <c r="D614" s="27"/>
      <c r="E614" s="28"/>
      <c r="F614" s="28"/>
      <c r="G614" s="27"/>
      <c r="H614" s="27"/>
      <c r="I614" s="27"/>
      <c r="J614" s="27"/>
      <c r="K614" s="62"/>
      <c r="L614" s="27"/>
      <c r="M614" s="41"/>
    </row>
    <row r="615" spans="1:13" ht="17.25" thickBot="1" x14ac:dyDescent="0.25">
      <c r="A615" s="74"/>
      <c r="B615" s="74"/>
      <c r="C615" s="42"/>
      <c r="D615" s="43"/>
      <c r="E615" s="44"/>
      <c r="F615" s="44"/>
      <c r="G615" s="43"/>
      <c r="H615" s="43"/>
      <c r="I615" s="43"/>
      <c r="J615" s="43"/>
      <c r="K615" s="44"/>
      <c r="L615" s="43"/>
      <c r="M615" s="45"/>
    </row>
    <row r="616" spans="1:13" ht="16.5" x14ac:dyDescent="0.2">
      <c r="A616" s="74"/>
      <c r="B616" s="74"/>
      <c r="C616" s="37"/>
      <c r="D616" s="38"/>
      <c r="E616" s="46"/>
      <c r="F616" s="46"/>
      <c r="G616" s="38"/>
      <c r="H616" s="38"/>
      <c r="I616" s="38"/>
      <c r="J616" s="38"/>
      <c r="K616" s="38"/>
      <c r="L616" s="38"/>
      <c r="M616" s="39"/>
    </row>
    <row r="617" spans="1:13" ht="16.5" x14ac:dyDescent="0.2">
      <c r="A617" s="74"/>
      <c r="B617" s="74"/>
      <c r="C617" s="40"/>
      <c r="D617" s="27"/>
      <c r="E617" s="28"/>
      <c r="F617" s="28"/>
      <c r="G617" s="27"/>
      <c r="H617" s="27"/>
      <c r="I617" s="27"/>
      <c r="J617" s="27"/>
      <c r="K617" s="27"/>
      <c r="L617" s="27"/>
      <c r="M617" s="41"/>
    </row>
    <row r="618" spans="1:13" ht="16.5" x14ac:dyDescent="0.2">
      <c r="A618" s="74"/>
      <c r="B618" s="74"/>
      <c r="C618" s="40"/>
      <c r="D618" s="27"/>
      <c r="E618" s="28"/>
      <c r="F618" s="28"/>
      <c r="G618" s="27"/>
      <c r="H618" s="27"/>
      <c r="I618" s="27"/>
      <c r="J618" s="27"/>
      <c r="K618" s="59"/>
      <c r="L618" s="27"/>
      <c r="M618" s="41"/>
    </row>
    <row r="619" spans="1:13" ht="16.5" x14ac:dyDescent="0.2">
      <c r="A619" s="74"/>
      <c r="B619" s="74"/>
      <c r="C619" s="40"/>
      <c r="D619" s="27"/>
      <c r="E619" s="28"/>
      <c r="F619" s="28"/>
      <c r="G619" s="27"/>
      <c r="H619" s="27"/>
      <c r="I619" s="27"/>
      <c r="J619" s="27"/>
      <c r="K619" s="59"/>
      <c r="L619" s="27"/>
      <c r="M619" s="41"/>
    </row>
    <row r="620" spans="1:13" ht="16.5" x14ac:dyDescent="0.2">
      <c r="A620" s="74"/>
      <c r="B620" s="74"/>
      <c r="C620" s="40"/>
      <c r="D620" s="27"/>
      <c r="E620" s="28"/>
      <c r="F620" s="28"/>
      <c r="G620" s="27"/>
      <c r="H620" s="27"/>
      <c r="I620" s="27"/>
      <c r="J620" s="27"/>
      <c r="K620" s="62"/>
      <c r="L620" s="27"/>
      <c r="M620" s="41"/>
    </row>
    <row r="621" spans="1:13" ht="17.25" thickBot="1" x14ac:dyDescent="0.25">
      <c r="A621" s="74"/>
      <c r="B621" s="74"/>
      <c r="C621" s="42"/>
      <c r="D621" s="43"/>
      <c r="E621" s="44"/>
      <c r="F621" s="44"/>
      <c r="G621" s="43"/>
      <c r="H621" s="43"/>
      <c r="I621" s="43"/>
      <c r="J621" s="43"/>
      <c r="K621" s="44"/>
      <c r="L621" s="43"/>
      <c r="M621" s="45"/>
    </row>
    <row r="622" spans="1:13" ht="16.5" x14ac:dyDescent="0.2">
      <c r="A622" s="74"/>
      <c r="B622" s="74"/>
      <c r="C622" s="37"/>
      <c r="D622" s="38"/>
      <c r="E622" s="46"/>
      <c r="F622" s="46"/>
      <c r="G622" s="38"/>
      <c r="H622" s="38"/>
      <c r="I622" s="38"/>
      <c r="J622" s="38"/>
      <c r="K622" s="38"/>
      <c r="L622" s="38"/>
      <c r="M622" s="39"/>
    </row>
    <row r="623" spans="1:13" ht="16.5" x14ac:dyDescent="0.2">
      <c r="A623" s="74"/>
      <c r="B623" s="74"/>
      <c r="C623" s="40"/>
      <c r="D623" s="27"/>
      <c r="E623" s="28"/>
      <c r="F623" s="28"/>
      <c r="G623" s="27"/>
      <c r="H623" s="27"/>
      <c r="I623" s="27"/>
      <c r="J623" s="27"/>
      <c r="K623" s="27"/>
      <c r="L623" s="27"/>
      <c r="M623" s="41"/>
    </row>
    <row r="624" spans="1:13" ht="16.5" x14ac:dyDescent="0.2">
      <c r="A624" s="74"/>
      <c r="B624" s="74"/>
      <c r="C624" s="40"/>
      <c r="D624" s="27"/>
      <c r="E624" s="28"/>
      <c r="F624" s="28"/>
      <c r="G624" s="27"/>
      <c r="H624" s="27"/>
      <c r="I624" s="27"/>
      <c r="J624" s="27"/>
      <c r="K624" s="59"/>
      <c r="L624" s="27"/>
      <c r="M624" s="41"/>
    </row>
    <row r="625" spans="1:13" ht="16.5" x14ac:dyDescent="0.2">
      <c r="A625" s="74"/>
      <c r="B625" s="74"/>
      <c r="C625" s="40"/>
      <c r="D625" s="27"/>
      <c r="E625" s="28"/>
      <c r="F625" s="28"/>
      <c r="G625" s="27"/>
      <c r="H625" s="27"/>
      <c r="I625" s="27"/>
      <c r="J625" s="27"/>
      <c r="K625" s="59"/>
      <c r="L625" s="27"/>
      <c r="M625" s="41"/>
    </row>
    <row r="626" spans="1:13" ht="16.5" x14ac:dyDescent="0.2">
      <c r="A626" s="74"/>
      <c r="B626" s="74"/>
      <c r="C626" s="40"/>
      <c r="D626" s="27"/>
      <c r="E626" s="28"/>
      <c r="F626" s="28"/>
      <c r="G626" s="27"/>
      <c r="H626" s="27"/>
      <c r="I626" s="27"/>
      <c r="J626" s="27"/>
      <c r="K626" s="62"/>
      <c r="L626" s="27"/>
      <c r="M626" s="41"/>
    </row>
    <row r="627" spans="1:13" ht="17.25" thickBot="1" x14ac:dyDescent="0.25">
      <c r="A627" s="74"/>
      <c r="B627" s="74"/>
      <c r="C627" s="42"/>
      <c r="D627" s="43"/>
      <c r="E627" s="44"/>
      <c r="F627" s="44"/>
      <c r="G627" s="43"/>
      <c r="H627" s="43"/>
      <c r="I627" s="43"/>
      <c r="J627" s="43"/>
      <c r="K627" s="44"/>
      <c r="L627" s="43"/>
      <c r="M627" s="45"/>
    </row>
    <row r="628" spans="1:13" ht="16.5" x14ac:dyDescent="0.2">
      <c r="A628" s="74"/>
      <c r="B628" s="74"/>
      <c r="C628" s="37"/>
      <c r="D628" s="38"/>
      <c r="E628" s="46"/>
      <c r="F628" s="46"/>
      <c r="G628" s="38"/>
      <c r="H628" s="38"/>
      <c r="I628" s="38"/>
      <c r="J628" s="38"/>
      <c r="K628" s="38"/>
      <c r="L628" s="38"/>
      <c r="M628" s="39"/>
    </row>
    <row r="629" spans="1:13" ht="16.5" x14ac:dyDescent="0.2">
      <c r="A629" s="74"/>
      <c r="B629" s="74"/>
      <c r="C629" s="40"/>
      <c r="D629" s="27"/>
      <c r="E629" s="28"/>
      <c r="F629" s="28"/>
      <c r="G629" s="27"/>
      <c r="H629" s="27"/>
      <c r="I629" s="27"/>
      <c r="J629" s="27"/>
      <c r="K629" s="27"/>
      <c r="L629" s="27"/>
      <c r="M629" s="41"/>
    </row>
    <row r="630" spans="1:13" ht="16.5" x14ac:dyDescent="0.2">
      <c r="A630" s="74"/>
      <c r="B630" s="74"/>
      <c r="C630" s="40"/>
      <c r="D630" s="27"/>
      <c r="E630" s="28"/>
      <c r="F630" s="28"/>
      <c r="G630" s="27"/>
      <c r="H630" s="27"/>
      <c r="I630" s="27"/>
      <c r="J630" s="27"/>
      <c r="K630" s="59"/>
      <c r="L630" s="27"/>
      <c r="M630" s="41"/>
    </row>
    <row r="631" spans="1:13" ht="16.5" x14ac:dyDescent="0.2">
      <c r="A631" s="74"/>
      <c r="B631" s="74"/>
      <c r="C631" s="40"/>
      <c r="D631" s="27"/>
      <c r="E631" s="28"/>
      <c r="F631" s="28"/>
      <c r="G631" s="27"/>
      <c r="H631" s="27"/>
      <c r="I631" s="27"/>
      <c r="J631" s="27"/>
      <c r="K631" s="59"/>
      <c r="L631" s="27"/>
      <c r="M631" s="41"/>
    </row>
    <row r="632" spans="1:13" ht="16.5" x14ac:dyDescent="0.2">
      <c r="A632" s="74"/>
      <c r="B632" s="74"/>
      <c r="C632" s="40"/>
      <c r="D632" s="27"/>
      <c r="E632" s="28"/>
      <c r="F632" s="28"/>
      <c r="G632" s="27"/>
      <c r="H632" s="27"/>
      <c r="I632" s="27"/>
      <c r="J632" s="27"/>
      <c r="K632" s="62"/>
      <c r="L632" s="27"/>
      <c r="M632" s="41"/>
    </row>
    <row r="633" spans="1:13" ht="17.25" thickBot="1" x14ac:dyDescent="0.25">
      <c r="A633" s="74"/>
      <c r="B633" s="74"/>
      <c r="C633" s="42"/>
      <c r="D633" s="43"/>
      <c r="E633" s="44"/>
      <c r="F633" s="44"/>
      <c r="G633" s="43"/>
      <c r="H633" s="43"/>
      <c r="I633" s="43"/>
      <c r="J633" s="43"/>
      <c r="K633" s="44"/>
      <c r="L633" s="43"/>
      <c r="M633" s="45"/>
    </row>
    <row r="634" spans="1:13" ht="16.5" x14ac:dyDescent="0.2">
      <c r="A634" s="74"/>
      <c r="B634" s="74"/>
      <c r="C634" s="37"/>
      <c r="D634" s="38"/>
      <c r="E634" s="46"/>
      <c r="F634" s="46"/>
      <c r="G634" s="38"/>
      <c r="H634" s="38"/>
      <c r="I634" s="38"/>
      <c r="J634" s="38"/>
      <c r="K634" s="38"/>
      <c r="L634" s="38"/>
      <c r="M634" s="39"/>
    </row>
    <row r="635" spans="1:13" ht="16.5" x14ac:dyDescent="0.2">
      <c r="A635" s="74"/>
      <c r="B635" s="74"/>
      <c r="C635" s="40"/>
      <c r="D635" s="27"/>
      <c r="E635" s="28"/>
      <c r="F635" s="28"/>
      <c r="G635" s="27"/>
      <c r="H635" s="27"/>
      <c r="I635" s="27"/>
      <c r="J635" s="27"/>
      <c r="K635" s="27"/>
      <c r="L635" s="27"/>
      <c r="M635" s="41"/>
    </row>
    <row r="636" spans="1:13" ht="16.5" x14ac:dyDescent="0.2">
      <c r="A636" s="74"/>
      <c r="B636" s="74"/>
      <c r="C636" s="40"/>
      <c r="D636" s="27"/>
      <c r="E636" s="28"/>
      <c r="F636" s="28"/>
      <c r="G636" s="27"/>
      <c r="H636" s="27"/>
      <c r="I636" s="27"/>
      <c r="J636" s="27"/>
      <c r="K636" s="59"/>
      <c r="L636" s="27"/>
      <c r="M636" s="41"/>
    </row>
    <row r="637" spans="1:13" ht="16.5" x14ac:dyDescent="0.2">
      <c r="A637" s="74"/>
      <c r="B637" s="74"/>
      <c r="C637" s="40"/>
      <c r="D637" s="27"/>
      <c r="E637" s="28"/>
      <c r="F637" s="28"/>
      <c r="G637" s="27"/>
      <c r="H637" s="27"/>
      <c r="I637" s="27"/>
      <c r="J637" s="27"/>
      <c r="K637" s="59"/>
      <c r="L637" s="27"/>
      <c r="M637" s="41"/>
    </row>
    <row r="638" spans="1:13" ht="16.5" x14ac:dyDescent="0.2">
      <c r="A638" s="74"/>
      <c r="B638" s="74"/>
      <c r="C638" s="40"/>
      <c r="D638" s="27"/>
      <c r="E638" s="28"/>
      <c r="F638" s="28"/>
      <c r="G638" s="27"/>
      <c r="H638" s="27"/>
      <c r="I638" s="27"/>
      <c r="J638" s="27"/>
      <c r="K638" s="62"/>
      <c r="L638" s="27"/>
      <c r="M638" s="41"/>
    </row>
    <row r="639" spans="1:13" ht="17.25" thickBot="1" x14ac:dyDescent="0.25">
      <c r="A639" s="74"/>
      <c r="B639" s="74"/>
      <c r="C639" s="42"/>
      <c r="D639" s="43"/>
      <c r="E639" s="44"/>
      <c r="F639" s="44"/>
      <c r="G639" s="43"/>
      <c r="H639" s="43"/>
      <c r="I639" s="43"/>
      <c r="J639" s="43"/>
      <c r="K639" s="44"/>
      <c r="L639" s="43"/>
      <c r="M639" s="45"/>
    </row>
    <row r="640" spans="1:13" ht="16.5" x14ac:dyDescent="0.2">
      <c r="A640" s="74"/>
      <c r="B640" s="74"/>
      <c r="C640" s="37"/>
      <c r="D640" s="38"/>
      <c r="E640" s="46"/>
      <c r="F640" s="46"/>
      <c r="G640" s="38"/>
      <c r="H640" s="38"/>
      <c r="I640" s="38"/>
      <c r="J640" s="38"/>
      <c r="K640" s="38"/>
      <c r="L640" s="38"/>
      <c r="M640" s="39"/>
    </row>
    <row r="641" spans="1:13" ht="16.5" x14ac:dyDescent="0.2">
      <c r="A641" s="74"/>
      <c r="B641" s="74"/>
      <c r="C641" s="40"/>
      <c r="D641" s="27"/>
      <c r="E641" s="28"/>
      <c r="F641" s="28"/>
      <c r="G641" s="27"/>
      <c r="H641" s="27"/>
      <c r="I641" s="27"/>
      <c r="J641" s="27"/>
      <c r="K641" s="27"/>
      <c r="L641" s="27"/>
      <c r="M641" s="41"/>
    </row>
    <row r="642" spans="1:13" ht="16.5" x14ac:dyDescent="0.2">
      <c r="A642" s="74"/>
      <c r="B642" s="74"/>
      <c r="C642" s="40"/>
      <c r="D642" s="27"/>
      <c r="E642" s="28"/>
      <c r="F642" s="28"/>
      <c r="G642" s="27"/>
      <c r="H642" s="27"/>
      <c r="I642" s="27"/>
      <c r="J642" s="27"/>
      <c r="K642" s="59"/>
      <c r="L642" s="27"/>
      <c r="M642" s="41"/>
    </row>
    <row r="643" spans="1:13" ht="16.5" x14ac:dyDescent="0.2">
      <c r="A643" s="74"/>
      <c r="B643" s="74"/>
      <c r="C643" s="40"/>
      <c r="D643" s="27"/>
      <c r="E643" s="28"/>
      <c r="F643" s="28"/>
      <c r="G643" s="27"/>
      <c r="H643" s="27"/>
      <c r="I643" s="27"/>
      <c r="J643" s="27"/>
      <c r="K643" s="59"/>
      <c r="L643" s="27"/>
      <c r="M643" s="41"/>
    </row>
    <row r="644" spans="1:13" ht="16.5" x14ac:dyDescent="0.2">
      <c r="A644" s="74"/>
      <c r="B644" s="74"/>
      <c r="C644" s="40"/>
      <c r="D644" s="27"/>
      <c r="E644" s="28"/>
      <c r="F644" s="28"/>
      <c r="G644" s="27"/>
      <c r="H644" s="27"/>
      <c r="I644" s="27"/>
      <c r="J644" s="27"/>
      <c r="K644" s="62"/>
      <c r="L644" s="27"/>
      <c r="M644" s="41"/>
    </row>
    <row r="645" spans="1:13" ht="17.25" thickBot="1" x14ac:dyDescent="0.25">
      <c r="A645" s="74"/>
      <c r="B645" s="74"/>
      <c r="C645" s="42"/>
      <c r="D645" s="43"/>
      <c r="E645" s="44"/>
      <c r="F645" s="44"/>
      <c r="G645" s="43"/>
      <c r="H645" s="43"/>
      <c r="I645" s="43"/>
      <c r="J645" s="43"/>
      <c r="K645" s="44"/>
      <c r="L645" s="43"/>
      <c r="M645" s="45"/>
    </row>
    <row r="646" spans="1:13" ht="16.5" x14ac:dyDescent="0.2">
      <c r="A646" s="74"/>
      <c r="B646" s="74"/>
      <c r="C646" s="37"/>
      <c r="D646" s="38"/>
      <c r="E646" s="46"/>
      <c r="F646" s="46"/>
      <c r="G646" s="38"/>
      <c r="H646" s="38"/>
      <c r="I646" s="38"/>
      <c r="J646" s="46"/>
      <c r="K646" s="38"/>
      <c r="L646" s="38"/>
      <c r="M646" s="39"/>
    </row>
    <row r="647" spans="1:13" ht="16.5" x14ac:dyDescent="0.2">
      <c r="A647" s="74"/>
      <c r="B647" s="74"/>
      <c r="C647" s="40"/>
      <c r="D647" s="27"/>
      <c r="E647" s="28"/>
      <c r="F647" s="28"/>
      <c r="G647" s="27"/>
      <c r="H647" s="27"/>
      <c r="I647" s="27"/>
      <c r="J647" s="28"/>
      <c r="K647" s="27"/>
      <c r="L647" s="27"/>
      <c r="M647" s="41"/>
    </row>
    <row r="648" spans="1:13" ht="16.5" x14ac:dyDescent="0.2">
      <c r="A648" s="74"/>
      <c r="B648" s="74"/>
      <c r="C648" s="40"/>
      <c r="D648" s="27"/>
      <c r="E648" s="28"/>
      <c r="F648" s="28"/>
      <c r="G648" s="27"/>
      <c r="H648" s="27"/>
      <c r="I648" s="27"/>
      <c r="J648" s="28"/>
      <c r="K648" s="59"/>
      <c r="L648" s="27"/>
      <c r="M648" s="41"/>
    </row>
    <row r="649" spans="1:13" ht="16.5" x14ac:dyDescent="0.2">
      <c r="A649" s="74"/>
      <c r="B649" s="74"/>
      <c r="C649" s="40"/>
      <c r="D649" s="27"/>
      <c r="E649" s="28"/>
      <c r="F649" s="28"/>
      <c r="G649" s="27"/>
      <c r="H649" s="27"/>
      <c r="I649" s="27"/>
      <c r="J649" s="28"/>
      <c r="K649" s="59"/>
      <c r="L649" s="27"/>
      <c r="M649" s="41"/>
    </row>
    <row r="650" spans="1:13" ht="16.5" x14ac:dyDescent="0.2">
      <c r="A650" s="74"/>
      <c r="B650" s="74"/>
      <c r="C650" s="40"/>
      <c r="D650" s="27"/>
      <c r="E650" s="28"/>
      <c r="F650" s="28"/>
      <c r="G650" s="27"/>
      <c r="H650" s="27"/>
      <c r="I650" s="27"/>
      <c r="J650" s="28"/>
      <c r="K650" s="62"/>
      <c r="L650" s="27"/>
      <c r="M650" s="41"/>
    </row>
    <row r="651" spans="1:13" ht="17.25" thickBot="1" x14ac:dyDescent="0.25">
      <c r="A651" s="74"/>
      <c r="B651" s="74"/>
      <c r="C651" s="42"/>
      <c r="D651" s="43"/>
      <c r="E651" s="44"/>
      <c r="F651" s="44"/>
      <c r="G651" s="43"/>
      <c r="H651" s="43"/>
      <c r="I651" s="43"/>
      <c r="J651" s="44"/>
      <c r="K651" s="44"/>
      <c r="L651" s="43"/>
      <c r="M651" s="45"/>
    </row>
    <row r="652" spans="1:13" ht="16.5" x14ac:dyDescent="0.2">
      <c r="A652" s="74"/>
      <c r="B652" s="74"/>
      <c r="C652" s="37"/>
      <c r="D652" s="38"/>
      <c r="E652" s="46"/>
      <c r="F652" s="46"/>
      <c r="G652" s="38"/>
      <c r="H652" s="38"/>
      <c r="I652" s="38"/>
      <c r="J652" s="38"/>
      <c r="K652" s="38"/>
      <c r="L652" s="38"/>
      <c r="M652" s="39"/>
    </row>
    <row r="653" spans="1:13" ht="16.5" x14ac:dyDescent="0.2">
      <c r="A653" s="74"/>
      <c r="B653" s="74"/>
      <c r="C653" s="40"/>
      <c r="D653" s="27"/>
      <c r="E653" s="28"/>
      <c r="F653" s="28"/>
      <c r="G653" s="27"/>
      <c r="H653" s="27"/>
      <c r="I653" s="27"/>
      <c r="J653" s="27"/>
      <c r="K653" s="27"/>
      <c r="L653" s="27"/>
      <c r="M653" s="41"/>
    </row>
    <row r="654" spans="1:13" ht="16.5" x14ac:dyDescent="0.2">
      <c r="A654" s="74"/>
      <c r="B654" s="74"/>
      <c r="C654" s="40"/>
      <c r="D654" s="27"/>
      <c r="E654" s="28"/>
      <c r="F654" s="28"/>
      <c r="G654" s="27"/>
      <c r="H654" s="27"/>
      <c r="I654" s="27"/>
      <c r="J654" s="27"/>
      <c r="K654" s="59"/>
      <c r="L654" s="27"/>
      <c r="M654" s="41"/>
    </row>
    <row r="655" spans="1:13" ht="16.5" x14ac:dyDescent="0.2">
      <c r="A655" s="74"/>
      <c r="B655" s="74"/>
      <c r="C655" s="40"/>
      <c r="D655" s="27"/>
      <c r="E655" s="28"/>
      <c r="F655" s="28"/>
      <c r="G655" s="27"/>
      <c r="H655" s="27"/>
      <c r="I655" s="27"/>
      <c r="J655" s="27"/>
      <c r="K655" s="59"/>
      <c r="L655" s="27"/>
      <c r="M655" s="41"/>
    </row>
    <row r="656" spans="1:13" ht="16.5" x14ac:dyDescent="0.2">
      <c r="A656" s="74"/>
      <c r="B656" s="74"/>
      <c r="C656" s="40"/>
      <c r="D656" s="27"/>
      <c r="E656" s="28"/>
      <c r="F656" s="28"/>
      <c r="G656" s="27"/>
      <c r="H656" s="27"/>
      <c r="I656" s="27"/>
      <c r="J656" s="28"/>
      <c r="K656" s="62"/>
      <c r="L656" s="27"/>
      <c r="M656" s="41"/>
    </row>
    <row r="657" spans="1:13" ht="17.25" thickBot="1" x14ac:dyDescent="0.25">
      <c r="A657" s="74"/>
      <c r="B657" s="74"/>
      <c r="C657" s="42"/>
      <c r="D657" s="43"/>
      <c r="E657" s="44"/>
      <c r="F657" s="44"/>
      <c r="G657" s="43"/>
      <c r="H657" s="43"/>
      <c r="I657" s="43"/>
      <c r="J657" s="44"/>
      <c r="K657" s="44"/>
      <c r="L657" s="43"/>
      <c r="M657" s="45"/>
    </row>
    <row r="658" spans="1:13" ht="16.5" x14ac:dyDescent="0.2">
      <c r="A658" s="74"/>
      <c r="B658" s="74"/>
      <c r="C658" s="37"/>
      <c r="D658" s="38"/>
      <c r="E658" s="46"/>
      <c r="F658" s="46"/>
      <c r="G658" s="38"/>
      <c r="H658" s="38"/>
      <c r="I658" s="38"/>
      <c r="J658" s="38"/>
      <c r="K658" s="38"/>
      <c r="L658" s="38"/>
      <c r="M658" s="39"/>
    </row>
    <row r="659" spans="1:13" ht="16.5" x14ac:dyDescent="0.2">
      <c r="A659" s="74"/>
      <c r="B659" s="74"/>
      <c r="C659" s="40"/>
      <c r="D659" s="27"/>
      <c r="E659" s="28"/>
      <c r="F659" s="28"/>
      <c r="G659" s="27"/>
      <c r="H659" s="27"/>
      <c r="I659" s="27"/>
      <c r="J659" s="27"/>
      <c r="K659" s="27"/>
      <c r="L659" s="27"/>
      <c r="M659" s="41"/>
    </row>
    <row r="660" spans="1:13" ht="16.5" x14ac:dyDescent="0.2">
      <c r="A660" s="74"/>
      <c r="B660" s="74"/>
      <c r="C660" s="40"/>
      <c r="D660" s="27"/>
      <c r="E660" s="28"/>
      <c r="F660" s="28"/>
      <c r="G660" s="27"/>
      <c r="H660" s="27"/>
      <c r="I660" s="27"/>
      <c r="J660" s="27"/>
      <c r="K660" s="59"/>
      <c r="L660" s="27"/>
      <c r="M660" s="41"/>
    </row>
    <row r="661" spans="1:13" ht="16.5" x14ac:dyDescent="0.2">
      <c r="A661" s="74"/>
      <c r="B661" s="74"/>
      <c r="C661" s="40"/>
      <c r="D661" s="27"/>
      <c r="E661" s="28"/>
      <c r="F661" s="28"/>
      <c r="G661" s="27"/>
      <c r="H661" s="27"/>
      <c r="I661" s="27"/>
      <c r="J661" s="27"/>
      <c r="K661" s="59"/>
      <c r="L661" s="27"/>
      <c r="M661" s="41"/>
    </row>
    <row r="662" spans="1:13" ht="16.5" x14ac:dyDescent="0.2">
      <c r="A662" s="74"/>
      <c r="B662" s="74"/>
      <c r="C662" s="40"/>
      <c r="D662" s="27"/>
      <c r="E662" s="28"/>
      <c r="F662" s="28"/>
      <c r="G662" s="27"/>
      <c r="H662" s="27"/>
      <c r="I662" s="27"/>
      <c r="J662" s="27"/>
      <c r="K662" s="62"/>
      <c r="L662" s="27"/>
      <c r="M662" s="41"/>
    </row>
    <row r="663" spans="1:13" ht="17.25" thickBot="1" x14ac:dyDescent="0.25">
      <c r="A663" s="74"/>
      <c r="B663" s="74"/>
      <c r="C663" s="42"/>
      <c r="D663" s="43"/>
      <c r="E663" s="44"/>
      <c r="F663" s="44"/>
      <c r="G663" s="43"/>
      <c r="H663" s="43"/>
      <c r="I663" s="43"/>
      <c r="J663" s="43"/>
      <c r="K663" s="44"/>
      <c r="L663" s="43"/>
      <c r="M663" s="45"/>
    </row>
    <row r="664" spans="1:13" ht="16.5" x14ac:dyDescent="0.2">
      <c r="A664" s="74"/>
      <c r="B664" s="74"/>
      <c r="C664" s="37"/>
      <c r="D664" s="38"/>
      <c r="E664" s="46"/>
      <c r="F664" s="46"/>
      <c r="G664" s="38"/>
      <c r="H664" s="38"/>
      <c r="I664" s="38"/>
      <c r="J664" s="38"/>
      <c r="K664" s="38"/>
      <c r="L664" s="38"/>
      <c r="M664" s="39"/>
    </row>
    <row r="665" spans="1:13" ht="16.5" x14ac:dyDescent="0.2">
      <c r="A665" s="74"/>
      <c r="B665" s="74"/>
      <c r="C665" s="40"/>
      <c r="D665" s="27"/>
      <c r="E665" s="28"/>
      <c r="F665" s="28"/>
      <c r="G665" s="27"/>
      <c r="H665" s="27"/>
      <c r="I665" s="27"/>
      <c r="J665" s="27"/>
      <c r="K665" s="27"/>
      <c r="L665" s="27"/>
      <c r="M665" s="41"/>
    </row>
    <row r="666" spans="1:13" ht="16.5" x14ac:dyDescent="0.2">
      <c r="A666" s="74"/>
      <c r="B666" s="74"/>
      <c r="C666" s="40"/>
      <c r="D666" s="27"/>
      <c r="E666" s="28"/>
      <c r="F666" s="28"/>
      <c r="G666" s="27"/>
      <c r="H666" s="27"/>
      <c r="I666" s="27"/>
      <c r="J666" s="27"/>
      <c r="K666" s="59"/>
      <c r="L666" s="27"/>
      <c r="M666" s="41"/>
    </row>
    <row r="667" spans="1:13" ht="16.5" x14ac:dyDescent="0.2">
      <c r="A667" s="74"/>
      <c r="B667" s="74"/>
      <c r="C667" s="40"/>
      <c r="D667" s="27"/>
      <c r="E667" s="28"/>
      <c r="F667" s="28"/>
      <c r="G667" s="27"/>
      <c r="H667" s="27"/>
      <c r="I667" s="27"/>
      <c r="J667" s="27"/>
      <c r="K667" s="59"/>
      <c r="L667" s="27"/>
      <c r="M667" s="41"/>
    </row>
    <row r="668" spans="1:13" ht="16.5" x14ac:dyDescent="0.2">
      <c r="A668" s="74"/>
      <c r="B668" s="74"/>
      <c r="C668" s="40"/>
      <c r="D668" s="27"/>
      <c r="E668" s="28"/>
      <c r="F668" s="28"/>
      <c r="G668" s="27"/>
      <c r="H668" s="27"/>
      <c r="I668" s="27"/>
      <c r="J668" s="27"/>
      <c r="K668" s="62"/>
      <c r="L668" s="27"/>
      <c r="M668" s="41"/>
    </row>
    <row r="669" spans="1:13" ht="17.25" thickBot="1" x14ac:dyDescent="0.25">
      <c r="A669" s="74"/>
      <c r="B669" s="74"/>
      <c r="C669" s="42"/>
      <c r="D669" s="43"/>
      <c r="E669" s="44"/>
      <c r="F669" s="44"/>
      <c r="G669" s="43"/>
      <c r="H669" s="43"/>
      <c r="I669" s="43"/>
      <c r="J669" s="43"/>
      <c r="K669" s="44"/>
      <c r="L669" s="43"/>
      <c r="M669" s="45"/>
    </row>
    <row r="670" spans="1:13" ht="16.5" x14ac:dyDescent="0.2">
      <c r="A670" s="74"/>
      <c r="B670" s="74"/>
      <c r="C670" s="37"/>
      <c r="D670" s="38"/>
      <c r="E670" s="46"/>
      <c r="F670" s="46"/>
      <c r="G670" s="38"/>
      <c r="H670" s="38"/>
      <c r="I670" s="38"/>
      <c r="J670" s="38"/>
      <c r="K670" s="38"/>
      <c r="L670" s="38"/>
      <c r="M670" s="39"/>
    </row>
    <row r="671" spans="1:13" ht="16.5" x14ac:dyDescent="0.2">
      <c r="A671" s="74"/>
      <c r="B671" s="74"/>
      <c r="C671" s="40"/>
      <c r="D671" s="27"/>
      <c r="E671" s="28"/>
      <c r="F671" s="28"/>
      <c r="G671" s="27"/>
      <c r="H671" s="27"/>
      <c r="I671" s="27"/>
      <c r="J671" s="27"/>
      <c r="K671" s="27"/>
      <c r="L671" s="27"/>
      <c r="M671" s="41"/>
    </row>
    <row r="672" spans="1:13" ht="16.5" x14ac:dyDescent="0.2">
      <c r="A672" s="74"/>
      <c r="B672" s="74"/>
      <c r="C672" s="40"/>
      <c r="D672" s="27"/>
      <c r="E672" s="28"/>
      <c r="F672" s="28"/>
      <c r="G672" s="27"/>
      <c r="H672" s="27"/>
      <c r="I672" s="27"/>
      <c r="J672" s="27"/>
      <c r="K672" s="59"/>
      <c r="L672" s="27"/>
      <c r="M672" s="41"/>
    </row>
    <row r="673" spans="1:13" ht="16.5" x14ac:dyDescent="0.2">
      <c r="A673" s="74"/>
      <c r="B673" s="74"/>
      <c r="C673" s="40"/>
      <c r="D673" s="27"/>
      <c r="E673" s="28"/>
      <c r="F673" s="28"/>
      <c r="G673" s="27"/>
      <c r="H673" s="27"/>
      <c r="I673" s="27"/>
      <c r="J673" s="27"/>
      <c r="K673" s="59"/>
      <c r="L673" s="27"/>
      <c r="M673" s="41"/>
    </row>
    <row r="674" spans="1:13" ht="16.5" x14ac:dyDescent="0.2">
      <c r="A674" s="74"/>
      <c r="B674" s="74"/>
      <c r="C674" s="40"/>
      <c r="D674" s="27"/>
      <c r="E674" s="28"/>
      <c r="F674" s="28"/>
      <c r="G674" s="27"/>
      <c r="H674" s="27"/>
      <c r="I674" s="27"/>
      <c r="J674" s="27"/>
      <c r="K674" s="62"/>
      <c r="L674" s="27"/>
      <c r="M674" s="41"/>
    </row>
    <row r="675" spans="1:13" ht="17.25" thickBot="1" x14ac:dyDescent="0.25">
      <c r="A675" s="74"/>
      <c r="B675" s="74"/>
      <c r="C675" s="42"/>
      <c r="D675" s="43"/>
      <c r="E675" s="44"/>
      <c r="F675" s="44"/>
      <c r="G675" s="43"/>
      <c r="H675" s="43"/>
      <c r="I675" s="43"/>
      <c r="J675" s="43"/>
      <c r="K675" s="44"/>
      <c r="L675" s="43"/>
      <c r="M675" s="45"/>
    </row>
    <row r="676" spans="1:13" ht="16.5" x14ac:dyDescent="0.2">
      <c r="A676" s="74"/>
      <c r="B676" s="74"/>
      <c r="C676" s="37"/>
      <c r="D676" s="38"/>
      <c r="E676" s="46"/>
      <c r="F676" s="46"/>
      <c r="G676" s="38"/>
      <c r="H676" s="38"/>
      <c r="I676" s="38"/>
      <c r="J676" s="38"/>
      <c r="K676" s="38"/>
      <c r="L676" s="38"/>
      <c r="M676" s="39"/>
    </row>
    <row r="677" spans="1:13" ht="16.5" x14ac:dyDescent="0.2">
      <c r="A677" s="74"/>
      <c r="B677" s="74"/>
      <c r="C677" s="40"/>
      <c r="D677" s="27"/>
      <c r="E677" s="28"/>
      <c r="F677" s="28"/>
      <c r="G677" s="27"/>
      <c r="H677" s="27"/>
      <c r="I677" s="27"/>
      <c r="J677" s="27"/>
      <c r="K677" s="27"/>
      <c r="L677" s="27"/>
      <c r="M677" s="41"/>
    </row>
    <row r="678" spans="1:13" ht="16.5" x14ac:dyDescent="0.2">
      <c r="A678" s="74"/>
      <c r="B678" s="74"/>
      <c r="C678" s="40"/>
      <c r="D678" s="27"/>
      <c r="E678" s="28"/>
      <c r="F678" s="28"/>
      <c r="G678" s="27"/>
      <c r="H678" s="27"/>
      <c r="I678" s="27"/>
      <c r="J678" s="27"/>
      <c r="K678" s="59"/>
      <c r="L678" s="27"/>
      <c r="M678" s="41"/>
    </row>
    <row r="679" spans="1:13" ht="16.5" x14ac:dyDescent="0.2">
      <c r="A679" s="74"/>
      <c r="B679" s="74"/>
      <c r="C679" s="40"/>
      <c r="D679" s="27"/>
      <c r="E679" s="28"/>
      <c r="F679" s="28"/>
      <c r="G679" s="27"/>
      <c r="H679" s="27"/>
      <c r="I679" s="27"/>
      <c r="J679" s="27"/>
      <c r="K679" s="59"/>
      <c r="L679" s="27"/>
      <c r="M679" s="41"/>
    </row>
    <row r="680" spans="1:13" ht="16.5" x14ac:dyDescent="0.2">
      <c r="A680" s="74"/>
      <c r="B680" s="74"/>
      <c r="C680" s="40"/>
      <c r="D680" s="27"/>
      <c r="E680" s="28"/>
      <c r="F680" s="28"/>
      <c r="G680" s="27"/>
      <c r="H680" s="27"/>
      <c r="I680" s="27"/>
      <c r="J680" s="27"/>
      <c r="K680" s="62"/>
      <c r="L680" s="27"/>
      <c r="M680" s="41"/>
    </row>
    <row r="681" spans="1:13" ht="17.25" thickBot="1" x14ac:dyDescent="0.25">
      <c r="A681" s="74"/>
      <c r="B681" s="74"/>
      <c r="C681" s="42"/>
      <c r="D681" s="43"/>
      <c r="E681" s="44"/>
      <c r="F681" s="44"/>
      <c r="G681" s="43"/>
      <c r="H681" s="43"/>
      <c r="I681" s="43"/>
      <c r="J681" s="43"/>
      <c r="K681" s="44"/>
      <c r="L681" s="43"/>
      <c r="M681" s="45"/>
    </row>
    <row r="682" spans="1:13" ht="16.5" x14ac:dyDescent="0.2">
      <c r="A682" s="74"/>
      <c r="B682" s="74"/>
      <c r="C682" s="37"/>
      <c r="D682" s="38"/>
      <c r="E682" s="46"/>
      <c r="F682" s="46"/>
      <c r="G682" s="38"/>
      <c r="H682" s="38"/>
      <c r="I682" s="38"/>
      <c r="J682" s="38"/>
      <c r="K682" s="38"/>
      <c r="L682" s="38"/>
      <c r="M682" s="39"/>
    </row>
    <row r="683" spans="1:13" ht="16.5" x14ac:dyDescent="0.2">
      <c r="A683" s="74"/>
      <c r="B683" s="74"/>
      <c r="C683" s="40"/>
      <c r="D683" s="27"/>
      <c r="E683" s="28"/>
      <c r="F683" s="28"/>
      <c r="G683" s="27"/>
      <c r="H683" s="27"/>
      <c r="I683" s="27"/>
      <c r="J683" s="27"/>
      <c r="K683" s="27"/>
      <c r="L683" s="27"/>
      <c r="M683" s="41"/>
    </row>
    <row r="684" spans="1:13" ht="16.5" x14ac:dyDescent="0.2">
      <c r="A684" s="74"/>
      <c r="B684" s="74"/>
      <c r="C684" s="40"/>
      <c r="D684" s="27"/>
      <c r="E684" s="28"/>
      <c r="F684" s="28"/>
      <c r="G684" s="27"/>
      <c r="H684" s="27"/>
      <c r="I684" s="27"/>
      <c r="J684" s="27"/>
      <c r="K684" s="59"/>
      <c r="L684" s="27"/>
      <c r="M684" s="41"/>
    </row>
    <row r="685" spans="1:13" ht="16.5" x14ac:dyDescent="0.2">
      <c r="A685" s="74"/>
      <c r="B685" s="74"/>
      <c r="C685" s="40"/>
      <c r="D685" s="27"/>
      <c r="E685" s="28"/>
      <c r="F685" s="28"/>
      <c r="G685" s="27"/>
      <c r="H685" s="27"/>
      <c r="I685" s="27"/>
      <c r="J685" s="27"/>
      <c r="K685" s="59"/>
      <c r="L685" s="27"/>
      <c r="M685" s="41"/>
    </row>
    <row r="686" spans="1:13" ht="16.5" x14ac:dyDescent="0.2">
      <c r="A686" s="74"/>
      <c r="B686" s="74"/>
      <c r="C686" s="40"/>
      <c r="D686" s="27"/>
      <c r="E686" s="28"/>
      <c r="F686" s="28"/>
      <c r="G686" s="27"/>
      <c r="H686" s="27"/>
      <c r="I686" s="27"/>
      <c r="J686" s="27"/>
      <c r="K686" s="62"/>
      <c r="L686" s="27"/>
      <c r="M686" s="41"/>
    </row>
    <row r="687" spans="1:13" ht="17.25" thickBot="1" x14ac:dyDescent="0.25">
      <c r="A687" s="74"/>
      <c r="B687" s="74"/>
      <c r="C687" s="42"/>
      <c r="D687" s="43"/>
      <c r="E687" s="44"/>
      <c r="F687" s="44"/>
      <c r="G687" s="43"/>
      <c r="H687" s="43"/>
      <c r="I687" s="43"/>
      <c r="J687" s="43"/>
      <c r="K687" s="44"/>
      <c r="L687" s="43"/>
      <c r="M687" s="45"/>
    </row>
    <row r="688" spans="1:13" ht="16.5" x14ac:dyDescent="0.2">
      <c r="A688" s="74"/>
      <c r="B688" s="74"/>
      <c r="C688" s="37"/>
      <c r="D688" s="38"/>
      <c r="E688" s="46"/>
      <c r="F688" s="46"/>
      <c r="G688" s="38"/>
      <c r="H688" s="38"/>
      <c r="I688" s="38"/>
      <c r="J688" s="38"/>
      <c r="K688" s="38"/>
      <c r="L688" s="38"/>
      <c r="M688" s="39"/>
    </row>
    <row r="689" spans="1:13" ht="16.5" x14ac:dyDescent="0.2">
      <c r="A689" s="74"/>
      <c r="B689" s="74"/>
      <c r="C689" s="40"/>
      <c r="D689" s="27"/>
      <c r="E689" s="28"/>
      <c r="F689" s="28"/>
      <c r="G689" s="27"/>
      <c r="H689" s="27"/>
      <c r="I689" s="27"/>
      <c r="J689" s="27"/>
      <c r="K689" s="27"/>
      <c r="L689" s="27"/>
      <c r="M689" s="41"/>
    </row>
    <row r="690" spans="1:13" ht="16.5" x14ac:dyDescent="0.2">
      <c r="A690" s="74"/>
      <c r="B690" s="74"/>
      <c r="C690" s="40"/>
      <c r="D690" s="27"/>
      <c r="E690" s="28"/>
      <c r="F690" s="28"/>
      <c r="G690" s="27"/>
      <c r="H690" s="27"/>
      <c r="I690" s="27"/>
      <c r="J690" s="27"/>
      <c r="K690" s="59"/>
      <c r="L690" s="27"/>
      <c r="M690" s="41"/>
    </row>
    <row r="691" spans="1:13" ht="16.5" x14ac:dyDescent="0.2">
      <c r="A691" s="74"/>
      <c r="B691" s="74"/>
      <c r="C691" s="40"/>
      <c r="D691" s="27"/>
      <c r="E691" s="28"/>
      <c r="F691" s="28"/>
      <c r="G691" s="27"/>
      <c r="H691" s="27"/>
      <c r="I691" s="27"/>
      <c r="J691" s="27"/>
      <c r="K691" s="59"/>
      <c r="L691" s="27"/>
      <c r="M691" s="41"/>
    </row>
    <row r="692" spans="1:13" ht="16.5" x14ac:dyDescent="0.2">
      <c r="A692" s="74"/>
      <c r="B692" s="74"/>
      <c r="C692" s="40"/>
      <c r="D692" s="27"/>
      <c r="E692" s="28"/>
      <c r="F692" s="28"/>
      <c r="G692" s="27"/>
      <c r="H692" s="27"/>
      <c r="I692" s="27"/>
      <c r="J692" s="27"/>
      <c r="K692" s="62"/>
      <c r="L692" s="27"/>
      <c r="M692" s="41"/>
    </row>
    <row r="693" spans="1:13" ht="17.25" thickBot="1" x14ac:dyDescent="0.25">
      <c r="A693" s="74"/>
      <c r="B693" s="74"/>
      <c r="C693" s="42"/>
      <c r="D693" s="43"/>
      <c r="E693" s="44"/>
      <c r="F693" s="44"/>
      <c r="G693" s="43"/>
      <c r="H693" s="43"/>
      <c r="I693" s="43"/>
      <c r="J693" s="43"/>
      <c r="K693" s="44"/>
      <c r="L693" s="43"/>
      <c r="M693" s="45"/>
    </row>
    <row r="694" spans="1:13" ht="16.5" x14ac:dyDescent="0.2">
      <c r="A694" s="74"/>
      <c r="B694" s="74"/>
      <c r="C694" s="37"/>
      <c r="D694" s="38"/>
      <c r="E694" s="46"/>
      <c r="F694" s="46"/>
      <c r="G694" s="38"/>
      <c r="H694" s="38"/>
      <c r="I694" s="38"/>
      <c r="J694" s="46"/>
      <c r="K694" s="38"/>
      <c r="L694" s="38"/>
      <c r="M694" s="39"/>
    </row>
    <row r="695" spans="1:13" ht="16.5" x14ac:dyDescent="0.2">
      <c r="A695" s="74"/>
      <c r="B695" s="74"/>
      <c r="C695" s="40"/>
      <c r="D695" s="27"/>
      <c r="E695" s="28"/>
      <c r="F695" s="28"/>
      <c r="G695" s="27"/>
      <c r="H695" s="27"/>
      <c r="I695" s="27"/>
      <c r="J695" s="28"/>
      <c r="K695" s="27"/>
      <c r="L695" s="27"/>
      <c r="M695" s="41"/>
    </row>
    <row r="696" spans="1:13" ht="16.5" x14ac:dyDescent="0.2">
      <c r="A696" s="74"/>
      <c r="B696" s="74"/>
      <c r="C696" s="40"/>
      <c r="D696" s="27"/>
      <c r="E696" s="28"/>
      <c r="F696" s="28"/>
      <c r="G696" s="27"/>
      <c r="H696" s="27"/>
      <c r="I696" s="27"/>
      <c r="J696" s="28"/>
      <c r="K696" s="59"/>
      <c r="L696" s="27"/>
      <c r="M696" s="41"/>
    </row>
    <row r="697" spans="1:13" ht="16.5" x14ac:dyDescent="0.2">
      <c r="A697" s="74"/>
      <c r="B697" s="74"/>
      <c r="C697" s="40"/>
      <c r="D697" s="27"/>
      <c r="E697" s="28"/>
      <c r="F697" s="28"/>
      <c r="G697" s="27"/>
      <c r="H697" s="27"/>
      <c r="I697" s="27"/>
      <c r="J697" s="27"/>
      <c r="K697" s="59"/>
      <c r="L697" s="27"/>
      <c r="M697" s="41"/>
    </row>
    <row r="698" spans="1:13" ht="16.5" x14ac:dyDescent="0.2">
      <c r="A698" s="74"/>
      <c r="B698" s="74"/>
      <c r="C698" s="40"/>
      <c r="D698" s="27"/>
      <c r="E698" s="28"/>
      <c r="F698" s="28"/>
      <c r="G698" s="27"/>
      <c r="H698" s="27"/>
      <c r="I698" s="27"/>
      <c r="J698" s="28"/>
      <c r="K698" s="62"/>
      <c r="L698" s="27"/>
      <c r="M698" s="41"/>
    </row>
    <row r="699" spans="1:13" ht="17.25" thickBot="1" x14ac:dyDescent="0.25">
      <c r="A699" s="74"/>
      <c r="B699" s="74"/>
      <c r="C699" s="42"/>
      <c r="D699" s="43"/>
      <c r="E699" s="44"/>
      <c r="F699" s="44"/>
      <c r="G699" s="43"/>
      <c r="H699" s="43"/>
      <c r="I699" s="43"/>
      <c r="J699" s="44"/>
      <c r="K699" s="44"/>
      <c r="L699" s="43"/>
      <c r="M699" s="45"/>
    </row>
    <row r="700" spans="1:13" ht="16.5" x14ac:dyDescent="0.2">
      <c r="A700" s="74"/>
      <c r="B700" s="74"/>
      <c r="C700" s="37"/>
      <c r="D700" s="38"/>
      <c r="E700" s="46"/>
      <c r="F700" s="46"/>
      <c r="G700" s="38"/>
      <c r="H700" s="38"/>
      <c r="I700" s="38"/>
      <c r="J700" s="38"/>
      <c r="K700" s="38"/>
      <c r="L700" s="38"/>
      <c r="M700" s="39"/>
    </row>
    <row r="701" spans="1:13" ht="16.5" x14ac:dyDescent="0.2">
      <c r="A701" s="74"/>
      <c r="B701" s="74"/>
      <c r="C701" s="40"/>
      <c r="D701" s="27"/>
      <c r="E701" s="28"/>
      <c r="F701" s="28"/>
      <c r="G701" s="27"/>
      <c r="H701" s="27"/>
      <c r="I701" s="27"/>
      <c r="J701" s="27"/>
      <c r="K701" s="27"/>
      <c r="L701" s="27"/>
      <c r="M701" s="41"/>
    </row>
    <row r="702" spans="1:13" ht="16.5" x14ac:dyDescent="0.2">
      <c r="A702" s="74"/>
      <c r="B702" s="74"/>
      <c r="C702" s="40"/>
      <c r="D702" s="27"/>
      <c r="E702" s="28"/>
      <c r="F702" s="28"/>
      <c r="G702" s="27"/>
      <c r="H702" s="27"/>
      <c r="I702" s="27"/>
      <c r="J702" s="27"/>
      <c r="K702" s="59"/>
      <c r="L702" s="27"/>
      <c r="M702" s="41"/>
    </row>
    <row r="703" spans="1:13" ht="16.5" x14ac:dyDescent="0.2">
      <c r="A703" s="74"/>
      <c r="B703" s="74"/>
      <c r="C703" s="40"/>
      <c r="D703" s="27"/>
      <c r="E703" s="28"/>
      <c r="F703" s="28"/>
      <c r="G703" s="27"/>
      <c r="H703" s="27"/>
      <c r="I703" s="27"/>
      <c r="J703" s="27"/>
      <c r="K703" s="59"/>
      <c r="L703" s="27"/>
      <c r="M703" s="41"/>
    </row>
    <row r="704" spans="1:13" ht="16.5" x14ac:dyDescent="0.2">
      <c r="A704" s="74"/>
      <c r="B704" s="74"/>
      <c r="C704" s="40"/>
      <c r="D704" s="27"/>
      <c r="E704" s="28"/>
      <c r="F704" s="28"/>
      <c r="G704" s="27"/>
      <c r="H704" s="27"/>
      <c r="I704" s="27"/>
      <c r="J704" s="27"/>
      <c r="K704" s="62"/>
      <c r="L704" s="27"/>
      <c r="M704" s="41"/>
    </row>
    <row r="705" spans="1:13" ht="17.25" thickBot="1" x14ac:dyDescent="0.25">
      <c r="A705" s="74"/>
      <c r="B705" s="74"/>
      <c r="C705" s="42"/>
      <c r="D705" s="43"/>
      <c r="E705" s="44"/>
      <c r="F705" s="44"/>
      <c r="G705" s="43"/>
      <c r="H705" s="43"/>
      <c r="I705" s="43"/>
      <c r="J705" s="43"/>
      <c r="K705" s="44"/>
      <c r="L705" s="43"/>
      <c r="M705" s="45"/>
    </row>
    <row r="706" spans="1:13" ht="16.5" x14ac:dyDescent="0.2">
      <c r="A706" s="74"/>
      <c r="B706" s="74"/>
      <c r="C706" s="37"/>
      <c r="D706" s="38"/>
      <c r="E706" s="46"/>
      <c r="F706" s="46"/>
      <c r="G706" s="38"/>
      <c r="H706" s="38"/>
      <c r="I706" s="38"/>
      <c r="J706" s="38"/>
      <c r="K706" s="38"/>
      <c r="L706" s="38"/>
      <c r="M706" s="39"/>
    </row>
    <row r="707" spans="1:13" ht="16.5" x14ac:dyDescent="0.2">
      <c r="A707" s="74"/>
      <c r="B707" s="74"/>
      <c r="C707" s="40"/>
      <c r="D707" s="27"/>
      <c r="E707" s="28"/>
      <c r="F707" s="28"/>
      <c r="G707" s="27"/>
      <c r="H707" s="27"/>
      <c r="I707" s="27"/>
      <c r="J707" s="27"/>
      <c r="K707" s="27"/>
      <c r="L707" s="27"/>
      <c r="M707" s="41"/>
    </row>
    <row r="708" spans="1:13" ht="16.5" x14ac:dyDescent="0.2">
      <c r="A708" s="74"/>
      <c r="B708" s="74"/>
      <c r="C708" s="40"/>
      <c r="D708" s="27"/>
      <c r="E708" s="28"/>
      <c r="F708" s="28"/>
      <c r="G708" s="27"/>
      <c r="H708" s="27"/>
      <c r="I708" s="27"/>
      <c r="J708" s="27"/>
      <c r="K708" s="59"/>
      <c r="L708" s="27"/>
      <c r="M708" s="41"/>
    </row>
    <row r="709" spans="1:13" ht="16.5" x14ac:dyDescent="0.2">
      <c r="A709" s="74"/>
      <c r="B709" s="74"/>
      <c r="C709" s="40"/>
      <c r="D709" s="27"/>
      <c r="E709" s="28"/>
      <c r="F709" s="28"/>
      <c r="G709" s="27"/>
      <c r="H709" s="27"/>
      <c r="I709" s="27"/>
      <c r="J709" s="27"/>
      <c r="K709" s="59"/>
      <c r="L709" s="27"/>
      <c r="M709" s="41"/>
    </row>
    <row r="710" spans="1:13" ht="16.5" x14ac:dyDescent="0.2">
      <c r="A710" s="74"/>
      <c r="B710" s="74"/>
      <c r="C710" s="40"/>
      <c r="D710" s="27"/>
      <c r="E710" s="28"/>
      <c r="F710" s="28"/>
      <c r="G710" s="27"/>
      <c r="H710" s="27"/>
      <c r="I710" s="27"/>
      <c r="J710" s="27"/>
      <c r="K710" s="62"/>
      <c r="L710" s="27"/>
      <c r="M710" s="41"/>
    </row>
    <row r="711" spans="1:13" ht="17.25" thickBot="1" x14ac:dyDescent="0.25">
      <c r="A711" s="74"/>
      <c r="B711" s="74"/>
      <c r="C711" s="42"/>
      <c r="D711" s="43"/>
      <c r="E711" s="44"/>
      <c r="F711" s="44"/>
      <c r="G711" s="43"/>
      <c r="H711" s="43"/>
      <c r="I711" s="43"/>
      <c r="J711" s="43"/>
      <c r="K711" s="44"/>
      <c r="L711" s="43"/>
      <c r="M711" s="45"/>
    </row>
    <row r="712" spans="1:13" ht="16.5" x14ac:dyDescent="0.2">
      <c r="A712" s="74"/>
      <c r="B712" s="74"/>
      <c r="C712" s="37"/>
      <c r="D712" s="38"/>
      <c r="E712" s="46"/>
      <c r="F712" s="46"/>
      <c r="G712" s="38"/>
      <c r="H712" s="38"/>
      <c r="I712" s="38"/>
      <c r="J712" s="38"/>
      <c r="K712" s="38"/>
      <c r="L712" s="38"/>
      <c r="M712" s="39"/>
    </row>
    <row r="713" spans="1:13" ht="16.5" x14ac:dyDescent="0.2">
      <c r="A713" s="74"/>
      <c r="B713" s="74"/>
      <c r="C713" s="40"/>
      <c r="D713" s="27"/>
      <c r="E713" s="28"/>
      <c r="F713" s="28"/>
      <c r="G713" s="27"/>
      <c r="H713" s="27"/>
      <c r="I713" s="27"/>
      <c r="J713" s="27"/>
      <c r="K713" s="27"/>
      <c r="L713" s="27"/>
      <c r="M713" s="41"/>
    </row>
    <row r="714" spans="1:13" ht="16.5" x14ac:dyDescent="0.2">
      <c r="A714" s="74"/>
      <c r="B714" s="74"/>
      <c r="C714" s="40"/>
      <c r="D714" s="27"/>
      <c r="E714" s="28"/>
      <c r="F714" s="28"/>
      <c r="G714" s="27"/>
      <c r="H714" s="27"/>
      <c r="I714" s="27"/>
      <c r="J714" s="27"/>
      <c r="K714" s="59"/>
      <c r="L714" s="27"/>
      <c r="M714" s="41"/>
    </row>
    <row r="715" spans="1:13" ht="16.5" x14ac:dyDescent="0.2">
      <c r="A715" s="74"/>
      <c r="B715" s="74"/>
      <c r="C715" s="40"/>
      <c r="D715" s="27"/>
      <c r="E715" s="28"/>
      <c r="F715" s="28"/>
      <c r="G715" s="27"/>
      <c r="H715" s="27"/>
      <c r="I715" s="27"/>
      <c r="J715" s="27"/>
      <c r="K715" s="59"/>
      <c r="L715" s="27"/>
      <c r="M715" s="41"/>
    </row>
    <row r="716" spans="1:13" ht="16.5" x14ac:dyDescent="0.2">
      <c r="A716" s="74"/>
      <c r="B716" s="74"/>
      <c r="C716" s="40"/>
      <c r="D716" s="27"/>
      <c r="E716" s="28"/>
      <c r="F716" s="28"/>
      <c r="G716" s="27"/>
      <c r="H716" s="27"/>
      <c r="I716" s="27"/>
      <c r="J716" s="27"/>
      <c r="K716" s="62"/>
      <c r="L716" s="27"/>
      <c r="M716" s="41"/>
    </row>
    <row r="717" spans="1:13" ht="17.25" thickBot="1" x14ac:dyDescent="0.25">
      <c r="A717" s="74"/>
      <c r="B717" s="74"/>
      <c r="C717" s="42"/>
      <c r="D717" s="43"/>
      <c r="E717" s="44"/>
      <c r="F717" s="44"/>
      <c r="G717" s="43"/>
      <c r="H717" s="43"/>
      <c r="I717" s="43"/>
      <c r="J717" s="43"/>
      <c r="K717" s="44"/>
      <c r="L717" s="43"/>
      <c r="M717" s="45"/>
    </row>
    <row r="718" spans="1:13" ht="16.5" x14ac:dyDescent="0.2">
      <c r="A718" s="74"/>
      <c r="B718" s="74"/>
      <c r="C718" s="37"/>
      <c r="D718" s="38"/>
      <c r="E718" s="46"/>
      <c r="F718" s="46"/>
      <c r="G718" s="38"/>
      <c r="H718" s="38"/>
      <c r="I718" s="38"/>
      <c r="J718" s="38"/>
      <c r="K718" s="38"/>
      <c r="L718" s="38"/>
      <c r="M718" s="39"/>
    </row>
    <row r="719" spans="1:13" ht="16.5" x14ac:dyDescent="0.2">
      <c r="A719" s="74"/>
      <c r="B719" s="74"/>
      <c r="C719" s="40"/>
      <c r="D719" s="27"/>
      <c r="E719" s="28"/>
      <c r="F719" s="28"/>
      <c r="G719" s="27"/>
      <c r="H719" s="27"/>
      <c r="I719" s="27"/>
      <c r="J719" s="27"/>
      <c r="K719" s="27"/>
      <c r="L719" s="27"/>
      <c r="M719" s="41"/>
    </row>
    <row r="720" spans="1:13" ht="16.5" x14ac:dyDescent="0.2">
      <c r="A720" s="74"/>
      <c r="B720" s="74"/>
      <c r="C720" s="40"/>
      <c r="D720" s="27"/>
      <c r="E720" s="28"/>
      <c r="F720" s="28"/>
      <c r="G720" s="27"/>
      <c r="H720" s="27"/>
      <c r="I720" s="27"/>
      <c r="J720" s="27"/>
      <c r="K720" s="59"/>
      <c r="L720" s="27"/>
      <c r="M720" s="41"/>
    </row>
    <row r="721" spans="1:13" ht="16.5" x14ac:dyDescent="0.2">
      <c r="A721" s="74"/>
      <c r="B721" s="74"/>
      <c r="C721" s="40"/>
      <c r="D721" s="27"/>
      <c r="E721" s="28"/>
      <c r="F721" s="28"/>
      <c r="G721" s="27"/>
      <c r="H721" s="27"/>
      <c r="I721" s="27"/>
      <c r="J721" s="27"/>
      <c r="K721" s="59"/>
      <c r="L721" s="27"/>
      <c r="M721" s="41"/>
    </row>
    <row r="722" spans="1:13" ht="16.5" x14ac:dyDescent="0.2">
      <c r="A722" s="74"/>
      <c r="B722" s="74"/>
      <c r="C722" s="40"/>
      <c r="D722" s="27"/>
      <c r="E722" s="28"/>
      <c r="F722" s="28"/>
      <c r="G722" s="27"/>
      <c r="H722" s="27"/>
      <c r="I722" s="27"/>
      <c r="J722" s="27"/>
      <c r="K722" s="62"/>
      <c r="L722" s="27"/>
      <c r="M722" s="41"/>
    </row>
    <row r="723" spans="1:13" ht="17.25" thickBot="1" x14ac:dyDescent="0.25">
      <c r="A723" s="74"/>
      <c r="B723" s="74"/>
      <c r="C723" s="42"/>
      <c r="D723" s="43"/>
      <c r="E723" s="44"/>
      <c r="F723" s="44"/>
      <c r="G723" s="43"/>
      <c r="H723" s="43"/>
      <c r="I723" s="43"/>
      <c r="J723" s="43"/>
      <c r="K723" s="44"/>
      <c r="L723" s="43"/>
      <c r="M723" s="45"/>
    </row>
    <row r="724" spans="1:13" ht="16.5" x14ac:dyDescent="0.2">
      <c r="A724" s="74"/>
      <c r="B724" s="74"/>
      <c r="C724" s="37"/>
      <c r="D724" s="38"/>
      <c r="E724" s="46"/>
      <c r="F724" s="46"/>
      <c r="G724" s="38"/>
      <c r="H724" s="38"/>
      <c r="I724" s="38"/>
      <c r="J724" s="38"/>
      <c r="K724" s="38"/>
      <c r="L724" s="38"/>
      <c r="M724" s="39"/>
    </row>
    <row r="725" spans="1:13" ht="16.5" x14ac:dyDescent="0.2">
      <c r="A725" s="74"/>
      <c r="B725" s="74"/>
      <c r="C725" s="40"/>
      <c r="D725" s="27"/>
      <c r="E725" s="28"/>
      <c r="F725" s="28"/>
      <c r="G725" s="27"/>
      <c r="H725" s="27"/>
      <c r="I725" s="27"/>
      <c r="J725" s="27"/>
      <c r="K725" s="27"/>
      <c r="L725" s="27"/>
      <c r="M725" s="41"/>
    </row>
    <row r="726" spans="1:13" ht="16.5" x14ac:dyDescent="0.2">
      <c r="A726" s="74"/>
      <c r="B726" s="74"/>
      <c r="C726" s="40"/>
      <c r="D726" s="27"/>
      <c r="E726" s="28"/>
      <c r="F726" s="28"/>
      <c r="G726" s="27"/>
      <c r="H726" s="27"/>
      <c r="I726" s="27"/>
      <c r="J726" s="27"/>
      <c r="K726" s="59"/>
      <c r="L726" s="27"/>
      <c r="M726" s="41"/>
    </row>
    <row r="727" spans="1:13" ht="16.5" x14ac:dyDescent="0.2">
      <c r="A727" s="74"/>
      <c r="B727" s="74"/>
      <c r="C727" s="40"/>
      <c r="D727" s="27"/>
      <c r="E727" s="28"/>
      <c r="F727" s="28"/>
      <c r="G727" s="27"/>
      <c r="H727" s="27"/>
      <c r="I727" s="27"/>
      <c r="J727" s="27"/>
      <c r="K727" s="59"/>
      <c r="L727" s="27"/>
      <c r="M727" s="41"/>
    </row>
    <row r="728" spans="1:13" ht="16.5" x14ac:dyDescent="0.2">
      <c r="A728" s="74"/>
      <c r="B728" s="74"/>
      <c r="C728" s="40"/>
      <c r="D728" s="27"/>
      <c r="E728" s="28"/>
      <c r="F728" s="28"/>
      <c r="G728" s="27"/>
      <c r="H728" s="27"/>
      <c r="I728" s="27"/>
      <c r="J728" s="27"/>
      <c r="K728" s="62"/>
      <c r="L728" s="27"/>
      <c r="M728" s="41"/>
    </row>
    <row r="729" spans="1:13" ht="17.25" thickBot="1" x14ac:dyDescent="0.25">
      <c r="A729" s="74"/>
      <c r="B729" s="74"/>
      <c r="C729" s="42"/>
      <c r="D729" s="43"/>
      <c r="E729" s="44"/>
      <c r="F729" s="44"/>
      <c r="G729" s="43"/>
      <c r="H729" s="43"/>
      <c r="I729" s="43"/>
      <c r="J729" s="43"/>
      <c r="K729" s="44"/>
      <c r="L729" s="43"/>
      <c r="M729" s="45"/>
    </row>
    <row r="730" spans="1:13" ht="16.5" x14ac:dyDescent="0.2">
      <c r="A730" s="74"/>
      <c r="B730" s="74"/>
      <c r="C730" s="37"/>
      <c r="D730" s="38"/>
      <c r="E730" s="46"/>
      <c r="F730" s="46"/>
      <c r="G730" s="38"/>
      <c r="H730" s="38"/>
      <c r="I730" s="38"/>
      <c r="J730" s="38"/>
      <c r="K730" s="38"/>
      <c r="L730" s="38"/>
      <c r="M730" s="39"/>
    </row>
    <row r="731" spans="1:13" ht="16.5" x14ac:dyDescent="0.2">
      <c r="A731" s="74"/>
      <c r="B731" s="74"/>
      <c r="C731" s="40"/>
      <c r="D731" s="27"/>
      <c r="E731" s="28"/>
      <c r="F731" s="28"/>
      <c r="G731" s="27"/>
      <c r="H731" s="27"/>
      <c r="I731" s="27"/>
      <c r="J731" s="27"/>
      <c r="K731" s="27"/>
      <c r="L731" s="27"/>
      <c r="M731" s="41"/>
    </row>
    <row r="732" spans="1:13" ht="16.5" x14ac:dyDescent="0.2">
      <c r="A732" s="74"/>
      <c r="B732" s="74"/>
      <c r="C732" s="40"/>
      <c r="D732" s="27"/>
      <c r="E732" s="28"/>
      <c r="F732" s="28"/>
      <c r="G732" s="27"/>
      <c r="H732" s="27"/>
      <c r="I732" s="27"/>
      <c r="J732" s="27"/>
      <c r="K732" s="59"/>
      <c r="L732" s="27"/>
      <c r="M732" s="41"/>
    </row>
    <row r="733" spans="1:13" ht="16.5" x14ac:dyDescent="0.2">
      <c r="A733" s="74"/>
      <c r="B733" s="74"/>
      <c r="C733" s="40"/>
      <c r="D733" s="27"/>
      <c r="E733" s="28"/>
      <c r="F733" s="28"/>
      <c r="G733" s="27"/>
      <c r="H733" s="27"/>
      <c r="I733" s="27"/>
      <c r="J733" s="27"/>
      <c r="K733" s="59"/>
      <c r="L733" s="27"/>
      <c r="M733" s="41"/>
    </row>
    <row r="734" spans="1:13" ht="16.5" x14ac:dyDescent="0.2">
      <c r="A734" s="74"/>
      <c r="B734" s="74"/>
      <c r="C734" s="40"/>
      <c r="D734" s="27"/>
      <c r="E734" s="28"/>
      <c r="F734" s="28"/>
      <c r="G734" s="27"/>
      <c r="H734" s="27"/>
      <c r="I734" s="27"/>
      <c r="J734" s="27"/>
      <c r="K734" s="62"/>
      <c r="L734" s="27"/>
      <c r="M734" s="41"/>
    </row>
    <row r="735" spans="1:13" ht="17.25" thickBot="1" x14ac:dyDescent="0.25">
      <c r="A735" s="74"/>
      <c r="B735" s="74"/>
      <c r="C735" s="42"/>
      <c r="D735" s="43"/>
      <c r="E735" s="44"/>
      <c r="F735" s="44"/>
      <c r="G735" s="43"/>
      <c r="H735" s="43"/>
      <c r="I735" s="43"/>
      <c r="J735" s="43"/>
      <c r="K735" s="44"/>
      <c r="L735" s="43"/>
      <c r="M735" s="45"/>
    </row>
    <row r="736" spans="1:13" ht="16.5" x14ac:dyDescent="0.2">
      <c r="A736" s="74"/>
      <c r="B736" s="74"/>
      <c r="C736" s="37"/>
      <c r="D736" s="38"/>
      <c r="E736" s="46"/>
      <c r="F736" s="46"/>
      <c r="G736" s="38"/>
      <c r="H736" s="38"/>
      <c r="I736" s="38"/>
      <c r="J736" s="38"/>
      <c r="K736" s="38"/>
      <c r="L736" s="38"/>
      <c r="M736" s="39"/>
    </row>
    <row r="737" spans="1:13" ht="16.5" x14ac:dyDescent="0.2">
      <c r="A737" s="74"/>
      <c r="B737" s="74"/>
      <c r="C737" s="40"/>
      <c r="D737" s="27"/>
      <c r="E737" s="28"/>
      <c r="F737" s="28"/>
      <c r="G737" s="27"/>
      <c r="H737" s="27"/>
      <c r="I737" s="27"/>
      <c r="J737" s="27"/>
      <c r="K737" s="27"/>
      <c r="L737" s="27"/>
      <c r="M737" s="41"/>
    </row>
    <row r="738" spans="1:13" ht="16.5" x14ac:dyDescent="0.2">
      <c r="A738" s="74"/>
      <c r="B738" s="74"/>
      <c r="C738" s="40"/>
      <c r="D738" s="27"/>
      <c r="E738" s="28"/>
      <c r="F738" s="28"/>
      <c r="G738" s="27"/>
      <c r="H738" s="27"/>
      <c r="I738" s="27"/>
      <c r="J738" s="27"/>
      <c r="K738" s="59"/>
      <c r="L738" s="27"/>
      <c r="M738" s="41"/>
    </row>
    <row r="739" spans="1:13" ht="16.5" x14ac:dyDescent="0.2">
      <c r="A739" s="74"/>
      <c r="B739" s="74"/>
      <c r="C739" s="40"/>
      <c r="D739" s="27"/>
      <c r="E739" s="28"/>
      <c r="F739" s="28"/>
      <c r="G739" s="27"/>
      <c r="H739" s="27"/>
      <c r="I739" s="27"/>
      <c r="J739" s="27"/>
      <c r="K739" s="59"/>
      <c r="L739" s="27"/>
      <c r="M739" s="41"/>
    </row>
    <row r="740" spans="1:13" ht="16.5" x14ac:dyDescent="0.2">
      <c r="A740" s="74"/>
      <c r="B740" s="74"/>
      <c r="C740" s="40"/>
      <c r="D740" s="27"/>
      <c r="E740" s="28"/>
      <c r="F740" s="28"/>
      <c r="G740" s="27"/>
      <c r="H740" s="27"/>
      <c r="I740" s="27"/>
      <c r="J740" s="27"/>
      <c r="K740" s="62"/>
      <c r="L740" s="27"/>
      <c r="M740" s="41"/>
    </row>
    <row r="741" spans="1:13" ht="17.25" thickBot="1" x14ac:dyDescent="0.25">
      <c r="A741" s="74"/>
      <c r="B741" s="74"/>
      <c r="C741" s="42"/>
      <c r="D741" s="43"/>
      <c r="E741" s="44"/>
      <c r="F741" s="44"/>
      <c r="G741" s="43"/>
      <c r="H741" s="43"/>
      <c r="I741" s="43"/>
      <c r="J741" s="43"/>
      <c r="K741" s="44"/>
      <c r="L741" s="43"/>
      <c r="M741" s="45"/>
    </row>
    <row r="742" spans="1:13" ht="16.5" x14ac:dyDescent="0.2">
      <c r="A742" s="74"/>
      <c r="B742" s="74"/>
      <c r="C742" s="37"/>
      <c r="D742" s="38"/>
      <c r="E742" s="46"/>
      <c r="F742" s="46"/>
      <c r="G742" s="38"/>
      <c r="H742" s="38"/>
      <c r="I742" s="38"/>
      <c r="J742" s="38"/>
      <c r="K742" s="38"/>
      <c r="L742" s="38"/>
      <c r="M742" s="39"/>
    </row>
    <row r="743" spans="1:13" ht="16.5" x14ac:dyDescent="0.2">
      <c r="A743" s="74"/>
      <c r="B743" s="74"/>
      <c r="C743" s="40"/>
      <c r="D743" s="27"/>
      <c r="E743" s="28"/>
      <c r="F743" s="28"/>
      <c r="G743" s="27"/>
      <c r="H743" s="27"/>
      <c r="I743" s="27"/>
      <c r="J743" s="27"/>
      <c r="K743" s="27"/>
      <c r="L743" s="27"/>
      <c r="M743" s="41"/>
    </row>
    <row r="744" spans="1:13" ht="16.5" x14ac:dyDescent="0.2">
      <c r="A744" s="74"/>
      <c r="B744" s="74"/>
      <c r="C744" s="40"/>
      <c r="D744" s="27"/>
      <c r="E744" s="28"/>
      <c r="F744" s="28"/>
      <c r="G744" s="27"/>
      <c r="H744" s="27"/>
      <c r="I744" s="27"/>
      <c r="J744" s="27"/>
      <c r="K744" s="59"/>
      <c r="L744" s="27"/>
      <c r="M744" s="41"/>
    </row>
    <row r="745" spans="1:13" ht="16.5" x14ac:dyDescent="0.2">
      <c r="A745" s="74"/>
      <c r="B745" s="74"/>
      <c r="C745" s="40"/>
      <c r="D745" s="27"/>
      <c r="E745" s="28"/>
      <c r="F745" s="28"/>
      <c r="G745" s="27"/>
      <c r="H745" s="27"/>
      <c r="I745" s="27"/>
      <c r="J745" s="27"/>
      <c r="K745" s="59"/>
      <c r="L745" s="27"/>
      <c r="M745" s="41"/>
    </row>
    <row r="746" spans="1:13" ht="16.5" x14ac:dyDescent="0.2">
      <c r="A746" s="74"/>
      <c r="B746" s="74"/>
      <c r="C746" s="40"/>
      <c r="D746" s="27"/>
      <c r="E746" s="28"/>
      <c r="F746" s="28"/>
      <c r="G746" s="27"/>
      <c r="H746" s="27"/>
      <c r="I746" s="27"/>
      <c r="J746" s="27"/>
      <c r="K746" s="62"/>
      <c r="L746" s="27"/>
      <c r="M746" s="41"/>
    </row>
    <row r="747" spans="1:13" ht="17.25" thickBot="1" x14ac:dyDescent="0.25">
      <c r="A747" s="74"/>
      <c r="B747" s="74"/>
      <c r="C747" s="42"/>
      <c r="D747" s="43"/>
      <c r="E747" s="44"/>
      <c r="F747" s="44"/>
      <c r="G747" s="43"/>
      <c r="H747" s="43"/>
      <c r="I747" s="43"/>
      <c r="J747" s="43"/>
      <c r="K747" s="44"/>
      <c r="L747" s="43"/>
      <c r="M747" s="45"/>
    </row>
    <row r="748" spans="1:13" ht="16.5" x14ac:dyDescent="0.2">
      <c r="A748" s="74"/>
      <c r="B748" s="74"/>
      <c r="C748" s="37"/>
      <c r="D748" s="38"/>
      <c r="E748" s="46"/>
      <c r="F748" s="46"/>
      <c r="G748" s="38"/>
      <c r="H748" s="38"/>
      <c r="I748" s="38"/>
      <c r="J748" s="38"/>
      <c r="K748" s="38"/>
      <c r="L748" s="38"/>
      <c r="M748" s="39"/>
    </row>
    <row r="749" spans="1:13" ht="16.5" x14ac:dyDescent="0.2">
      <c r="A749" s="74"/>
      <c r="B749" s="74"/>
      <c r="C749" s="40"/>
      <c r="D749" s="27"/>
      <c r="E749" s="28"/>
      <c r="F749" s="28"/>
      <c r="G749" s="27"/>
      <c r="H749" s="27"/>
      <c r="I749" s="27"/>
      <c r="J749" s="27"/>
      <c r="K749" s="27"/>
      <c r="L749" s="27"/>
      <c r="M749" s="41"/>
    </row>
    <row r="750" spans="1:13" ht="16.5" x14ac:dyDescent="0.2">
      <c r="A750" s="74"/>
      <c r="B750" s="74"/>
      <c r="C750" s="40"/>
      <c r="D750" s="27"/>
      <c r="E750" s="28"/>
      <c r="F750" s="28"/>
      <c r="G750" s="27"/>
      <c r="H750" s="27"/>
      <c r="I750" s="27"/>
      <c r="J750" s="27"/>
      <c r="K750" s="59"/>
      <c r="L750" s="27"/>
      <c r="M750" s="41"/>
    </row>
    <row r="751" spans="1:13" ht="16.5" x14ac:dyDescent="0.2">
      <c r="A751" s="74"/>
      <c r="B751" s="74"/>
      <c r="C751" s="40"/>
      <c r="D751" s="27"/>
      <c r="E751" s="28"/>
      <c r="F751" s="28"/>
      <c r="G751" s="27"/>
      <c r="H751" s="27"/>
      <c r="I751" s="27"/>
      <c r="J751" s="27"/>
      <c r="K751" s="59"/>
      <c r="L751" s="27"/>
      <c r="M751" s="41"/>
    </row>
    <row r="752" spans="1:13" ht="16.5" x14ac:dyDescent="0.2">
      <c r="A752" s="74"/>
      <c r="B752" s="74"/>
      <c r="C752" s="40"/>
      <c r="D752" s="27"/>
      <c r="E752" s="28"/>
      <c r="F752" s="28"/>
      <c r="G752" s="27"/>
      <c r="H752" s="27"/>
      <c r="I752" s="27"/>
      <c r="J752" s="27"/>
      <c r="K752" s="62"/>
      <c r="L752" s="27"/>
      <c r="M752" s="41"/>
    </row>
    <row r="753" spans="1:13" ht="17.25" thickBot="1" x14ac:dyDescent="0.25">
      <c r="A753" s="74"/>
      <c r="B753" s="74"/>
      <c r="C753" s="42"/>
      <c r="D753" s="43"/>
      <c r="E753" s="44"/>
      <c r="F753" s="44"/>
      <c r="G753" s="43"/>
      <c r="H753" s="43"/>
      <c r="I753" s="43"/>
      <c r="J753" s="43"/>
      <c r="K753" s="44"/>
      <c r="L753" s="43"/>
      <c r="M753" s="45"/>
    </row>
    <row r="754" spans="1:13" ht="16.5" x14ac:dyDescent="0.2">
      <c r="A754" s="74"/>
      <c r="B754" s="74"/>
      <c r="C754" s="37"/>
      <c r="D754" s="38"/>
      <c r="E754" s="46"/>
      <c r="F754" s="46"/>
      <c r="G754" s="38"/>
      <c r="H754" s="38"/>
      <c r="I754" s="38"/>
      <c r="J754" s="38"/>
      <c r="K754" s="38"/>
      <c r="L754" s="38"/>
      <c r="M754" s="39"/>
    </row>
    <row r="755" spans="1:13" ht="16.5" x14ac:dyDescent="0.2">
      <c r="A755" s="74"/>
      <c r="B755" s="74"/>
      <c r="C755" s="40"/>
      <c r="D755" s="27"/>
      <c r="E755" s="28"/>
      <c r="F755" s="28"/>
      <c r="G755" s="27"/>
      <c r="H755" s="27"/>
      <c r="I755" s="27"/>
      <c r="J755" s="27"/>
      <c r="K755" s="27"/>
      <c r="L755" s="27"/>
      <c r="M755" s="41"/>
    </row>
    <row r="756" spans="1:13" ht="16.5" x14ac:dyDescent="0.2">
      <c r="A756" s="74"/>
      <c r="B756" s="74"/>
      <c r="C756" s="40"/>
      <c r="D756" s="27"/>
      <c r="E756" s="28"/>
      <c r="F756" s="28"/>
      <c r="G756" s="27"/>
      <c r="H756" s="27"/>
      <c r="I756" s="27"/>
      <c r="J756" s="27"/>
      <c r="K756" s="59"/>
      <c r="L756" s="27"/>
      <c r="M756" s="41"/>
    </row>
    <row r="757" spans="1:13" ht="16.5" x14ac:dyDescent="0.2">
      <c r="A757" s="74"/>
      <c r="B757" s="74"/>
      <c r="C757" s="40"/>
      <c r="D757" s="27"/>
      <c r="E757" s="28"/>
      <c r="F757" s="28"/>
      <c r="G757" s="27"/>
      <c r="H757" s="27"/>
      <c r="I757" s="27"/>
      <c r="J757" s="27"/>
      <c r="K757" s="59"/>
      <c r="L757" s="27"/>
      <c r="M757" s="41"/>
    </row>
    <row r="758" spans="1:13" ht="16.5" x14ac:dyDescent="0.2">
      <c r="A758" s="74"/>
      <c r="B758" s="74"/>
      <c r="C758" s="40"/>
      <c r="D758" s="27"/>
      <c r="E758" s="28"/>
      <c r="F758" s="28"/>
      <c r="G758" s="27"/>
      <c r="H758" s="27"/>
      <c r="I758" s="27"/>
      <c r="J758" s="27"/>
      <c r="K758" s="62"/>
      <c r="L758" s="27"/>
      <c r="M758" s="41"/>
    </row>
    <row r="759" spans="1:13" ht="17.25" thickBot="1" x14ac:dyDescent="0.25">
      <c r="A759" s="74"/>
      <c r="B759" s="74"/>
      <c r="C759" s="42"/>
      <c r="D759" s="43"/>
      <c r="E759" s="44"/>
      <c r="F759" s="44"/>
      <c r="G759" s="43"/>
      <c r="H759" s="43"/>
      <c r="I759" s="43"/>
      <c r="J759" s="43"/>
      <c r="K759" s="44"/>
      <c r="L759" s="43"/>
      <c r="M759" s="45"/>
    </row>
    <row r="760" spans="1:13" ht="16.5" x14ac:dyDescent="0.2">
      <c r="A760" s="74"/>
      <c r="B760" s="74"/>
      <c r="C760" s="37"/>
      <c r="D760" s="38"/>
      <c r="E760" s="46"/>
      <c r="F760" s="46"/>
      <c r="G760" s="38"/>
      <c r="H760" s="38"/>
      <c r="I760" s="38"/>
      <c r="J760" s="38"/>
      <c r="K760" s="38"/>
      <c r="L760" s="38"/>
      <c r="M760" s="39"/>
    </row>
    <row r="761" spans="1:13" ht="16.5" x14ac:dyDescent="0.2">
      <c r="A761" s="74"/>
      <c r="B761" s="74"/>
      <c r="C761" s="40"/>
      <c r="D761" s="27"/>
      <c r="E761" s="28"/>
      <c r="F761" s="28"/>
      <c r="G761" s="27"/>
      <c r="H761" s="27"/>
      <c r="I761" s="27"/>
      <c r="J761" s="27"/>
      <c r="K761" s="27"/>
      <c r="L761" s="27"/>
      <c r="M761" s="41"/>
    </row>
    <row r="762" spans="1:13" ht="16.5" x14ac:dyDescent="0.2">
      <c r="A762" s="74"/>
      <c r="B762" s="74"/>
      <c r="C762" s="40"/>
      <c r="D762" s="27"/>
      <c r="E762" s="28"/>
      <c r="F762" s="28"/>
      <c r="G762" s="27"/>
      <c r="H762" s="27"/>
      <c r="I762" s="27"/>
      <c r="J762" s="27"/>
      <c r="K762" s="59"/>
      <c r="L762" s="27"/>
      <c r="M762" s="41"/>
    </row>
    <row r="763" spans="1:13" ht="16.5" x14ac:dyDescent="0.2">
      <c r="A763" s="74"/>
      <c r="B763" s="74"/>
      <c r="C763" s="40"/>
      <c r="D763" s="27"/>
      <c r="E763" s="28"/>
      <c r="F763" s="28"/>
      <c r="G763" s="27"/>
      <c r="H763" s="27"/>
      <c r="I763" s="27"/>
      <c r="J763" s="27"/>
      <c r="K763" s="59"/>
      <c r="L763" s="27"/>
      <c r="M763" s="41"/>
    </row>
    <row r="764" spans="1:13" ht="16.5" x14ac:dyDescent="0.2">
      <c r="A764" s="74"/>
      <c r="B764" s="74"/>
      <c r="C764" s="40"/>
      <c r="D764" s="27"/>
      <c r="E764" s="28"/>
      <c r="F764" s="28"/>
      <c r="G764" s="27"/>
      <c r="H764" s="27"/>
      <c r="I764" s="27"/>
      <c r="J764" s="27"/>
      <c r="K764" s="62"/>
      <c r="L764" s="27"/>
      <c r="M764" s="41"/>
    </row>
    <row r="765" spans="1:13" ht="17.25" thickBot="1" x14ac:dyDescent="0.25">
      <c r="A765" s="74"/>
      <c r="B765" s="74"/>
      <c r="C765" s="42"/>
      <c r="D765" s="43"/>
      <c r="E765" s="44"/>
      <c r="F765" s="44"/>
      <c r="G765" s="43"/>
      <c r="H765" s="43"/>
      <c r="I765" s="43"/>
      <c r="J765" s="43"/>
      <c r="K765" s="44"/>
      <c r="L765" s="43"/>
      <c r="M765" s="45"/>
    </row>
    <row r="766" spans="1:13" ht="16.5" x14ac:dyDescent="0.2">
      <c r="A766" s="74"/>
      <c r="B766" s="74"/>
      <c r="C766" s="37"/>
      <c r="D766" s="38"/>
      <c r="E766" s="46"/>
      <c r="F766" s="46"/>
      <c r="G766" s="38"/>
      <c r="H766" s="38"/>
      <c r="I766" s="38"/>
      <c r="J766" s="38"/>
      <c r="K766" s="38"/>
      <c r="L766" s="38"/>
      <c r="M766" s="39"/>
    </row>
    <row r="767" spans="1:13" ht="16.5" x14ac:dyDescent="0.2">
      <c r="A767" s="74"/>
      <c r="B767" s="74"/>
      <c r="C767" s="40"/>
      <c r="D767" s="27"/>
      <c r="E767" s="28"/>
      <c r="F767" s="28"/>
      <c r="G767" s="27"/>
      <c r="H767" s="27"/>
      <c r="I767" s="27"/>
      <c r="J767" s="27"/>
      <c r="K767" s="27"/>
      <c r="L767" s="27"/>
      <c r="M767" s="41"/>
    </row>
    <row r="768" spans="1:13" ht="16.5" x14ac:dyDescent="0.2">
      <c r="A768" s="74"/>
      <c r="B768" s="74"/>
      <c r="C768" s="40"/>
      <c r="D768" s="27"/>
      <c r="E768" s="28"/>
      <c r="F768" s="28"/>
      <c r="G768" s="27"/>
      <c r="H768" s="27"/>
      <c r="I768" s="27"/>
      <c r="J768" s="27"/>
      <c r="K768" s="59"/>
      <c r="L768" s="27"/>
      <c r="M768" s="41"/>
    </row>
    <row r="769" spans="1:13" ht="16.5" x14ac:dyDescent="0.2">
      <c r="A769" s="74"/>
      <c r="B769" s="74"/>
      <c r="C769" s="40"/>
      <c r="D769" s="27"/>
      <c r="E769" s="28"/>
      <c r="F769" s="28"/>
      <c r="G769" s="27"/>
      <c r="H769" s="27"/>
      <c r="I769" s="27"/>
      <c r="J769" s="27"/>
      <c r="K769" s="59"/>
      <c r="L769" s="27"/>
      <c r="M769" s="41"/>
    </row>
    <row r="770" spans="1:13" ht="16.5" x14ac:dyDescent="0.2">
      <c r="A770" s="74"/>
      <c r="B770" s="74"/>
      <c r="C770" s="40"/>
      <c r="D770" s="27"/>
      <c r="E770" s="28"/>
      <c r="F770" s="28"/>
      <c r="G770" s="27"/>
      <c r="H770" s="27"/>
      <c r="I770" s="27"/>
      <c r="J770" s="27"/>
      <c r="K770" s="62"/>
      <c r="L770" s="27"/>
      <c r="M770" s="41"/>
    </row>
    <row r="771" spans="1:13" ht="17.25" thickBot="1" x14ac:dyDescent="0.25">
      <c r="A771" s="74"/>
      <c r="B771" s="74"/>
      <c r="C771" s="42"/>
      <c r="D771" s="43"/>
      <c r="E771" s="44"/>
      <c r="F771" s="44"/>
      <c r="G771" s="43"/>
      <c r="H771" s="43"/>
      <c r="I771" s="43"/>
      <c r="J771" s="43"/>
      <c r="K771" s="44"/>
      <c r="L771" s="43"/>
      <c r="M771" s="45"/>
    </row>
    <row r="772" spans="1:13" ht="16.5" x14ac:dyDescent="0.2">
      <c r="A772" s="74"/>
      <c r="B772" s="74"/>
      <c r="C772" s="37"/>
      <c r="D772" s="38"/>
      <c r="E772" s="46"/>
      <c r="F772" s="46"/>
      <c r="G772" s="38"/>
      <c r="H772" s="38"/>
      <c r="I772" s="38"/>
      <c r="J772" s="38"/>
      <c r="K772" s="38"/>
      <c r="L772" s="38"/>
      <c r="M772" s="39"/>
    </row>
    <row r="773" spans="1:13" ht="16.5" x14ac:dyDescent="0.2">
      <c r="A773" s="74"/>
      <c r="B773" s="74"/>
      <c r="C773" s="40"/>
      <c r="D773" s="27"/>
      <c r="E773" s="28"/>
      <c r="F773" s="28"/>
      <c r="G773" s="27"/>
      <c r="H773" s="27"/>
      <c r="I773" s="27"/>
      <c r="J773" s="27"/>
      <c r="K773" s="27"/>
      <c r="L773" s="27"/>
      <c r="M773" s="41"/>
    </row>
    <row r="774" spans="1:13" ht="16.5" x14ac:dyDescent="0.2">
      <c r="A774" s="74"/>
      <c r="B774" s="74"/>
      <c r="C774" s="40"/>
      <c r="D774" s="27"/>
      <c r="E774" s="28"/>
      <c r="F774" s="28"/>
      <c r="G774" s="27"/>
      <c r="H774" s="27"/>
      <c r="I774" s="27"/>
      <c r="J774" s="27"/>
      <c r="K774" s="59"/>
      <c r="L774" s="27"/>
      <c r="M774" s="41"/>
    </row>
    <row r="775" spans="1:13" ht="16.5" x14ac:dyDescent="0.2">
      <c r="A775" s="74"/>
      <c r="B775" s="74"/>
      <c r="C775" s="40"/>
      <c r="D775" s="27"/>
      <c r="E775" s="28"/>
      <c r="F775" s="28"/>
      <c r="G775" s="27"/>
      <c r="H775" s="27"/>
      <c r="I775" s="27"/>
      <c r="J775" s="27"/>
      <c r="K775" s="59"/>
      <c r="L775" s="27"/>
      <c r="M775" s="41"/>
    </row>
    <row r="776" spans="1:13" ht="16.5" x14ac:dyDescent="0.2">
      <c r="A776" s="74"/>
      <c r="B776" s="74"/>
      <c r="C776" s="40"/>
      <c r="D776" s="27"/>
      <c r="E776" s="28"/>
      <c r="F776" s="28"/>
      <c r="G776" s="27"/>
      <c r="H776" s="27"/>
      <c r="I776" s="27"/>
      <c r="J776" s="27"/>
      <c r="K776" s="62"/>
      <c r="L776" s="27"/>
      <c r="M776" s="41"/>
    </row>
    <row r="777" spans="1:13" ht="17.25" thickBot="1" x14ac:dyDescent="0.25">
      <c r="A777" s="74"/>
      <c r="B777" s="74"/>
      <c r="C777" s="42"/>
      <c r="D777" s="43"/>
      <c r="E777" s="44"/>
      <c r="F777" s="44"/>
      <c r="G777" s="43"/>
      <c r="H777" s="43"/>
      <c r="I777" s="43"/>
      <c r="J777" s="43"/>
      <c r="K777" s="44"/>
      <c r="L777" s="43"/>
      <c r="M777" s="45"/>
    </row>
    <row r="778" spans="1:13" ht="16.5" x14ac:dyDescent="0.2">
      <c r="A778" s="74"/>
      <c r="B778" s="74"/>
      <c r="C778" s="37"/>
      <c r="D778" s="38"/>
      <c r="E778" s="46"/>
      <c r="F778" s="46"/>
      <c r="G778" s="38"/>
      <c r="H778" s="38"/>
      <c r="I778" s="38"/>
      <c r="J778" s="38"/>
      <c r="K778" s="38"/>
      <c r="L778" s="38"/>
      <c r="M778" s="39"/>
    </row>
    <row r="779" spans="1:13" ht="16.5" x14ac:dyDescent="0.2">
      <c r="A779" s="74"/>
      <c r="B779" s="74"/>
      <c r="C779" s="40"/>
      <c r="D779" s="27"/>
      <c r="E779" s="28"/>
      <c r="F779" s="28"/>
      <c r="G779" s="27"/>
      <c r="H779" s="27"/>
      <c r="I779" s="27"/>
      <c r="J779" s="27"/>
      <c r="K779" s="27"/>
      <c r="L779" s="27"/>
      <c r="M779" s="41"/>
    </row>
    <row r="780" spans="1:13" ht="16.5" x14ac:dyDescent="0.2">
      <c r="A780" s="74"/>
      <c r="B780" s="74"/>
      <c r="C780" s="40"/>
      <c r="D780" s="27"/>
      <c r="E780" s="28"/>
      <c r="F780" s="28"/>
      <c r="G780" s="27"/>
      <c r="H780" s="27"/>
      <c r="I780" s="27"/>
      <c r="J780" s="27"/>
      <c r="K780" s="59"/>
      <c r="L780" s="27"/>
      <c r="M780" s="41"/>
    </row>
    <row r="781" spans="1:13" ht="16.5" x14ac:dyDescent="0.2">
      <c r="A781" s="74"/>
      <c r="B781" s="74"/>
      <c r="C781" s="40"/>
      <c r="D781" s="27"/>
      <c r="E781" s="28"/>
      <c r="F781" s="28"/>
      <c r="G781" s="27"/>
      <c r="H781" s="27"/>
      <c r="I781" s="27"/>
      <c r="J781" s="27"/>
      <c r="K781" s="59"/>
      <c r="L781" s="27"/>
      <c r="M781" s="41"/>
    </row>
    <row r="782" spans="1:13" ht="16.5" x14ac:dyDescent="0.2">
      <c r="A782" s="74"/>
      <c r="B782" s="74"/>
      <c r="C782" s="40"/>
      <c r="D782" s="27"/>
      <c r="E782" s="28"/>
      <c r="F782" s="28"/>
      <c r="G782" s="27"/>
      <c r="H782" s="27"/>
      <c r="I782" s="27"/>
      <c r="J782" s="27"/>
      <c r="K782" s="62"/>
      <c r="L782" s="27"/>
      <c r="M782" s="41"/>
    </row>
    <row r="783" spans="1:13" ht="17.25" thickBot="1" x14ac:dyDescent="0.25">
      <c r="A783" s="74"/>
      <c r="B783" s="74"/>
      <c r="C783" s="42"/>
      <c r="D783" s="43"/>
      <c r="E783" s="44"/>
      <c r="F783" s="44"/>
      <c r="G783" s="43"/>
      <c r="H783" s="43"/>
      <c r="I783" s="43"/>
      <c r="J783" s="43"/>
      <c r="K783" s="44"/>
      <c r="L783" s="43"/>
      <c r="M783" s="45"/>
    </row>
    <row r="784" spans="1:13" ht="16.5" x14ac:dyDescent="0.2">
      <c r="A784" s="74"/>
      <c r="B784" s="74"/>
      <c r="C784" s="37"/>
      <c r="D784" s="38"/>
      <c r="E784" s="46"/>
      <c r="F784" s="46"/>
      <c r="G784" s="38"/>
      <c r="H784" s="38"/>
      <c r="I784" s="38"/>
      <c r="J784" s="38"/>
      <c r="K784" s="38"/>
      <c r="L784" s="38"/>
      <c r="M784" s="39"/>
    </row>
    <row r="785" spans="1:13" ht="16.5" x14ac:dyDescent="0.2">
      <c r="A785" s="74"/>
      <c r="B785" s="74"/>
      <c r="C785" s="40"/>
      <c r="D785" s="27"/>
      <c r="E785" s="28"/>
      <c r="F785" s="28"/>
      <c r="G785" s="27"/>
      <c r="H785" s="27"/>
      <c r="I785" s="27"/>
      <c r="J785" s="27"/>
      <c r="K785" s="27"/>
      <c r="L785" s="27"/>
      <c r="M785" s="41"/>
    </row>
    <row r="786" spans="1:13" ht="16.5" x14ac:dyDescent="0.2">
      <c r="A786" s="74"/>
      <c r="B786" s="74"/>
      <c r="C786" s="40"/>
      <c r="D786" s="27"/>
      <c r="E786" s="28"/>
      <c r="F786" s="28"/>
      <c r="G786" s="27"/>
      <c r="H786" s="27"/>
      <c r="I786" s="27"/>
      <c r="J786" s="27"/>
      <c r="K786" s="59"/>
      <c r="L786" s="27"/>
      <c r="M786" s="41"/>
    </row>
    <row r="787" spans="1:13" ht="16.5" x14ac:dyDescent="0.2">
      <c r="A787" s="74"/>
      <c r="B787" s="74"/>
      <c r="C787" s="40"/>
      <c r="D787" s="27"/>
      <c r="E787" s="28"/>
      <c r="F787" s="28"/>
      <c r="G787" s="27"/>
      <c r="H787" s="27"/>
      <c r="I787" s="27"/>
      <c r="J787" s="27"/>
      <c r="K787" s="59"/>
      <c r="L787" s="27"/>
      <c r="M787" s="41"/>
    </row>
    <row r="788" spans="1:13" ht="16.5" x14ac:dyDescent="0.2">
      <c r="A788" s="74"/>
      <c r="B788" s="74"/>
      <c r="C788" s="40"/>
      <c r="D788" s="27"/>
      <c r="E788" s="28"/>
      <c r="F788" s="28"/>
      <c r="G788" s="27"/>
      <c r="H788" s="27"/>
      <c r="I788" s="27"/>
      <c r="J788" s="27"/>
      <c r="K788" s="62"/>
      <c r="L788" s="27"/>
      <c r="M788" s="41"/>
    </row>
    <row r="789" spans="1:13" ht="17.25" thickBot="1" x14ac:dyDescent="0.25">
      <c r="A789" s="74"/>
      <c r="B789" s="74"/>
      <c r="C789" s="42"/>
      <c r="D789" s="43"/>
      <c r="E789" s="44"/>
      <c r="F789" s="44"/>
      <c r="G789" s="43"/>
      <c r="H789" s="43"/>
      <c r="I789" s="43"/>
      <c r="J789" s="43"/>
      <c r="K789" s="44"/>
      <c r="L789" s="43"/>
      <c r="M789" s="45"/>
    </row>
    <row r="790" spans="1:13" ht="16.5" x14ac:dyDescent="0.2">
      <c r="A790" s="74"/>
      <c r="B790" s="74"/>
      <c r="C790" s="37"/>
      <c r="D790" s="38"/>
      <c r="E790" s="46"/>
      <c r="F790" s="46"/>
      <c r="G790" s="38"/>
      <c r="H790" s="38"/>
      <c r="I790" s="38"/>
      <c r="J790" s="38"/>
      <c r="K790" s="38"/>
      <c r="L790" s="38"/>
      <c r="M790" s="39"/>
    </row>
    <row r="791" spans="1:13" ht="16.5" x14ac:dyDescent="0.2">
      <c r="A791" s="74"/>
      <c r="B791" s="74"/>
      <c r="C791" s="40"/>
      <c r="D791" s="27"/>
      <c r="E791" s="28"/>
      <c r="F791" s="28"/>
      <c r="G791" s="27"/>
      <c r="H791" s="27"/>
      <c r="I791" s="27"/>
      <c r="J791" s="27"/>
      <c r="K791" s="27"/>
      <c r="L791" s="27"/>
      <c r="M791" s="41"/>
    </row>
    <row r="792" spans="1:13" ht="16.5" x14ac:dyDescent="0.2">
      <c r="A792" s="74"/>
      <c r="B792" s="74"/>
      <c r="C792" s="40"/>
      <c r="D792" s="27"/>
      <c r="E792" s="28"/>
      <c r="F792" s="28"/>
      <c r="G792" s="27"/>
      <c r="H792" s="27"/>
      <c r="I792" s="27"/>
      <c r="J792" s="27"/>
      <c r="K792" s="59"/>
      <c r="L792" s="27"/>
      <c r="M792" s="41"/>
    </row>
    <row r="793" spans="1:13" ht="16.5" x14ac:dyDescent="0.2">
      <c r="A793" s="74"/>
      <c r="B793" s="74"/>
      <c r="C793" s="40"/>
      <c r="D793" s="27"/>
      <c r="E793" s="28"/>
      <c r="F793" s="28"/>
      <c r="G793" s="27"/>
      <c r="H793" s="27"/>
      <c r="I793" s="27"/>
      <c r="J793" s="27"/>
      <c r="K793" s="59"/>
      <c r="L793" s="27"/>
      <c r="M793" s="41"/>
    </row>
    <row r="794" spans="1:13" ht="16.5" x14ac:dyDescent="0.2">
      <c r="A794" s="74"/>
      <c r="B794" s="74"/>
      <c r="C794" s="40"/>
      <c r="D794" s="27"/>
      <c r="E794" s="28"/>
      <c r="F794" s="28"/>
      <c r="G794" s="27"/>
      <c r="H794" s="27"/>
      <c r="I794" s="27"/>
      <c r="J794" s="27"/>
      <c r="K794" s="62"/>
      <c r="L794" s="27"/>
      <c r="M794" s="41"/>
    </row>
    <row r="795" spans="1:13" ht="17.25" thickBot="1" x14ac:dyDescent="0.25">
      <c r="A795" s="74"/>
      <c r="B795" s="74"/>
      <c r="C795" s="42"/>
      <c r="D795" s="43"/>
      <c r="E795" s="44"/>
      <c r="F795" s="44"/>
      <c r="G795" s="43"/>
      <c r="H795" s="43"/>
      <c r="I795" s="43"/>
      <c r="J795" s="43"/>
      <c r="K795" s="44"/>
      <c r="L795" s="43"/>
      <c r="M795" s="45"/>
    </row>
    <row r="796" spans="1:13" ht="16.5" x14ac:dyDescent="0.2">
      <c r="A796" s="74"/>
      <c r="B796" s="74"/>
      <c r="C796" s="37"/>
      <c r="D796" s="38"/>
      <c r="E796" s="46"/>
      <c r="F796" s="46"/>
      <c r="G796" s="38"/>
      <c r="H796" s="38"/>
      <c r="I796" s="38"/>
      <c r="J796" s="38"/>
      <c r="K796" s="38"/>
      <c r="L796" s="38"/>
      <c r="M796" s="39"/>
    </row>
    <row r="797" spans="1:13" ht="16.5" x14ac:dyDescent="0.2">
      <c r="A797" s="74"/>
      <c r="B797" s="74"/>
      <c r="C797" s="40"/>
      <c r="D797" s="27"/>
      <c r="E797" s="28"/>
      <c r="F797" s="28"/>
      <c r="G797" s="27"/>
      <c r="H797" s="27"/>
      <c r="I797" s="27"/>
      <c r="J797" s="27"/>
      <c r="K797" s="27"/>
      <c r="L797" s="27"/>
      <c r="M797" s="41"/>
    </row>
    <row r="798" spans="1:13" ht="16.5" x14ac:dyDescent="0.2">
      <c r="A798" s="74"/>
      <c r="B798" s="74"/>
      <c r="C798" s="40"/>
      <c r="D798" s="27"/>
      <c r="E798" s="28"/>
      <c r="F798" s="28"/>
      <c r="G798" s="27"/>
      <c r="H798" s="27"/>
      <c r="I798" s="27"/>
      <c r="J798" s="27"/>
      <c r="K798" s="59"/>
      <c r="L798" s="27"/>
      <c r="M798" s="41"/>
    </row>
    <row r="799" spans="1:13" ht="16.5" x14ac:dyDescent="0.2">
      <c r="A799" s="74"/>
      <c r="B799" s="74"/>
      <c r="C799" s="40"/>
      <c r="D799" s="27"/>
      <c r="E799" s="28"/>
      <c r="F799" s="28"/>
      <c r="G799" s="27"/>
      <c r="H799" s="27"/>
      <c r="I799" s="27"/>
      <c r="J799" s="27"/>
      <c r="K799" s="59"/>
      <c r="L799" s="27"/>
      <c r="M799" s="41"/>
    </row>
    <row r="800" spans="1:13" ht="16.5" x14ac:dyDescent="0.2">
      <c r="A800" s="74"/>
      <c r="B800" s="74"/>
      <c r="C800" s="40"/>
      <c r="D800" s="27"/>
      <c r="E800" s="28"/>
      <c r="F800" s="28"/>
      <c r="G800" s="27"/>
      <c r="H800" s="27"/>
      <c r="I800" s="27"/>
      <c r="J800" s="27"/>
      <c r="K800" s="62"/>
      <c r="L800" s="27"/>
      <c r="M800" s="41"/>
    </row>
    <row r="801" spans="1:13" ht="17.25" thickBot="1" x14ac:dyDescent="0.25">
      <c r="A801" s="74"/>
      <c r="B801" s="74"/>
      <c r="C801" s="42"/>
      <c r="D801" s="43"/>
      <c r="E801" s="44"/>
      <c r="F801" s="44"/>
      <c r="G801" s="43"/>
      <c r="H801" s="43"/>
      <c r="I801" s="43"/>
      <c r="J801" s="43"/>
      <c r="K801" s="44"/>
      <c r="L801" s="43"/>
      <c r="M801" s="45"/>
    </row>
    <row r="802" spans="1:13" ht="16.5" x14ac:dyDescent="0.2">
      <c r="A802" s="74"/>
      <c r="B802" s="74"/>
      <c r="C802" s="37"/>
      <c r="D802" s="38"/>
      <c r="E802" s="46"/>
      <c r="F802" s="46"/>
      <c r="G802" s="38"/>
      <c r="H802" s="38"/>
      <c r="I802" s="38"/>
      <c r="J802" s="38"/>
      <c r="K802" s="38"/>
      <c r="L802" s="38"/>
      <c r="M802" s="39"/>
    </row>
    <row r="803" spans="1:13" ht="16.5" x14ac:dyDescent="0.2">
      <c r="A803" s="74"/>
      <c r="B803" s="74"/>
      <c r="C803" s="40"/>
      <c r="D803" s="27"/>
      <c r="E803" s="28"/>
      <c r="F803" s="28"/>
      <c r="G803" s="27"/>
      <c r="H803" s="27"/>
      <c r="I803" s="27"/>
      <c r="J803" s="27"/>
      <c r="K803" s="27"/>
      <c r="L803" s="27"/>
      <c r="M803" s="41"/>
    </row>
    <row r="804" spans="1:13" ht="16.5" x14ac:dyDescent="0.2">
      <c r="A804" s="74"/>
      <c r="B804" s="74"/>
      <c r="C804" s="40"/>
      <c r="D804" s="27"/>
      <c r="E804" s="28"/>
      <c r="F804" s="28"/>
      <c r="G804" s="27"/>
      <c r="H804" s="27"/>
      <c r="I804" s="27"/>
      <c r="J804" s="27"/>
      <c r="K804" s="59"/>
      <c r="L804" s="27"/>
      <c r="M804" s="41"/>
    </row>
    <row r="805" spans="1:13" ht="16.5" x14ac:dyDescent="0.2">
      <c r="A805" s="74"/>
      <c r="B805" s="74"/>
      <c r="C805" s="40"/>
      <c r="D805" s="27"/>
      <c r="E805" s="28"/>
      <c r="F805" s="28"/>
      <c r="G805" s="27"/>
      <c r="H805" s="27"/>
      <c r="I805" s="27"/>
      <c r="J805" s="27"/>
      <c r="K805" s="59"/>
      <c r="L805" s="27"/>
      <c r="M805" s="41"/>
    </row>
    <row r="806" spans="1:13" ht="16.5" x14ac:dyDescent="0.2">
      <c r="A806" s="74"/>
      <c r="B806" s="74"/>
      <c r="C806" s="40"/>
      <c r="D806" s="27"/>
      <c r="E806" s="28"/>
      <c r="F806" s="28"/>
      <c r="G806" s="27"/>
      <c r="H806" s="27"/>
      <c r="I806" s="27"/>
      <c r="J806" s="27"/>
      <c r="K806" s="62"/>
      <c r="L806" s="27"/>
      <c r="M806" s="41"/>
    </row>
    <row r="807" spans="1:13" ht="17.25" thickBot="1" x14ac:dyDescent="0.25">
      <c r="A807" s="74"/>
      <c r="B807" s="74"/>
      <c r="C807" s="42"/>
      <c r="D807" s="43"/>
      <c r="E807" s="44"/>
      <c r="F807" s="44"/>
      <c r="G807" s="43"/>
      <c r="H807" s="43"/>
      <c r="I807" s="43"/>
      <c r="J807" s="43"/>
      <c r="K807" s="44"/>
      <c r="L807" s="43"/>
      <c r="M807" s="45"/>
    </row>
    <row r="808" spans="1:13" ht="16.5" x14ac:dyDescent="0.2">
      <c r="A808" s="74"/>
      <c r="B808" s="74"/>
      <c r="C808" s="37"/>
      <c r="D808" s="38"/>
      <c r="E808" s="46"/>
      <c r="F808" s="46"/>
      <c r="G808" s="38"/>
      <c r="H808" s="38"/>
      <c r="I808" s="38"/>
      <c r="J808" s="38"/>
      <c r="K808" s="38"/>
      <c r="L808" s="38"/>
      <c r="M808" s="39"/>
    </row>
    <row r="809" spans="1:13" ht="16.5" x14ac:dyDescent="0.2">
      <c r="A809" s="74"/>
      <c r="B809" s="74"/>
      <c r="C809" s="40"/>
      <c r="D809" s="27"/>
      <c r="E809" s="28"/>
      <c r="F809" s="28"/>
      <c r="G809" s="27"/>
      <c r="H809" s="27"/>
      <c r="I809" s="27"/>
      <c r="J809" s="27"/>
      <c r="K809" s="27"/>
      <c r="L809" s="27"/>
      <c r="M809" s="41"/>
    </row>
    <row r="810" spans="1:13" ht="16.5" x14ac:dyDescent="0.2">
      <c r="A810" s="74"/>
      <c r="B810" s="74"/>
      <c r="C810" s="40"/>
      <c r="D810" s="27"/>
      <c r="E810" s="28"/>
      <c r="F810" s="28"/>
      <c r="G810" s="27"/>
      <c r="H810" s="27"/>
      <c r="I810" s="27"/>
      <c r="J810" s="27"/>
      <c r="K810" s="59"/>
      <c r="L810" s="27"/>
      <c r="M810" s="41"/>
    </row>
    <row r="811" spans="1:13" ht="16.5" x14ac:dyDescent="0.2">
      <c r="A811" s="74"/>
      <c r="B811" s="74"/>
      <c r="C811" s="40"/>
      <c r="D811" s="27"/>
      <c r="E811" s="28"/>
      <c r="F811" s="28"/>
      <c r="G811" s="27"/>
      <c r="H811" s="27"/>
      <c r="I811" s="27"/>
      <c r="J811" s="27"/>
      <c r="K811" s="59"/>
      <c r="L811" s="27"/>
      <c r="M811" s="41"/>
    </row>
    <row r="812" spans="1:13" ht="16.5" x14ac:dyDescent="0.2">
      <c r="A812" s="74"/>
      <c r="B812" s="74"/>
      <c r="C812" s="40"/>
      <c r="D812" s="27"/>
      <c r="E812" s="28"/>
      <c r="F812" s="28"/>
      <c r="G812" s="27"/>
      <c r="H812" s="27"/>
      <c r="I812" s="27"/>
      <c r="J812" s="27"/>
      <c r="K812" s="62"/>
      <c r="L812" s="27"/>
      <c r="M812" s="41"/>
    </row>
    <row r="813" spans="1:13" ht="17.25" thickBot="1" x14ac:dyDescent="0.25">
      <c r="A813" s="74"/>
      <c r="B813" s="74"/>
      <c r="C813" s="42"/>
      <c r="D813" s="43"/>
      <c r="E813" s="44"/>
      <c r="F813" s="44"/>
      <c r="G813" s="43"/>
      <c r="H813" s="43"/>
      <c r="I813" s="43"/>
      <c r="J813" s="43"/>
      <c r="K813" s="44"/>
      <c r="L813" s="43"/>
      <c r="M813" s="45"/>
    </row>
    <row r="814" spans="1:13" ht="16.5" x14ac:dyDescent="0.2">
      <c r="A814" s="74"/>
      <c r="B814" s="74"/>
      <c r="C814" s="37"/>
      <c r="D814" s="38"/>
      <c r="E814" s="46"/>
      <c r="F814" s="46"/>
      <c r="G814" s="38"/>
      <c r="H814" s="38"/>
      <c r="I814" s="38"/>
      <c r="J814" s="38"/>
      <c r="K814" s="38"/>
      <c r="L814" s="38"/>
      <c r="M814" s="39"/>
    </row>
    <row r="815" spans="1:13" ht="16.5" x14ac:dyDescent="0.2">
      <c r="A815" s="74"/>
      <c r="B815" s="74"/>
      <c r="C815" s="40"/>
      <c r="D815" s="27"/>
      <c r="E815" s="28"/>
      <c r="F815" s="28"/>
      <c r="G815" s="27"/>
      <c r="H815" s="27"/>
      <c r="I815" s="27"/>
      <c r="J815" s="27"/>
      <c r="K815" s="27"/>
      <c r="L815" s="27"/>
      <c r="M815" s="41"/>
    </row>
    <row r="816" spans="1:13" ht="16.5" x14ac:dyDescent="0.2">
      <c r="A816" s="74"/>
      <c r="B816" s="74"/>
      <c r="C816" s="40"/>
      <c r="D816" s="27"/>
      <c r="E816" s="28"/>
      <c r="F816" s="28"/>
      <c r="G816" s="27"/>
      <c r="H816" s="27"/>
      <c r="I816" s="27"/>
      <c r="J816" s="27"/>
      <c r="K816" s="59"/>
      <c r="L816" s="27"/>
      <c r="M816" s="41"/>
    </row>
    <row r="817" spans="1:13" ht="16.5" x14ac:dyDescent="0.2">
      <c r="A817" s="74"/>
      <c r="B817" s="74"/>
      <c r="C817" s="40"/>
      <c r="D817" s="27"/>
      <c r="E817" s="28"/>
      <c r="F817" s="28"/>
      <c r="G817" s="27"/>
      <c r="H817" s="27"/>
      <c r="I817" s="27"/>
      <c r="J817" s="27"/>
      <c r="K817" s="59"/>
      <c r="L817" s="27"/>
      <c r="M817" s="41"/>
    </row>
    <row r="818" spans="1:13" ht="16.5" x14ac:dyDescent="0.2">
      <c r="A818" s="74"/>
      <c r="B818" s="74"/>
      <c r="C818" s="40"/>
      <c r="D818" s="27"/>
      <c r="E818" s="28"/>
      <c r="F818" s="28"/>
      <c r="G818" s="27"/>
      <c r="H818" s="27"/>
      <c r="I818" s="27"/>
      <c r="J818" s="27"/>
      <c r="K818" s="62"/>
      <c r="L818" s="27"/>
      <c r="M818" s="41"/>
    </row>
    <row r="819" spans="1:13" ht="17.25" thickBot="1" x14ac:dyDescent="0.25">
      <c r="A819" s="74"/>
      <c r="B819" s="74"/>
      <c r="C819" s="42"/>
      <c r="D819" s="43"/>
      <c r="E819" s="44"/>
      <c r="F819" s="44"/>
      <c r="G819" s="43"/>
      <c r="H819" s="43"/>
      <c r="I819" s="43"/>
      <c r="J819" s="43"/>
      <c r="K819" s="44"/>
      <c r="L819" s="43"/>
      <c r="M819" s="45"/>
    </row>
    <row r="820" spans="1:13" ht="16.5" x14ac:dyDescent="0.2">
      <c r="A820" s="74"/>
      <c r="B820" s="74"/>
      <c r="C820" s="37"/>
      <c r="D820" s="38"/>
      <c r="E820" s="46"/>
      <c r="F820" s="46"/>
      <c r="G820" s="38"/>
      <c r="H820" s="38"/>
      <c r="I820" s="38"/>
      <c r="J820" s="38"/>
      <c r="K820" s="38"/>
      <c r="L820" s="38"/>
      <c r="M820" s="39"/>
    </row>
    <row r="821" spans="1:13" ht="16.5" x14ac:dyDescent="0.2">
      <c r="A821" s="74"/>
      <c r="B821" s="74"/>
      <c r="C821" s="40"/>
      <c r="D821" s="27"/>
      <c r="E821" s="28"/>
      <c r="F821" s="28"/>
      <c r="G821" s="27"/>
      <c r="H821" s="27"/>
      <c r="I821" s="27"/>
      <c r="J821" s="27"/>
      <c r="K821" s="27"/>
      <c r="L821" s="27"/>
      <c r="M821" s="41"/>
    </row>
    <row r="822" spans="1:13" ht="16.5" x14ac:dyDescent="0.2">
      <c r="A822" s="74"/>
      <c r="B822" s="74"/>
      <c r="C822" s="40"/>
      <c r="D822" s="27"/>
      <c r="E822" s="28"/>
      <c r="F822" s="28"/>
      <c r="G822" s="27"/>
      <c r="H822" s="27"/>
      <c r="I822" s="27"/>
      <c r="J822" s="27"/>
      <c r="K822" s="59"/>
      <c r="L822" s="27"/>
      <c r="M822" s="41"/>
    </row>
    <row r="823" spans="1:13" ht="16.5" x14ac:dyDescent="0.2">
      <c r="A823" s="74"/>
      <c r="B823" s="74"/>
      <c r="C823" s="40"/>
      <c r="D823" s="27"/>
      <c r="E823" s="28"/>
      <c r="F823" s="28"/>
      <c r="G823" s="27"/>
      <c r="H823" s="27"/>
      <c r="I823" s="27"/>
      <c r="J823" s="27"/>
      <c r="K823" s="59"/>
      <c r="L823" s="27"/>
      <c r="M823" s="41"/>
    </row>
    <row r="824" spans="1:13" ht="16.5" x14ac:dyDescent="0.2">
      <c r="A824" s="74"/>
      <c r="B824" s="74"/>
      <c r="C824" s="40"/>
      <c r="D824" s="27"/>
      <c r="E824" s="28"/>
      <c r="F824" s="28"/>
      <c r="G824" s="27"/>
      <c r="H824" s="27"/>
      <c r="I824" s="27"/>
      <c r="J824" s="27"/>
      <c r="K824" s="62"/>
      <c r="L824" s="27"/>
      <c r="M824" s="41"/>
    </row>
    <row r="825" spans="1:13" ht="17.25" thickBot="1" x14ac:dyDescent="0.25">
      <c r="A825" s="74"/>
      <c r="B825" s="74"/>
      <c r="C825" s="42"/>
      <c r="D825" s="43"/>
      <c r="E825" s="44"/>
      <c r="F825" s="44"/>
      <c r="G825" s="43"/>
      <c r="H825" s="43"/>
      <c r="I825" s="43"/>
      <c r="J825" s="43"/>
      <c r="K825" s="44"/>
      <c r="L825" s="43"/>
      <c r="M825" s="45"/>
    </row>
    <row r="826" spans="1:13" ht="16.5" x14ac:dyDescent="0.2">
      <c r="A826" s="74"/>
      <c r="B826" s="74"/>
      <c r="C826" s="37"/>
      <c r="D826" s="38"/>
      <c r="E826" s="46"/>
      <c r="F826" s="46"/>
      <c r="G826" s="38"/>
      <c r="H826" s="38"/>
      <c r="I826" s="38"/>
      <c r="J826" s="38"/>
      <c r="K826" s="38"/>
      <c r="L826" s="38"/>
      <c r="M826" s="39"/>
    </row>
    <row r="827" spans="1:13" ht="16.5" x14ac:dyDescent="0.2">
      <c r="A827" s="74"/>
      <c r="B827" s="74"/>
      <c r="C827" s="40"/>
      <c r="D827" s="27"/>
      <c r="E827" s="28"/>
      <c r="F827" s="28"/>
      <c r="G827" s="27"/>
      <c r="H827" s="27"/>
      <c r="I827" s="27"/>
      <c r="J827" s="27"/>
      <c r="K827" s="27"/>
      <c r="L827" s="27"/>
      <c r="M827" s="41"/>
    </row>
    <row r="828" spans="1:13" ht="16.5" x14ac:dyDescent="0.2">
      <c r="A828" s="74"/>
      <c r="B828" s="74"/>
      <c r="C828" s="40"/>
      <c r="D828" s="27"/>
      <c r="E828" s="28"/>
      <c r="F828" s="28"/>
      <c r="G828" s="27"/>
      <c r="H828" s="27"/>
      <c r="I828" s="27"/>
      <c r="J828" s="27"/>
      <c r="K828" s="59"/>
      <c r="L828" s="27"/>
      <c r="M828" s="41"/>
    </row>
    <row r="829" spans="1:13" ht="16.5" x14ac:dyDescent="0.2">
      <c r="A829" s="74"/>
      <c r="B829" s="74"/>
      <c r="C829" s="40"/>
      <c r="D829" s="27"/>
      <c r="E829" s="28"/>
      <c r="F829" s="28"/>
      <c r="G829" s="27"/>
      <c r="H829" s="27"/>
      <c r="I829" s="27"/>
      <c r="J829" s="27"/>
      <c r="K829" s="59"/>
      <c r="L829" s="27"/>
      <c r="M829" s="41"/>
    </row>
    <row r="830" spans="1:13" ht="16.5" x14ac:dyDescent="0.2">
      <c r="A830" s="74"/>
      <c r="B830" s="74"/>
      <c r="C830" s="40"/>
      <c r="D830" s="27"/>
      <c r="E830" s="28"/>
      <c r="F830" s="28"/>
      <c r="G830" s="27"/>
      <c r="H830" s="27"/>
      <c r="I830" s="27"/>
      <c r="J830" s="27"/>
      <c r="K830" s="62"/>
      <c r="L830" s="27"/>
      <c r="M830" s="41"/>
    </row>
    <row r="831" spans="1:13" ht="17.25" thickBot="1" x14ac:dyDescent="0.25">
      <c r="A831" s="74"/>
      <c r="B831" s="74"/>
      <c r="C831" s="42"/>
      <c r="D831" s="43"/>
      <c r="E831" s="44"/>
      <c r="F831" s="44"/>
      <c r="G831" s="43"/>
      <c r="H831" s="43"/>
      <c r="I831" s="43"/>
      <c r="J831" s="43"/>
      <c r="K831" s="44"/>
      <c r="L831" s="43"/>
      <c r="M831" s="45"/>
    </row>
    <row r="832" spans="1:13" ht="16.5" x14ac:dyDescent="0.2">
      <c r="A832" s="74"/>
      <c r="B832" s="74"/>
      <c r="C832" s="37"/>
      <c r="D832" s="38"/>
      <c r="E832" s="46"/>
      <c r="F832" s="46"/>
      <c r="G832" s="38"/>
      <c r="H832" s="38"/>
      <c r="I832" s="38"/>
      <c r="J832" s="38"/>
      <c r="K832" s="38"/>
      <c r="L832" s="38"/>
      <c r="M832" s="39"/>
    </row>
    <row r="833" spans="1:13" ht="16.5" x14ac:dyDescent="0.2">
      <c r="A833" s="74"/>
      <c r="B833" s="74"/>
      <c r="C833" s="40"/>
      <c r="D833" s="27"/>
      <c r="E833" s="28"/>
      <c r="F833" s="28"/>
      <c r="G833" s="27"/>
      <c r="H833" s="27"/>
      <c r="I833" s="27"/>
      <c r="J833" s="27"/>
      <c r="K833" s="27"/>
      <c r="L833" s="27"/>
      <c r="M833" s="41"/>
    </row>
    <row r="834" spans="1:13" ht="16.5" x14ac:dyDescent="0.2">
      <c r="A834" s="74"/>
      <c r="B834" s="74"/>
      <c r="C834" s="40"/>
      <c r="D834" s="27"/>
      <c r="E834" s="28"/>
      <c r="F834" s="28"/>
      <c r="G834" s="27"/>
      <c r="H834" s="27"/>
      <c r="I834" s="27"/>
      <c r="J834" s="27"/>
      <c r="K834" s="59"/>
      <c r="L834" s="27"/>
      <c r="M834" s="41"/>
    </row>
    <row r="835" spans="1:13" ht="16.5" x14ac:dyDescent="0.2">
      <c r="A835" s="74"/>
      <c r="B835" s="74"/>
      <c r="C835" s="40"/>
      <c r="D835" s="27"/>
      <c r="E835" s="28"/>
      <c r="F835" s="28"/>
      <c r="G835" s="27"/>
      <c r="H835" s="27"/>
      <c r="I835" s="27"/>
      <c r="J835" s="27"/>
      <c r="K835" s="59"/>
      <c r="L835" s="27"/>
      <c r="M835" s="41"/>
    </row>
    <row r="836" spans="1:13" ht="16.5" x14ac:dyDescent="0.2">
      <c r="A836" s="74"/>
      <c r="B836" s="74"/>
      <c r="C836" s="40"/>
      <c r="D836" s="27"/>
      <c r="E836" s="28"/>
      <c r="F836" s="28"/>
      <c r="G836" s="27"/>
      <c r="H836" s="27"/>
      <c r="I836" s="27"/>
      <c r="J836" s="27"/>
      <c r="K836" s="62"/>
      <c r="L836" s="27"/>
      <c r="M836" s="41"/>
    </row>
    <row r="837" spans="1:13" ht="17.25" thickBot="1" x14ac:dyDescent="0.25">
      <c r="A837" s="74"/>
      <c r="B837" s="74"/>
      <c r="C837" s="42"/>
      <c r="D837" s="43"/>
      <c r="E837" s="44"/>
      <c r="F837" s="44"/>
      <c r="G837" s="43"/>
      <c r="H837" s="43"/>
      <c r="I837" s="43"/>
      <c r="J837" s="43"/>
      <c r="K837" s="44"/>
      <c r="L837" s="43"/>
      <c r="M837" s="45"/>
    </row>
    <row r="838" spans="1:13" ht="16.5" x14ac:dyDescent="0.2">
      <c r="A838" s="74"/>
      <c r="B838" s="74"/>
      <c r="C838" s="37"/>
      <c r="D838" s="38"/>
      <c r="E838" s="46"/>
      <c r="F838" s="46"/>
      <c r="G838" s="38"/>
      <c r="H838" s="38"/>
      <c r="I838" s="38"/>
      <c r="J838" s="38"/>
      <c r="K838" s="38"/>
      <c r="L838" s="38"/>
      <c r="M838" s="39"/>
    </row>
    <row r="839" spans="1:13" ht="16.5" x14ac:dyDescent="0.2">
      <c r="A839" s="74"/>
      <c r="B839" s="74"/>
      <c r="C839" s="40"/>
      <c r="D839" s="27"/>
      <c r="E839" s="28"/>
      <c r="F839" s="28"/>
      <c r="G839" s="27"/>
      <c r="H839" s="27"/>
      <c r="I839" s="27"/>
      <c r="J839" s="27"/>
      <c r="K839" s="27"/>
      <c r="L839" s="27"/>
      <c r="M839" s="41"/>
    </row>
    <row r="840" spans="1:13" ht="16.5" x14ac:dyDescent="0.2">
      <c r="A840" s="74"/>
      <c r="B840" s="74"/>
      <c r="C840" s="40"/>
      <c r="D840" s="27"/>
      <c r="E840" s="28"/>
      <c r="F840" s="28"/>
      <c r="G840" s="27"/>
      <c r="H840" s="27"/>
      <c r="I840" s="27"/>
      <c r="J840" s="27"/>
      <c r="K840" s="59"/>
      <c r="L840" s="27"/>
      <c r="M840" s="41"/>
    </row>
    <row r="841" spans="1:13" ht="16.5" x14ac:dyDescent="0.2">
      <c r="A841" s="74"/>
      <c r="B841" s="74"/>
      <c r="C841" s="40"/>
      <c r="D841" s="27"/>
      <c r="E841" s="28"/>
      <c r="F841" s="28"/>
      <c r="G841" s="27"/>
      <c r="H841" s="27"/>
      <c r="I841" s="27"/>
      <c r="J841" s="27"/>
      <c r="K841" s="59"/>
      <c r="L841" s="27"/>
      <c r="M841" s="41"/>
    </row>
    <row r="842" spans="1:13" ht="16.5" x14ac:dyDescent="0.2">
      <c r="A842" s="74"/>
      <c r="B842" s="74"/>
      <c r="C842" s="40"/>
      <c r="D842" s="27"/>
      <c r="E842" s="28"/>
      <c r="F842" s="28"/>
      <c r="G842" s="27"/>
      <c r="H842" s="27"/>
      <c r="I842" s="27"/>
      <c r="J842" s="27"/>
      <c r="K842" s="62"/>
      <c r="L842" s="27"/>
      <c r="M842" s="41"/>
    </row>
    <row r="843" spans="1:13" ht="17.25" thickBot="1" x14ac:dyDescent="0.25">
      <c r="A843" s="74"/>
      <c r="B843" s="74"/>
      <c r="C843" s="42"/>
      <c r="D843" s="43"/>
      <c r="E843" s="44"/>
      <c r="F843" s="44"/>
      <c r="G843" s="43"/>
      <c r="H843" s="43"/>
      <c r="I843" s="43"/>
      <c r="J843" s="43"/>
      <c r="K843" s="44"/>
      <c r="L843" s="43"/>
      <c r="M843" s="45"/>
    </row>
    <row r="844" spans="1:13" ht="16.5" x14ac:dyDescent="0.2">
      <c r="A844" s="74"/>
      <c r="B844" s="74"/>
      <c r="C844" s="37"/>
      <c r="D844" s="38"/>
      <c r="E844" s="46"/>
      <c r="F844" s="46"/>
      <c r="G844" s="38"/>
      <c r="H844" s="38"/>
      <c r="I844" s="38"/>
      <c r="J844" s="38"/>
      <c r="K844" s="38"/>
      <c r="L844" s="38"/>
      <c r="M844" s="39"/>
    </row>
    <row r="845" spans="1:13" ht="16.5" x14ac:dyDescent="0.2">
      <c r="A845" s="74"/>
      <c r="B845" s="74"/>
      <c r="C845" s="40"/>
      <c r="D845" s="27"/>
      <c r="E845" s="28"/>
      <c r="F845" s="28"/>
      <c r="G845" s="27"/>
      <c r="H845" s="27"/>
      <c r="I845" s="27"/>
      <c r="J845" s="27"/>
      <c r="K845" s="27"/>
      <c r="L845" s="27"/>
      <c r="M845" s="41"/>
    </row>
    <row r="846" spans="1:13" ht="16.5" x14ac:dyDescent="0.2">
      <c r="A846" s="74"/>
      <c r="B846" s="74"/>
      <c r="C846" s="40"/>
      <c r="D846" s="27"/>
      <c r="E846" s="28"/>
      <c r="F846" s="28"/>
      <c r="G846" s="27"/>
      <c r="H846" s="27"/>
      <c r="I846" s="27"/>
      <c r="J846" s="27"/>
      <c r="K846" s="59"/>
      <c r="L846" s="27"/>
      <c r="M846" s="41"/>
    </row>
    <row r="847" spans="1:13" ht="16.5" x14ac:dyDescent="0.2">
      <c r="A847" s="74"/>
      <c r="B847" s="74"/>
      <c r="C847" s="40"/>
      <c r="D847" s="27"/>
      <c r="E847" s="28"/>
      <c r="F847" s="28"/>
      <c r="G847" s="27"/>
      <c r="H847" s="27"/>
      <c r="I847" s="27"/>
      <c r="J847" s="27"/>
      <c r="K847" s="59"/>
      <c r="L847" s="27"/>
      <c r="M847" s="41"/>
    </row>
    <row r="848" spans="1:13" ht="16.5" x14ac:dyDescent="0.2">
      <c r="A848" s="74"/>
      <c r="B848" s="74"/>
      <c r="C848" s="40"/>
      <c r="D848" s="27"/>
      <c r="E848" s="28"/>
      <c r="F848" s="28"/>
      <c r="G848" s="27"/>
      <c r="H848" s="27"/>
      <c r="I848" s="27"/>
      <c r="J848" s="27"/>
      <c r="K848" s="62"/>
      <c r="L848" s="27"/>
      <c r="M848" s="41"/>
    </row>
    <row r="849" spans="1:13" ht="17.25" thickBot="1" x14ac:dyDescent="0.25">
      <c r="A849" s="74"/>
      <c r="B849" s="74"/>
      <c r="C849" s="42"/>
      <c r="D849" s="43"/>
      <c r="E849" s="44"/>
      <c r="F849" s="44"/>
      <c r="G849" s="43"/>
      <c r="H849" s="43"/>
      <c r="I849" s="43"/>
      <c r="J849" s="43"/>
      <c r="K849" s="44"/>
      <c r="L849" s="43"/>
      <c r="M849" s="45"/>
    </row>
    <row r="850" spans="1:13" ht="16.5" x14ac:dyDescent="0.2">
      <c r="A850" s="74"/>
      <c r="B850" s="74"/>
      <c r="C850" s="37"/>
      <c r="D850" s="38"/>
      <c r="E850" s="46"/>
      <c r="F850" s="46"/>
      <c r="G850" s="38"/>
      <c r="H850" s="38"/>
      <c r="I850" s="38"/>
      <c r="J850" s="38"/>
      <c r="K850" s="38"/>
      <c r="L850" s="38"/>
      <c r="M850" s="39"/>
    </row>
    <row r="851" spans="1:13" ht="16.5" x14ac:dyDescent="0.2">
      <c r="A851" s="74"/>
      <c r="B851" s="74"/>
      <c r="C851" s="40"/>
      <c r="D851" s="27"/>
      <c r="E851" s="28"/>
      <c r="F851" s="28"/>
      <c r="G851" s="27"/>
      <c r="H851" s="27"/>
      <c r="I851" s="27"/>
      <c r="J851" s="27"/>
      <c r="K851" s="27"/>
      <c r="L851" s="27"/>
      <c r="M851" s="41"/>
    </row>
    <row r="852" spans="1:13" ht="16.5" x14ac:dyDescent="0.2">
      <c r="A852" s="74"/>
      <c r="B852" s="74"/>
      <c r="C852" s="40"/>
      <c r="D852" s="27"/>
      <c r="E852" s="28"/>
      <c r="F852" s="28"/>
      <c r="G852" s="27"/>
      <c r="H852" s="27"/>
      <c r="I852" s="27"/>
      <c r="J852" s="27"/>
      <c r="K852" s="59"/>
      <c r="L852" s="27"/>
      <c r="M852" s="41"/>
    </row>
    <row r="853" spans="1:13" ht="16.5" x14ac:dyDescent="0.2">
      <c r="A853" s="74"/>
      <c r="B853" s="74"/>
      <c r="C853" s="40"/>
      <c r="D853" s="27"/>
      <c r="E853" s="28"/>
      <c r="F853" s="28"/>
      <c r="G853" s="27"/>
      <c r="H853" s="27"/>
      <c r="I853" s="27"/>
      <c r="J853" s="27"/>
      <c r="K853" s="59"/>
      <c r="L853" s="27"/>
      <c r="M853" s="41"/>
    </row>
    <row r="854" spans="1:13" ht="16.5" x14ac:dyDescent="0.2">
      <c r="A854" s="74"/>
      <c r="B854" s="74"/>
      <c r="C854" s="40"/>
      <c r="D854" s="27"/>
      <c r="E854" s="28"/>
      <c r="F854" s="28"/>
      <c r="G854" s="27"/>
      <c r="H854" s="27"/>
      <c r="I854" s="27"/>
      <c r="J854" s="27"/>
      <c r="K854" s="62"/>
      <c r="L854" s="27"/>
      <c r="M854" s="41"/>
    </row>
    <row r="855" spans="1:13" ht="17.25" thickBot="1" x14ac:dyDescent="0.25">
      <c r="A855" s="74"/>
      <c r="B855" s="74"/>
      <c r="C855" s="42"/>
      <c r="D855" s="43"/>
      <c r="E855" s="44"/>
      <c r="F855" s="44"/>
      <c r="G855" s="43"/>
      <c r="H855" s="43"/>
      <c r="I855" s="43"/>
      <c r="J855" s="43"/>
      <c r="K855" s="44"/>
      <c r="L855" s="43"/>
      <c r="M855" s="45"/>
    </row>
    <row r="856" spans="1:13" ht="16.5" x14ac:dyDescent="0.2">
      <c r="A856" s="74"/>
      <c r="B856" s="74"/>
      <c r="C856" s="37"/>
      <c r="D856" s="38"/>
      <c r="E856" s="46"/>
      <c r="F856" s="46"/>
      <c r="G856" s="38"/>
      <c r="H856" s="38"/>
      <c r="I856" s="38"/>
      <c r="J856" s="38"/>
      <c r="K856" s="38"/>
      <c r="L856" s="38"/>
      <c r="M856" s="39"/>
    </row>
    <row r="857" spans="1:13" ht="16.5" x14ac:dyDescent="0.2">
      <c r="A857" s="74"/>
      <c r="B857" s="74"/>
      <c r="C857" s="40"/>
      <c r="D857" s="27"/>
      <c r="E857" s="28"/>
      <c r="F857" s="28"/>
      <c r="G857" s="27"/>
      <c r="H857" s="27"/>
      <c r="I857" s="27"/>
      <c r="J857" s="27"/>
      <c r="K857" s="27"/>
      <c r="L857" s="27"/>
      <c r="M857" s="41"/>
    </row>
    <row r="858" spans="1:13" ht="16.5" x14ac:dyDescent="0.2">
      <c r="A858" s="74"/>
      <c r="B858" s="74"/>
      <c r="C858" s="40"/>
      <c r="D858" s="27"/>
      <c r="E858" s="28"/>
      <c r="F858" s="28"/>
      <c r="G858" s="27"/>
      <c r="H858" s="27"/>
      <c r="I858" s="27"/>
      <c r="J858" s="27"/>
      <c r="K858" s="59"/>
      <c r="L858" s="27"/>
      <c r="M858" s="41"/>
    </row>
    <row r="859" spans="1:13" ht="16.5" x14ac:dyDescent="0.2">
      <c r="A859" s="74"/>
      <c r="B859" s="74"/>
      <c r="C859" s="40"/>
      <c r="D859" s="27"/>
      <c r="E859" s="28"/>
      <c r="F859" s="28"/>
      <c r="G859" s="27"/>
      <c r="H859" s="27"/>
      <c r="I859" s="27"/>
      <c r="J859" s="27"/>
      <c r="K859" s="59"/>
      <c r="L859" s="27"/>
      <c r="M859" s="41"/>
    </row>
    <row r="860" spans="1:13" ht="16.5" x14ac:dyDescent="0.2">
      <c r="A860" s="74"/>
      <c r="B860" s="74"/>
      <c r="C860" s="40"/>
      <c r="D860" s="27"/>
      <c r="E860" s="28"/>
      <c r="F860" s="28"/>
      <c r="G860" s="27"/>
      <c r="H860" s="27"/>
      <c r="I860" s="27"/>
      <c r="J860" s="27"/>
      <c r="K860" s="62"/>
      <c r="L860" s="27"/>
      <c r="M860" s="41"/>
    </row>
    <row r="861" spans="1:13" ht="17.25" thickBot="1" x14ac:dyDescent="0.25">
      <c r="A861" s="74"/>
      <c r="B861" s="74"/>
      <c r="C861" s="42"/>
      <c r="D861" s="43"/>
      <c r="E861" s="44"/>
      <c r="F861" s="44"/>
      <c r="G861" s="43"/>
      <c r="H861" s="43"/>
      <c r="I861" s="43"/>
      <c r="J861" s="43"/>
      <c r="K861" s="44"/>
      <c r="L861" s="43"/>
      <c r="M861" s="45"/>
    </row>
    <row r="862" spans="1:13" ht="16.5" x14ac:dyDescent="0.2">
      <c r="A862" s="74"/>
      <c r="B862" s="74"/>
      <c r="C862" s="37"/>
      <c r="D862" s="38"/>
      <c r="E862" s="46"/>
      <c r="F862" s="46"/>
      <c r="G862" s="38"/>
      <c r="H862" s="38"/>
      <c r="I862" s="38"/>
      <c r="J862" s="38"/>
      <c r="K862" s="38"/>
      <c r="L862" s="38"/>
      <c r="M862" s="39"/>
    </row>
    <row r="863" spans="1:13" ht="16.5" x14ac:dyDescent="0.2">
      <c r="A863" s="74"/>
      <c r="B863" s="74"/>
      <c r="C863" s="40"/>
      <c r="D863" s="27"/>
      <c r="E863" s="28"/>
      <c r="F863" s="28"/>
      <c r="G863" s="27"/>
      <c r="H863" s="27"/>
      <c r="I863" s="27"/>
      <c r="J863" s="27"/>
      <c r="K863" s="27"/>
      <c r="L863" s="27"/>
      <c r="M863" s="41"/>
    </row>
    <row r="864" spans="1:13" ht="16.5" x14ac:dyDescent="0.2">
      <c r="A864" s="74"/>
      <c r="B864" s="74"/>
      <c r="C864" s="40"/>
      <c r="D864" s="27"/>
      <c r="E864" s="28"/>
      <c r="F864" s="28"/>
      <c r="G864" s="27"/>
      <c r="H864" s="27"/>
      <c r="I864" s="27"/>
      <c r="J864" s="27"/>
      <c r="K864" s="59"/>
      <c r="L864" s="27"/>
      <c r="M864" s="41"/>
    </row>
    <row r="865" spans="1:13" ht="16.5" x14ac:dyDescent="0.2">
      <c r="A865" s="74"/>
      <c r="B865" s="74"/>
      <c r="C865" s="40"/>
      <c r="D865" s="27"/>
      <c r="E865" s="28"/>
      <c r="F865" s="28"/>
      <c r="G865" s="27"/>
      <c r="H865" s="27"/>
      <c r="I865" s="27"/>
      <c r="J865" s="27"/>
      <c r="K865" s="59"/>
      <c r="L865" s="27"/>
      <c r="M865" s="41"/>
    </row>
    <row r="866" spans="1:13" ht="16.5" x14ac:dyDescent="0.2">
      <c r="A866" s="74"/>
      <c r="B866" s="74"/>
      <c r="C866" s="40"/>
      <c r="D866" s="27"/>
      <c r="E866" s="28"/>
      <c r="F866" s="28"/>
      <c r="G866" s="27"/>
      <c r="H866" s="27"/>
      <c r="I866" s="27"/>
      <c r="J866" s="27"/>
      <c r="K866" s="62"/>
      <c r="L866" s="27"/>
      <c r="M866" s="41"/>
    </row>
    <row r="867" spans="1:13" ht="17.25" thickBot="1" x14ac:dyDescent="0.25">
      <c r="A867" s="74"/>
      <c r="B867" s="74"/>
      <c r="C867" s="42"/>
      <c r="D867" s="43"/>
      <c r="E867" s="44"/>
      <c r="F867" s="44"/>
      <c r="G867" s="43"/>
      <c r="H867" s="43"/>
      <c r="I867" s="43"/>
      <c r="J867" s="43"/>
      <c r="K867" s="44"/>
      <c r="L867" s="43"/>
      <c r="M867" s="45"/>
    </row>
    <row r="868" spans="1:13" ht="16.5" x14ac:dyDescent="0.2">
      <c r="A868" s="74"/>
      <c r="B868" s="74"/>
      <c r="C868" s="37"/>
      <c r="D868" s="38"/>
      <c r="E868" s="46"/>
      <c r="F868" s="46"/>
      <c r="G868" s="38"/>
      <c r="H868" s="38"/>
      <c r="I868" s="38"/>
      <c r="J868" s="38"/>
      <c r="K868" s="38"/>
      <c r="L868" s="38"/>
      <c r="M868" s="39"/>
    </row>
    <row r="869" spans="1:13" ht="16.5" x14ac:dyDescent="0.2">
      <c r="A869" s="74"/>
      <c r="B869" s="74"/>
      <c r="C869" s="40"/>
      <c r="D869" s="27"/>
      <c r="E869" s="28"/>
      <c r="F869" s="28"/>
      <c r="G869" s="27"/>
      <c r="H869" s="27"/>
      <c r="I869" s="27"/>
      <c r="J869" s="27"/>
      <c r="K869" s="27"/>
      <c r="L869" s="27"/>
      <c r="M869" s="41"/>
    </row>
    <row r="870" spans="1:13" ht="16.5" x14ac:dyDescent="0.2">
      <c r="A870" s="74"/>
      <c r="B870" s="74"/>
      <c r="C870" s="40"/>
      <c r="D870" s="27"/>
      <c r="E870" s="28"/>
      <c r="F870" s="28"/>
      <c r="G870" s="27"/>
      <c r="H870" s="27"/>
      <c r="I870" s="27"/>
      <c r="J870" s="27"/>
      <c r="K870" s="59"/>
      <c r="L870" s="27"/>
      <c r="M870" s="41"/>
    </row>
    <row r="871" spans="1:13" ht="16.5" x14ac:dyDescent="0.2">
      <c r="A871" s="74"/>
      <c r="B871" s="74"/>
      <c r="C871" s="40"/>
      <c r="D871" s="27"/>
      <c r="E871" s="28"/>
      <c r="F871" s="28"/>
      <c r="G871" s="27"/>
      <c r="H871" s="27"/>
      <c r="I871" s="27"/>
      <c r="J871" s="27"/>
      <c r="K871" s="59"/>
      <c r="L871" s="27"/>
      <c r="M871" s="41"/>
    </row>
    <row r="872" spans="1:13" ht="16.5" x14ac:dyDescent="0.2">
      <c r="A872" s="74"/>
      <c r="B872" s="74"/>
      <c r="C872" s="40"/>
      <c r="D872" s="27"/>
      <c r="E872" s="28"/>
      <c r="F872" s="28"/>
      <c r="G872" s="27"/>
      <c r="H872" s="27"/>
      <c r="I872" s="27"/>
      <c r="J872" s="27"/>
      <c r="K872" s="62"/>
      <c r="L872" s="27"/>
      <c r="M872" s="41"/>
    </row>
    <row r="873" spans="1:13" ht="17.25" thickBot="1" x14ac:dyDescent="0.25">
      <c r="A873" s="74"/>
      <c r="B873" s="74"/>
      <c r="C873" s="42"/>
      <c r="D873" s="43"/>
      <c r="E873" s="44"/>
      <c r="F873" s="44"/>
      <c r="G873" s="43"/>
      <c r="H873" s="43"/>
      <c r="I873" s="43"/>
      <c r="J873" s="43"/>
      <c r="K873" s="44"/>
      <c r="L873" s="43"/>
      <c r="M873" s="45"/>
    </row>
    <row r="874" spans="1:13" ht="16.5" x14ac:dyDescent="0.2">
      <c r="A874" s="74"/>
      <c r="B874" s="74"/>
      <c r="C874" s="37"/>
      <c r="D874" s="38"/>
      <c r="E874" s="46"/>
      <c r="F874" s="46"/>
      <c r="G874" s="38"/>
      <c r="H874" s="38"/>
      <c r="I874" s="38"/>
      <c r="J874" s="38"/>
      <c r="K874" s="38"/>
      <c r="L874" s="38"/>
      <c r="M874" s="39"/>
    </row>
    <row r="875" spans="1:13" ht="16.5" x14ac:dyDescent="0.2">
      <c r="A875" s="74"/>
      <c r="B875" s="74"/>
      <c r="C875" s="40"/>
      <c r="D875" s="27"/>
      <c r="E875" s="28"/>
      <c r="F875" s="28"/>
      <c r="G875" s="27"/>
      <c r="H875" s="27"/>
      <c r="I875" s="27"/>
      <c r="J875" s="27"/>
      <c r="K875" s="27"/>
      <c r="L875" s="27"/>
      <c r="M875" s="41"/>
    </row>
    <row r="876" spans="1:13" ht="16.5" x14ac:dyDescent="0.2">
      <c r="A876" s="74"/>
      <c r="B876" s="74"/>
      <c r="C876" s="40"/>
      <c r="D876" s="27"/>
      <c r="E876" s="28"/>
      <c r="F876" s="28"/>
      <c r="G876" s="27"/>
      <c r="H876" s="27"/>
      <c r="I876" s="27"/>
      <c r="J876" s="27"/>
      <c r="K876" s="59"/>
      <c r="L876" s="27"/>
      <c r="M876" s="41"/>
    </row>
    <row r="877" spans="1:13" ht="16.5" x14ac:dyDescent="0.2">
      <c r="A877" s="74"/>
      <c r="B877" s="74"/>
      <c r="C877" s="40"/>
      <c r="D877" s="27"/>
      <c r="E877" s="28"/>
      <c r="F877" s="28"/>
      <c r="G877" s="27"/>
      <c r="H877" s="27"/>
      <c r="I877" s="27"/>
      <c r="J877" s="27"/>
      <c r="K877" s="59"/>
      <c r="L877" s="27"/>
      <c r="M877" s="41"/>
    </row>
    <row r="878" spans="1:13" ht="16.5" x14ac:dyDescent="0.2">
      <c r="A878" s="74"/>
      <c r="B878" s="74"/>
      <c r="C878" s="40"/>
      <c r="D878" s="27"/>
      <c r="E878" s="28"/>
      <c r="F878" s="28"/>
      <c r="G878" s="27"/>
      <c r="H878" s="27"/>
      <c r="I878" s="27"/>
      <c r="J878" s="27"/>
      <c r="K878" s="62"/>
      <c r="L878" s="27"/>
      <c r="M878" s="41"/>
    </row>
    <row r="879" spans="1:13" ht="17.25" thickBot="1" x14ac:dyDescent="0.25">
      <c r="A879" s="74"/>
      <c r="B879" s="74"/>
      <c r="C879" s="42"/>
      <c r="D879" s="43"/>
      <c r="E879" s="44"/>
      <c r="F879" s="44"/>
      <c r="G879" s="43"/>
      <c r="H879" s="43"/>
      <c r="I879" s="43"/>
      <c r="J879" s="43"/>
      <c r="K879" s="44"/>
      <c r="L879" s="43"/>
      <c r="M879" s="45"/>
    </row>
    <row r="880" spans="1:13" ht="16.5" x14ac:dyDescent="0.2">
      <c r="A880" s="74"/>
      <c r="B880" s="74"/>
      <c r="C880" s="37"/>
      <c r="D880" s="38"/>
      <c r="E880" s="46"/>
      <c r="F880" s="46"/>
      <c r="G880" s="38"/>
      <c r="H880" s="38"/>
      <c r="I880" s="38"/>
      <c r="J880" s="38"/>
      <c r="K880" s="38"/>
      <c r="L880" s="38"/>
      <c r="M880" s="39"/>
    </row>
    <row r="881" spans="1:13" ht="16.5" x14ac:dyDescent="0.2">
      <c r="A881" s="74"/>
      <c r="B881" s="74"/>
      <c r="C881" s="40"/>
      <c r="D881" s="27"/>
      <c r="E881" s="28"/>
      <c r="F881" s="28"/>
      <c r="G881" s="27"/>
      <c r="H881" s="27"/>
      <c r="I881" s="27"/>
      <c r="J881" s="27"/>
      <c r="K881" s="27"/>
      <c r="L881" s="27"/>
      <c r="M881" s="41"/>
    </row>
    <row r="882" spans="1:13" ht="16.5" x14ac:dyDescent="0.2">
      <c r="A882" s="74"/>
      <c r="B882" s="74"/>
      <c r="C882" s="40"/>
      <c r="D882" s="27"/>
      <c r="E882" s="28"/>
      <c r="F882" s="28"/>
      <c r="G882" s="27"/>
      <c r="H882" s="27"/>
      <c r="I882" s="27"/>
      <c r="J882" s="27"/>
      <c r="K882" s="59"/>
      <c r="L882" s="27"/>
      <c r="M882" s="41"/>
    </row>
    <row r="883" spans="1:13" ht="16.5" x14ac:dyDescent="0.2">
      <c r="A883" s="74"/>
      <c r="B883" s="74"/>
      <c r="C883" s="40"/>
      <c r="D883" s="27"/>
      <c r="E883" s="28"/>
      <c r="F883" s="28"/>
      <c r="G883" s="27"/>
      <c r="H883" s="27"/>
      <c r="I883" s="27"/>
      <c r="J883" s="27"/>
      <c r="K883" s="59"/>
      <c r="L883" s="27"/>
      <c r="M883" s="41"/>
    </row>
    <row r="884" spans="1:13" ht="16.5" x14ac:dyDescent="0.2">
      <c r="A884" s="74"/>
      <c r="B884" s="74"/>
      <c r="C884" s="40"/>
      <c r="D884" s="27"/>
      <c r="E884" s="28"/>
      <c r="F884" s="28"/>
      <c r="G884" s="27"/>
      <c r="H884" s="27"/>
      <c r="I884" s="27"/>
      <c r="J884" s="27"/>
      <c r="K884" s="62"/>
      <c r="L884" s="27"/>
      <c r="M884" s="41"/>
    </row>
    <row r="885" spans="1:13" ht="17.25" thickBot="1" x14ac:dyDescent="0.25">
      <c r="A885" s="74"/>
      <c r="B885" s="74"/>
      <c r="C885" s="42"/>
      <c r="D885" s="43"/>
      <c r="E885" s="44"/>
      <c r="F885" s="44"/>
      <c r="G885" s="43"/>
      <c r="H885" s="43"/>
      <c r="I885" s="43"/>
      <c r="J885" s="43"/>
      <c r="K885" s="44"/>
      <c r="L885" s="43"/>
      <c r="M885" s="45"/>
    </row>
    <row r="886" spans="1:13" ht="16.5" x14ac:dyDescent="0.2">
      <c r="A886" s="74"/>
      <c r="B886" s="74"/>
      <c r="C886" s="37"/>
      <c r="D886" s="38"/>
      <c r="E886" s="46"/>
      <c r="F886" s="46"/>
      <c r="G886" s="38"/>
      <c r="H886" s="38"/>
      <c r="I886" s="38"/>
      <c r="J886" s="38"/>
      <c r="K886" s="38"/>
      <c r="L886" s="38"/>
      <c r="M886" s="39"/>
    </row>
    <row r="887" spans="1:13" ht="16.5" x14ac:dyDescent="0.2">
      <c r="A887" s="74"/>
      <c r="B887" s="74"/>
      <c r="C887" s="40"/>
      <c r="D887" s="27"/>
      <c r="E887" s="28"/>
      <c r="F887" s="28"/>
      <c r="G887" s="27"/>
      <c r="H887" s="27"/>
      <c r="I887" s="27"/>
      <c r="J887" s="27"/>
      <c r="K887" s="27"/>
      <c r="L887" s="27"/>
      <c r="M887" s="41"/>
    </row>
    <row r="888" spans="1:13" ht="16.5" x14ac:dyDescent="0.2">
      <c r="A888" s="74"/>
      <c r="B888" s="74"/>
      <c r="C888" s="40"/>
      <c r="D888" s="27"/>
      <c r="E888" s="28"/>
      <c r="F888" s="28"/>
      <c r="G888" s="27"/>
      <c r="H888" s="27"/>
      <c r="I888" s="27"/>
      <c r="J888" s="27"/>
      <c r="K888" s="59"/>
      <c r="L888" s="27"/>
      <c r="M888" s="41"/>
    </row>
    <row r="889" spans="1:13" ht="16.5" x14ac:dyDescent="0.2">
      <c r="A889" s="74"/>
      <c r="B889" s="74"/>
      <c r="C889" s="40"/>
      <c r="D889" s="27"/>
      <c r="E889" s="28"/>
      <c r="F889" s="28"/>
      <c r="G889" s="27"/>
      <c r="H889" s="27"/>
      <c r="I889" s="27"/>
      <c r="J889" s="27"/>
      <c r="K889" s="59"/>
      <c r="L889" s="27"/>
      <c r="M889" s="41"/>
    </row>
    <row r="890" spans="1:13" ht="16.5" x14ac:dyDescent="0.2">
      <c r="A890" s="74"/>
      <c r="B890" s="74"/>
      <c r="C890" s="40"/>
      <c r="D890" s="27"/>
      <c r="E890" s="28"/>
      <c r="F890" s="28"/>
      <c r="G890" s="27"/>
      <c r="H890" s="27"/>
      <c r="I890" s="27"/>
      <c r="J890" s="27"/>
      <c r="K890" s="62"/>
      <c r="L890" s="27"/>
      <c r="M890" s="41"/>
    </row>
    <row r="891" spans="1:13" ht="17.25" thickBot="1" x14ac:dyDescent="0.25">
      <c r="A891" s="74"/>
      <c r="B891" s="74"/>
      <c r="C891" s="42"/>
      <c r="D891" s="43"/>
      <c r="E891" s="44"/>
      <c r="F891" s="44"/>
      <c r="G891" s="43"/>
      <c r="H891" s="43"/>
      <c r="I891" s="43"/>
      <c r="J891" s="43"/>
      <c r="K891" s="44"/>
      <c r="L891" s="43"/>
      <c r="M891" s="45"/>
    </row>
    <row r="892" spans="1:13" ht="16.5" x14ac:dyDescent="0.2">
      <c r="A892" s="74"/>
      <c r="B892" s="74"/>
      <c r="C892" s="37"/>
      <c r="D892" s="38"/>
      <c r="E892" s="46"/>
      <c r="F892" s="46"/>
      <c r="G892" s="38"/>
      <c r="H892" s="38"/>
      <c r="I892" s="38"/>
      <c r="J892" s="38"/>
      <c r="K892" s="38"/>
      <c r="L892" s="38"/>
      <c r="M892" s="39"/>
    </row>
    <row r="893" spans="1:13" ht="16.5" x14ac:dyDescent="0.2">
      <c r="A893" s="74"/>
      <c r="B893" s="74"/>
      <c r="C893" s="40"/>
      <c r="D893" s="27"/>
      <c r="E893" s="28"/>
      <c r="F893" s="28"/>
      <c r="G893" s="27"/>
      <c r="H893" s="27"/>
      <c r="I893" s="27"/>
      <c r="J893" s="27"/>
      <c r="K893" s="27"/>
      <c r="L893" s="27"/>
      <c r="M893" s="41"/>
    </row>
    <row r="894" spans="1:13" ht="16.5" x14ac:dyDescent="0.2">
      <c r="A894" s="74"/>
      <c r="B894" s="74"/>
      <c r="C894" s="40"/>
      <c r="D894" s="27"/>
      <c r="E894" s="28"/>
      <c r="F894" s="28"/>
      <c r="G894" s="27"/>
      <c r="H894" s="27"/>
      <c r="I894" s="27"/>
      <c r="J894" s="27"/>
      <c r="K894" s="59"/>
      <c r="L894" s="27"/>
      <c r="M894" s="41"/>
    </row>
    <row r="895" spans="1:13" ht="16.5" x14ac:dyDescent="0.2">
      <c r="A895" s="74"/>
      <c r="B895" s="74"/>
      <c r="C895" s="40"/>
      <c r="D895" s="27"/>
      <c r="E895" s="28"/>
      <c r="F895" s="28"/>
      <c r="G895" s="27"/>
      <c r="H895" s="27"/>
      <c r="I895" s="27"/>
      <c r="J895" s="27"/>
      <c r="K895" s="59"/>
      <c r="L895" s="27"/>
      <c r="M895" s="41"/>
    </row>
    <row r="896" spans="1:13" ht="16.5" x14ac:dyDescent="0.2">
      <c r="A896" s="74"/>
      <c r="B896" s="74"/>
      <c r="C896" s="40"/>
      <c r="D896" s="27"/>
      <c r="E896" s="28"/>
      <c r="F896" s="28"/>
      <c r="G896" s="27"/>
      <c r="H896" s="27"/>
      <c r="I896" s="27"/>
      <c r="J896" s="27"/>
      <c r="K896" s="62"/>
      <c r="L896" s="27"/>
      <c r="M896" s="41"/>
    </row>
    <row r="897" spans="1:13" ht="17.25" thickBot="1" x14ac:dyDescent="0.25">
      <c r="A897" s="74"/>
      <c r="B897" s="74"/>
      <c r="C897" s="42"/>
      <c r="D897" s="43"/>
      <c r="E897" s="44"/>
      <c r="F897" s="44"/>
      <c r="G897" s="43"/>
      <c r="H897" s="43"/>
      <c r="I897" s="43"/>
      <c r="J897" s="43"/>
      <c r="K897" s="44"/>
      <c r="L897" s="43"/>
      <c r="M897" s="45"/>
    </row>
    <row r="898" spans="1:13" ht="16.5" x14ac:dyDescent="0.2">
      <c r="A898" s="74"/>
      <c r="B898" s="74"/>
      <c r="C898" s="37"/>
      <c r="D898" s="38"/>
      <c r="E898" s="46"/>
      <c r="F898" s="46"/>
      <c r="G898" s="38"/>
      <c r="H898" s="38"/>
      <c r="I898" s="38"/>
      <c r="J898" s="38"/>
      <c r="K898" s="38"/>
      <c r="L898" s="38"/>
      <c r="M898" s="39"/>
    </row>
    <row r="899" spans="1:13" ht="16.5" x14ac:dyDescent="0.2">
      <c r="A899" s="74"/>
      <c r="B899" s="74"/>
      <c r="C899" s="40"/>
      <c r="D899" s="27"/>
      <c r="E899" s="28"/>
      <c r="F899" s="28"/>
      <c r="G899" s="27"/>
      <c r="H899" s="27"/>
      <c r="I899" s="27"/>
      <c r="J899" s="27"/>
      <c r="K899" s="27"/>
      <c r="L899" s="27"/>
      <c r="M899" s="41"/>
    </row>
    <row r="900" spans="1:13" ht="16.5" x14ac:dyDescent="0.2">
      <c r="A900" s="74"/>
      <c r="B900" s="74"/>
      <c r="C900" s="40"/>
      <c r="D900" s="27"/>
      <c r="E900" s="28"/>
      <c r="F900" s="28"/>
      <c r="G900" s="27"/>
      <c r="H900" s="27"/>
      <c r="I900" s="27"/>
      <c r="J900" s="27"/>
      <c r="K900" s="59"/>
      <c r="L900" s="27"/>
      <c r="M900" s="41"/>
    </row>
    <row r="901" spans="1:13" ht="16.5" x14ac:dyDescent="0.2">
      <c r="A901" s="74"/>
      <c r="B901" s="74"/>
      <c r="C901" s="40"/>
      <c r="D901" s="27"/>
      <c r="E901" s="28"/>
      <c r="F901" s="28"/>
      <c r="G901" s="27"/>
      <c r="H901" s="27"/>
      <c r="I901" s="27"/>
      <c r="J901" s="27"/>
      <c r="K901" s="59"/>
      <c r="L901" s="27"/>
      <c r="M901" s="41"/>
    </row>
    <row r="902" spans="1:13" ht="16.5" x14ac:dyDescent="0.2">
      <c r="A902" s="74"/>
      <c r="B902" s="74"/>
      <c r="C902" s="40"/>
      <c r="D902" s="27"/>
      <c r="E902" s="28"/>
      <c r="F902" s="28"/>
      <c r="G902" s="27"/>
      <c r="H902" s="27"/>
      <c r="I902" s="27"/>
      <c r="J902" s="27"/>
      <c r="K902" s="62"/>
      <c r="L902" s="27"/>
      <c r="M902" s="41"/>
    </row>
    <row r="903" spans="1:13" ht="17.25" thickBot="1" x14ac:dyDescent="0.25">
      <c r="A903" s="74"/>
      <c r="B903" s="74"/>
      <c r="C903" s="42"/>
      <c r="D903" s="43"/>
      <c r="E903" s="44"/>
      <c r="F903" s="44"/>
      <c r="G903" s="43"/>
      <c r="H903" s="43"/>
      <c r="I903" s="43"/>
      <c r="J903" s="43"/>
      <c r="K903" s="44"/>
      <c r="L903" s="43"/>
      <c r="M903" s="45"/>
    </row>
    <row r="904" spans="1:13" ht="16.5" x14ac:dyDescent="0.2">
      <c r="A904" s="74"/>
      <c r="B904" s="74"/>
      <c r="C904" s="37"/>
      <c r="D904" s="38"/>
      <c r="E904" s="46"/>
      <c r="F904" s="46"/>
      <c r="G904" s="38"/>
      <c r="H904" s="38"/>
      <c r="I904" s="38"/>
      <c r="J904" s="38"/>
      <c r="K904" s="38"/>
      <c r="L904" s="38"/>
      <c r="M904" s="39"/>
    </row>
    <row r="905" spans="1:13" ht="16.5" x14ac:dyDescent="0.2">
      <c r="A905" s="74"/>
      <c r="B905" s="74"/>
      <c r="C905" s="40"/>
      <c r="D905" s="27"/>
      <c r="E905" s="28"/>
      <c r="F905" s="28"/>
      <c r="G905" s="27"/>
      <c r="H905" s="27"/>
      <c r="I905" s="27"/>
      <c r="J905" s="27"/>
      <c r="K905" s="27"/>
      <c r="L905" s="27"/>
      <c r="M905" s="41"/>
    </row>
    <row r="906" spans="1:13" ht="16.5" x14ac:dyDescent="0.2">
      <c r="A906" s="74"/>
      <c r="B906" s="74"/>
      <c r="C906" s="40"/>
      <c r="D906" s="27"/>
      <c r="E906" s="28"/>
      <c r="F906" s="28"/>
      <c r="G906" s="27"/>
      <c r="H906" s="27"/>
      <c r="I906" s="27"/>
      <c r="J906" s="27"/>
      <c r="K906" s="59"/>
      <c r="L906" s="27"/>
      <c r="M906" s="41"/>
    </row>
    <row r="907" spans="1:13" ht="16.5" x14ac:dyDescent="0.2">
      <c r="A907" s="74"/>
      <c r="B907" s="74"/>
      <c r="C907" s="40"/>
      <c r="D907" s="27"/>
      <c r="E907" s="28"/>
      <c r="F907" s="28"/>
      <c r="G907" s="27"/>
      <c r="H907" s="27"/>
      <c r="I907" s="27"/>
      <c r="J907" s="27"/>
      <c r="K907" s="59"/>
      <c r="L907" s="27"/>
      <c r="M907" s="41"/>
    </row>
    <row r="908" spans="1:13" ht="16.5" x14ac:dyDescent="0.2">
      <c r="A908" s="74"/>
      <c r="B908" s="74"/>
      <c r="C908" s="40"/>
      <c r="D908" s="27"/>
      <c r="E908" s="28"/>
      <c r="F908" s="28"/>
      <c r="G908" s="27"/>
      <c r="H908" s="27"/>
      <c r="I908" s="27"/>
      <c r="J908" s="27"/>
      <c r="K908" s="62"/>
      <c r="L908" s="27"/>
      <c r="M908" s="41"/>
    </row>
    <row r="909" spans="1:13" ht="17.25" thickBot="1" x14ac:dyDescent="0.25">
      <c r="A909" s="74"/>
      <c r="B909" s="74"/>
      <c r="C909" s="42"/>
      <c r="D909" s="43"/>
      <c r="E909" s="44"/>
      <c r="F909" s="44"/>
      <c r="G909" s="43"/>
      <c r="H909" s="43"/>
      <c r="I909" s="43"/>
      <c r="J909" s="43"/>
      <c r="K909" s="44"/>
      <c r="L909" s="43"/>
      <c r="M909" s="45"/>
    </row>
    <row r="910" spans="1:13" ht="16.5" x14ac:dyDescent="0.2">
      <c r="A910" s="74"/>
      <c r="B910" s="74"/>
      <c r="C910" s="37"/>
      <c r="D910" s="38"/>
      <c r="E910" s="46"/>
      <c r="F910" s="46"/>
      <c r="G910" s="38"/>
      <c r="H910" s="38"/>
      <c r="I910" s="38"/>
      <c r="J910" s="38"/>
      <c r="K910" s="38"/>
      <c r="L910" s="38"/>
      <c r="M910" s="39"/>
    </row>
    <row r="911" spans="1:13" ht="16.5" x14ac:dyDescent="0.2">
      <c r="A911" s="74"/>
      <c r="B911" s="74"/>
      <c r="C911" s="40"/>
      <c r="D911" s="27"/>
      <c r="E911" s="28"/>
      <c r="F911" s="28"/>
      <c r="G911" s="27"/>
      <c r="H911" s="27"/>
      <c r="I911" s="27"/>
      <c r="J911" s="27"/>
      <c r="K911" s="27"/>
      <c r="L911" s="27"/>
      <c r="M911" s="41"/>
    </row>
    <row r="912" spans="1:13" ht="16.5" x14ac:dyDescent="0.2">
      <c r="A912" s="74"/>
      <c r="B912" s="74"/>
      <c r="C912" s="40"/>
      <c r="D912" s="27"/>
      <c r="E912" s="28"/>
      <c r="F912" s="28"/>
      <c r="G912" s="27"/>
      <c r="H912" s="27"/>
      <c r="I912" s="27"/>
      <c r="J912" s="27"/>
      <c r="K912" s="59"/>
      <c r="L912" s="27"/>
      <c r="M912" s="41"/>
    </row>
    <row r="913" spans="1:13" ht="16.5" x14ac:dyDescent="0.2">
      <c r="A913" s="74"/>
      <c r="B913" s="74"/>
      <c r="C913" s="40"/>
      <c r="D913" s="27"/>
      <c r="E913" s="28"/>
      <c r="F913" s="28"/>
      <c r="G913" s="27"/>
      <c r="H913" s="27"/>
      <c r="I913" s="27"/>
      <c r="J913" s="27"/>
      <c r="K913" s="59"/>
      <c r="L913" s="27"/>
      <c r="M913" s="41"/>
    </row>
    <row r="914" spans="1:13" ht="16.5" x14ac:dyDescent="0.2">
      <c r="A914" s="74"/>
      <c r="B914" s="74"/>
      <c r="C914" s="40"/>
      <c r="D914" s="27"/>
      <c r="E914" s="28"/>
      <c r="F914" s="28"/>
      <c r="G914" s="27"/>
      <c r="H914" s="27"/>
      <c r="I914" s="27"/>
      <c r="J914" s="27"/>
      <c r="K914" s="62"/>
      <c r="L914" s="27"/>
      <c r="M914" s="41"/>
    </row>
    <row r="915" spans="1:13" ht="17.25" thickBot="1" x14ac:dyDescent="0.25">
      <c r="A915" s="74"/>
      <c r="B915" s="74"/>
      <c r="C915" s="42"/>
      <c r="D915" s="43"/>
      <c r="E915" s="44"/>
      <c r="F915" s="44"/>
      <c r="G915" s="43"/>
      <c r="H915" s="43"/>
      <c r="I915" s="43"/>
      <c r="J915" s="43"/>
      <c r="K915" s="44"/>
      <c r="L915" s="43"/>
      <c r="M915" s="45"/>
    </row>
    <row r="916" spans="1:13" ht="16.5" x14ac:dyDescent="0.2">
      <c r="A916" s="74"/>
      <c r="B916" s="74"/>
      <c r="C916" s="37"/>
      <c r="D916" s="38"/>
      <c r="E916" s="46"/>
      <c r="F916" s="46"/>
      <c r="G916" s="38"/>
      <c r="H916" s="38"/>
      <c r="I916" s="38"/>
      <c r="J916" s="38"/>
      <c r="K916" s="38"/>
      <c r="L916" s="38"/>
      <c r="M916" s="39"/>
    </row>
    <row r="917" spans="1:13" ht="16.5" x14ac:dyDescent="0.2">
      <c r="A917" s="74"/>
      <c r="B917" s="74"/>
      <c r="C917" s="40"/>
      <c r="D917" s="27"/>
      <c r="E917" s="28"/>
      <c r="F917" s="28"/>
      <c r="G917" s="27"/>
      <c r="H917" s="27"/>
      <c r="I917" s="27"/>
      <c r="J917" s="27"/>
      <c r="K917" s="27"/>
      <c r="L917" s="27"/>
      <c r="M917" s="41"/>
    </row>
    <row r="918" spans="1:13" ht="16.5" x14ac:dyDescent="0.2">
      <c r="A918" s="74"/>
      <c r="B918" s="74"/>
      <c r="C918" s="40"/>
      <c r="D918" s="27"/>
      <c r="E918" s="28"/>
      <c r="F918" s="28"/>
      <c r="G918" s="27"/>
      <c r="H918" s="27"/>
      <c r="I918" s="27"/>
      <c r="J918" s="27"/>
      <c r="K918" s="59"/>
      <c r="L918" s="27"/>
      <c r="M918" s="41"/>
    </row>
    <row r="919" spans="1:13" ht="16.5" x14ac:dyDescent="0.2">
      <c r="A919" s="74"/>
      <c r="B919" s="74"/>
      <c r="C919" s="40"/>
      <c r="D919" s="27"/>
      <c r="E919" s="28"/>
      <c r="F919" s="28"/>
      <c r="G919" s="27"/>
      <c r="H919" s="27"/>
      <c r="I919" s="27"/>
      <c r="J919" s="27"/>
      <c r="K919" s="59"/>
      <c r="L919" s="27"/>
      <c r="M919" s="41"/>
    </row>
    <row r="920" spans="1:13" ht="16.5" x14ac:dyDescent="0.2">
      <c r="A920" s="74"/>
      <c r="B920" s="74"/>
      <c r="C920" s="40"/>
      <c r="D920" s="27"/>
      <c r="E920" s="28"/>
      <c r="F920" s="28"/>
      <c r="G920" s="27"/>
      <c r="H920" s="27"/>
      <c r="I920" s="27"/>
      <c r="J920" s="27"/>
      <c r="K920" s="62"/>
      <c r="L920" s="27"/>
      <c r="M920" s="41"/>
    </row>
    <row r="921" spans="1:13" ht="17.25" thickBot="1" x14ac:dyDescent="0.25">
      <c r="A921" s="74"/>
      <c r="B921" s="74"/>
      <c r="C921" s="42"/>
      <c r="D921" s="43"/>
      <c r="E921" s="44"/>
      <c r="F921" s="44"/>
      <c r="G921" s="43"/>
      <c r="H921" s="43"/>
      <c r="I921" s="43"/>
      <c r="J921" s="43"/>
      <c r="K921" s="44"/>
      <c r="L921" s="43"/>
      <c r="M921" s="45"/>
    </row>
    <row r="922" spans="1:13" x14ac:dyDescent="0.2">
      <c r="A922" s="75"/>
      <c r="B922" s="75"/>
    </row>
    <row r="923" spans="1:13" x14ac:dyDescent="0.2">
      <c r="A923" s="75"/>
      <c r="B923" s="75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3"/>
  <sheetViews>
    <sheetView workbookViewId="0">
      <selection activeCell="O7" sqref="O7"/>
    </sheetView>
  </sheetViews>
  <sheetFormatPr defaultRowHeight="14.25" x14ac:dyDescent="0.2"/>
  <cols>
    <col min="1" max="4" width="9" style="50"/>
    <col min="5" max="5" width="11.25" style="50" customWidth="1"/>
    <col min="6" max="6" width="14.625" style="50" customWidth="1"/>
    <col min="7" max="9" width="9" style="50"/>
    <col min="10" max="10" width="14.875" style="50" customWidth="1"/>
    <col min="11" max="11" width="17.625" style="50" customWidth="1"/>
    <col min="12" max="12" width="11.625" style="50" customWidth="1"/>
    <col min="13" max="13" width="12.25" style="50" customWidth="1"/>
    <col min="14" max="15" width="10.625" style="50" customWidth="1"/>
    <col min="16" max="16384" width="9" style="50"/>
  </cols>
  <sheetData>
    <row r="1" spans="1:13" ht="15" x14ac:dyDescent="0.2">
      <c r="A1" s="4" t="s">
        <v>1220</v>
      </c>
      <c r="B1" s="4" t="s">
        <v>1232</v>
      </c>
      <c r="C1" s="4" t="s">
        <v>113</v>
      </c>
      <c r="D1" s="4" t="s">
        <v>114</v>
      </c>
      <c r="E1" s="4" t="s">
        <v>115</v>
      </c>
      <c r="F1" s="4" t="s">
        <v>8</v>
      </c>
      <c r="G1" s="4" t="s">
        <v>9</v>
      </c>
      <c r="H1" s="4" t="s">
        <v>10</v>
      </c>
      <c r="I1" s="4" t="s">
        <v>11</v>
      </c>
      <c r="J1" s="5" t="s">
        <v>1227</v>
      </c>
      <c r="K1" s="5" t="s">
        <v>1230</v>
      </c>
      <c r="L1" s="5" t="s">
        <v>1228</v>
      </c>
      <c r="M1" s="5" t="s">
        <v>1229</v>
      </c>
    </row>
    <row r="2" spans="1:13" x14ac:dyDescent="0.2">
      <c r="A2" s="50" t="s">
        <v>1203</v>
      </c>
      <c r="B2" s="50" t="s">
        <v>1203</v>
      </c>
      <c r="C2" s="50" t="s">
        <v>12</v>
      </c>
      <c r="D2" s="50" t="s">
        <v>12</v>
      </c>
      <c r="E2" s="50" t="s">
        <v>82</v>
      </c>
      <c r="F2" s="50" t="s">
        <v>296</v>
      </c>
      <c r="G2" s="50" t="s">
        <v>297</v>
      </c>
      <c r="H2" s="50" t="s">
        <v>297</v>
      </c>
      <c r="I2" s="50" t="s">
        <v>297</v>
      </c>
      <c r="J2" s="50" t="s">
        <v>1116</v>
      </c>
      <c r="K2" s="50" t="s">
        <v>1234</v>
      </c>
      <c r="L2" s="50" t="s">
        <v>119</v>
      </c>
      <c r="M2" s="50" t="s">
        <v>119</v>
      </c>
    </row>
    <row r="3" spans="1:13" ht="15.75" thickBot="1" x14ac:dyDescent="0.25">
      <c r="A3" s="1" t="s">
        <v>1218</v>
      </c>
      <c r="B3" s="1" t="s">
        <v>109</v>
      </c>
      <c r="C3" s="1" t="s">
        <v>13</v>
      </c>
      <c r="D3" s="1" t="s">
        <v>14</v>
      </c>
      <c r="E3" s="1" t="s">
        <v>84</v>
      </c>
      <c r="F3" s="1" t="s">
        <v>15</v>
      </c>
      <c r="G3" s="1" t="s">
        <v>16</v>
      </c>
      <c r="H3" s="1" t="s">
        <v>17</v>
      </c>
      <c r="I3" s="1" t="s">
        <v>18</v>
      </c>
      <c r="J3" s="1" t="s">
        <v>1115</v>
      </c>
      <c r="K3" s="1" t="s">
        <v>83</v>
      </c>
      <c r="L3" s="1" t="s">
        <v>1121</v>
      </c>
      <c r="M3" s="1" t="s">
        <v>1175</v>
      </c>
    </row>
    <row r="4" spans="1:13" ht="16.5" x14ac:dyDescent="0.2">
      <c r="A4" s="47" t="s">
        <v>1802</v>
      </c>
      <c r="B4" s="78">
        <v>1</v>
      </c>
      <c r="C4" s="37">
        <v>40001</v>
      </c>
      <c r="D4" s="38">
        <v>1</v>
      </c>
      <c r="E4" s="46" t="s">
        <v>1169</v>
      </c>
      <c r="F4" s="46" t="s">
        <v>303</v>
      </c>
      <c r="G4" s="38">
        <v>40</v>
      </c>
      <c r="H4" s="38">
        <v>3</v>
      </c>
      <c r="I4" s="38">
        <v>1</v>
      </c>
      <c r="J4" s="38" t="s">
        <v>713</v>
      </c>
      <c r="K4" s="38" t="str">
        <f>A4&amp;"-loc"&amp;D4&amp;"-"&amp;E4</f>
        <v>ds1-loc1-jlr</v>
      </c>
      <c r="L4" s="38">
        <v>1</v>
      </c>
      <c r="M4" s="39">
        <v>1</v>
      </c>
    </row>
    <row r="5" spans="1:13" ht="16.5" x14ac:dyDescent="0.2">
      <c r="A5" s="47" t="s">
        <v>1802</v>
      </c>
      <c r="B5" s="78">
        <v>1</v>
      </c>
      <c r="C5" s="40">
        <v>40001</v>
      </c>
      <c r="D5" s="27">
        <v>1</v>
      </c>
      <c r="E5" s="28" t="s">
        <v>1171</v>
      </c>
      <c r="F5" s="28" t="s">
        <v>569</v>
      </c>
      <c r="G5" s="27">
        <v>40</v>
      </c>
      <c r="H5" s="27">
        <v>3</v>
      </c>
      <c r="I5" s="27">
        <v>1</v>
      </c>
      <c r="J5" s="27" t="s">
        <v>845</v>
      </c>
      <c r="K5" s="27" t="str">
        <f t="shared" ref="K5:K68" si="0">A5&amp;"-loc"&amp;D5&amp;"-"&amp;E5</f>
        <v>ds1-loc1-shl</v>
      </c>
      <c r="L5" s="27">
        <v>1</v>
      </c>
      <c r="M5" s="41">
        <v>1</v>
      </c>
    </row>
    <row r="6" spans="1:13" ht="16.5" x14ac:dyDescent="0.2">
      <c r="A6" s="47" t="s">
        <v>1802</v>
      </c>
      <c r="B6" s="78">
        <v>1</v>
      </c>
      <c r="C6" s="40">
        <v>40001</v>
      </c>
      <c r="D6" s="27">
        <v>2</v>
      </c>
      <c r="E6" s="28" t="s">
        <v>1169</v>
      </c>
      <c r="F6" s="28" t="s">
        <v>715</v>
      </c>
      <c r="G6" s="27">
        <v>40</v>
      </c>
      <c r="H6" s="27">
        <v>3</v>
      </c>
      <c r="I6" s="27">
        <v>1</v>
      </c>
      <c r="J6" s="27" t="s">
        <v>1186</v>
      </c>
      <c r="K6" s="59" t="str">
        <f t="shared" si="0"/>
        <v>ds1-loc2-jlr</v>
      </c>
      <c r="L6" s="27">
        <v>1</v>
      </c>
      <c r="M6" s="41">
        <v>1</v>
      </c>
    </row>
    <row r="7" spans="1:13" ht="16.5" x14ac:dyDescent="0.2">
      <c r="A7" s="47" t="s">
        <v>1802</v>
      </c>
      <c r="B7" s="78">
        <v>1</v>
      </c>
      <c r="C7" s="40">
        <v>40001</v>
      </c>
      <c r="D7" s="27">
        <v>2</v>
      </c>
      <c r="E7" s="28" t="s">
        <v>1171</v>
      </c>
      <c r="F7" s="28" t="s">
        <v>735</v>
      </c>
      <c r="G7" s="27">
        <v>40</v>
      </c>
      <c r="H7" s="27">
        <v>3</v>
      </c>
      <c r="I7" s="27">
        <v>1</v>
      </c>
      <c r="J7" s="27" t="s">
        <v>858</v>
      </c>
      <c r="K7" s="59" t="str">
        <f t="shared" si="0"/>
        <v>ds1-loc2-shl</v>
      </c>
      <c r="L7" s="27">
        <v>1</v>
      </c>
      <c r="M7" s="41">
        <v>1</v>
      </c>
    </row>
    <row r="8" spans="1:13" ht="16.5" x14ac:dyDescent="0.2">
      <c r="A8" s="47" t="s">
        <v>1802</v>
      </c>
      <c r="B8" s="78">
        <v>1</v>
      </c>
      <c r="C8" s="40">
        <v>40001</v>
      </c>
      <c r="D8" s="27">
        <v>3</v>
      </c>
      <c r="E8" s="28" t="s">
        <v>1169</v>
      </c>
      <c r="F8" s="28" t="s">
        <v>302</v>
      </c>
      <c r="G8" s="27">
        <v>40</v>
      </c>
      <c r="H8" s="27">
        <v>3</v>
      </c>
      <c r="I8" s="27">
        <v>1</v>
      </c>
      <c r="J8" s="27" t="s">
        <v>710</v>
      </c>
      <c r="K8" s="62" t="str">
        <f t="shared" si="0"/>
        <v>ds1-loc3-jlr</v>
      </c>
      <c r="L8" s="27">
        <v>1</v>
      </c>
      <c r="M8" s="41">
        <v>1</v>
      </c>
    </row>
    <row r="9" spans="1:13" ht="17.25" thickBot="1" x14ac:dyDescent="0.25">
      <c r="A9" s="47" t="s">
        <v>1802</v>
      </c>
      <c r="B9" s="78">
        <v>1</v>
      </c>
      <c r="C9" s="42">
        <v>40001</v>
      </c>
      <c r="D9" s="43">
        <v>3</v>
      </c>
      <c r="E9" s="44" t="s">
        <v>1171</v>
      </c>
      <c r="F9" s="44" t="s">
        <v>720</v>
      </c>
      <c r="G9" s="43">
        <v>40</v>
      </c>
      <c r="H9" s="43">
        <v>3</v>
      </c>
      <c r="I9" s="43">
        <v>1</v>
      </c>
      <c r="J9" s="43" t="s">
        <v>856</v>
      </c>
      <c r="K9" s="44" t="str">
        <f t="shared" si="0"/>
        <v>ds1-loc3-shl</v>
      </c>
      <c r="L9" s="43">
        <v>1</v>
      </c>
      <c r="M9" s="45">
        <v>1</v>
      </c>
    </row>
    <row r="10" spans="1:13" ht="16.5" x14ac:dyDescent="0.2">
      <c r="A10" s="47" t="s">
        <v>1803</v>
      </c>
      <c r="B10" s="78">
        <v>1</v>
      </c>
      <c r="C10" s="37">
        <v>40002</v>
      </c>
      <c r="D10" s="38">
        <v>1</v>
      </c>
      <c r="E10" s="46" t="s">
        <v>1169</v>
      </c>
      <c r="F10" s="46" t="s">
        <v>303</v>
      </c>
      <c r="G10" s="38">
        <v>45</v>
      </c>
      <c r="H10" s="38">
        <v>4</v>
      </c>
      <c r="I10" s="38">
        <v>1</v>
      </c>
      <c r="J10" s="38" t="s">
        <v>713</v>
      </c>
      <c r="K10" s="38" t="str">
        <f t="shared" si="0"/>
        <v>ds2-loc1-jlr</v>
      </c>
      <c r="L10" s="38">
        <v>1</v>
      </c>
      <c r="M10" s="39">
        <v>1</v>
      </c>
    </row>
    <row r="11" spans="1:13" ht="16.5" x14ac:dyDescent="0.2">
      <c r="A11" s="47" t="s">
        <v>1803</v>
      </c>
      <c r="B11" s="78">
        <v>1</v>
      </c>
      <c r="C11" s="40">
        <v>40002</v>
      </c>
      <c r="D11" s="27">
        <v>1</v>
      </c>
      <c r="E11" s="28" t="s">
        <v>1171</v>
      </c>
      <c r="F11" s="28" t="s">
        <v>569</v>
      </c>
      <c r="G11" s="27">
        <v>45</v>
      </c>
      <c r="H11" s="27">
        <v>4</v>
      </c>
      <c r="I11" s="27">
        <v>1</v>
      </c>
      <c r="J11" s="27" t="s">
        <v>845</v>
      </c>
      <c r="K11" s="27" t="str">
        <f t="shared" si="0"/>
        <v>ds2-loc1-shl</v>
      </c>
      <c r="L11" s="27">
        <v>1</v>
      </c>
      <c r="M11" s="41">
        <v>1</v>
      </c>
    </row>
    <row r="12" spans="1:13" ht="16.5" x14ac:dyDescent="0.2">
      <c r="A12" s="47" t="s">
        <v>1803</v>
      </c>
      <c r="B12" s="78">
        <v>1</v>
      </c>
      <c r="C12" s="40">
        <v>40002</v>
      </c>
      <c r="D12" s="27">
        <v>2</v>
      </c>
      <c r="E12" s="28" t="s">
        <v>1169</v>
      </c>
      <c r="F12" s="28" t="s">
        <v>715</v>
      </c>
      <c r="G12" s="27">
        <v>45</v>
      </c>
      <c r="H12" s="27">
        <v>4</v>
      </c>
      <c r="I12" s="27">
        <v>1</v>
      </c>
      <c r="J12" s="27" t="s">
        <v>1186</v>
      </c>
      <c r="K12" s="59" t="str">
        <f t="shared" si="0"/>
        <v>ds2-loc2-jlr</v>
      </c>
      <c r="L12" s="27">
        <v>1</v>
      </c>
      <c r="M12" s="41">
        <v>1</v>
      </c>
    </row>
    <row r="13" spans="1:13" ht="16.5" x14ac:dyDescent="0.2">
      <c r="A13" s="47" t="s">
        <v>1803</v>
      </c>
      <c r="B13" s="78">
        <v>1</v>
      </c>
      <c r="C13" s="40">
        <v>40002</v>
      </c>
      <c r="D13" s="27">
        <v>2</v>
      </c>
      <c r="E13" s="28" t="s">
        <v>1171</v>
      </c>
      <c r="F13" s="28" t="s">
        <v>735</v>
      </c>
      <c r="G13" s="27">
        <v>45</v>
      </c>
      <c r="H13" s="27">
        <v>4</v>
      </c>
      <c r="I13" s="27">
        <v>1</v>
      </c>
      <c r="J13" s="27" t="s">
        <v>858</v>
      </c>
      <c r="K13" s="59" t="str">
        <f t="shared" si="0"/>
        <v>ds2-loc2-shl</v>
      </c>
      <c r="L13" s="27">
        <v>1</v>
      </c>
      <c r="M13" s="41">
        <v>1</v>
      </c>
    </row>
    <row r="14" spans="1:13" ht="16.5" x14ac:dyDescent="0.2">
      <c r="A14" s="47" t="s">
        <v>1803</v>
      </c>
      <c r="B14" s="78">
        <v>1</v>
      </c>
      <c r="C14" s="40">
        <v>40002</v>
      </c>
      <c r="D14" s="27">
        <v>3</v>
      </c>
      <c r="E14" s="28" t="s">
        <v>1169</v>
      </c>
      <c r="F14" s="28" t="s">
        <v>302</v>
      </c>
      <c r="G14" s="27">
        <v>45</v>
      </c>
      <c r="H14" s="27">
        <v>4</v>
      </c>
      <c r="I14" s="27">
        <v>1</v>
      </c>
      <c r="J14" s="27" t="s">
        <v>710</v>
      </c>
      <c r="K14" s="62" t="str">
        <f t="shared" si="0"/>
        <v>ds2-loc3-jlr</v>
      </c>
      <c r="L14" s="27">
        <v>1</v>
      </c>
      <c r="M14" s="41">
        <v>1</v>
      </c>
    </row>
    <row r="15" spans="1:13" ht="17.25" thickBot="1" x14ac:dyDescent="0.25">
      <c r="A15" s="47" t="s">
        <v>1803</v>
      </c>
      <c r="B15" s="78">
        <v>1</v>
      </c>
      <c r="C15" s="42">
        <v>40002</v>
      </c>
      <c r="D15" s="43">
        <v>3</v>
      </c>
      <c r="E15" s="44" t="s">
        <v>1171</v>
      </c>
      <c r="F15" s="44" t="s">
        <v>720</v>
      </c>
      <c r="G15" s="43">
        <v>45</v>
      </c>
      <c r="H15" s="43">
        <v>4</v>
      </c>
      <c r="I15" s="43">
        <v>1</v>
      </c>
      <c r="J15" s="43" t="s">
        <v>856</v>
      </c>
      <c r="K15" s="44" t="str">
        <f t="shared" si="0"/>
        <v>ds2-loc3-shl</v>
      </c>
      <c r="L15" s="43">
        <v>1</v>
      </c>
      <c r="M15" s="45">
        <v>1</v>
      </c>
    </row>
    <row r="16" spans="1:13" ht="16.5" x14ac:dyDescent="0.2">
      <c r="A16" s="47" t="s">
        <v>1804</v>
      </c>
      <c r="B16" s="78">
        <v>1</v>
      </c>
      <c r="C16" s="37">
        <v>40003</v>
      </c>
      <c r="D16" s="38">
        <v>1</v>
      </c>
      <c r="E16" s="46" t="s">
        <v>1169</v>
      </c>
      <c r="F16" s="46" t="s">
        <v>303</v>
      </c>
      <c r="G16" s="38">
        <v>50</v>
      </c>
      <c r="H16" s="38">
        <v>5</v>
      </c>
      <c r="I16" s="38">
        <v>2</v>
      </c>
      <c r="J16" s="38" t="s">
        <v>713</v>
      </c>
      <c r="K16" s="38" t="str">
        <f t="shared" si="0"/>
        <v>ds3-loc1-jlr</v>
      </c>
      <c r="L16" s="38">
        <v>1</v>
      </c>
      <c r="M16" s="39">
        <v>1</v>
      </c>
    </row>
    <row r="17" spans="1:13" ht="16.5" x14ac:dyDescent="0.2">
      <c r="A17" s="47" t="s">
        <v>1804</v>
      </c>
      <c r="B17" s="78">
        <v>1</v>
      </c>
      <c r="C17" s="40">
        <v>40003</v>
      </c>
      <c r="D17" s="27">
        <v>1</v>
      </c>
      <c r="E17" s="28" t="s">
        <v>1171</v>
      </c>
      <c r="F17" s="28" t="s">
        <v>569</v>
      </c>
      <c r="G17" s="27">
        <v>50</v>
      </c>
      <c r="H17" s="27">
        <v>5</v>
      </c>
      <c r="I17" s="27">
        <v>2</v>
      </c>
      <c r="J17" s="27" t="s">
        <v>845</v>
      </c>
      <c r="K17" s="27" t="str">
        <f t="shared" si="0"/>
        <v>ds3-loc1-shl</v>
      </c>
      <c r="L17" s="27">
        <v>1</v>
      </c>
      <c r="M17" s="41">
        <v>1</v>
      </c>
    </row>
    <row r="18" spans="1:13" ht="16.5" x14ac:dyDescent="0.2">
      <c r="A18" s="47" t="s">
        <v>1804</v>
      </c>
      <c r="B18" s="78">
        <v>1</v>
      </c>
      <c r="C18" s="40">
        <v>40003</v>
      </c>
      <c r="D18" s="27">
        <v>2</v>
      </c>
      <c r="E18" s="28" t="s">
        <v>1169</v>
      </c>
      <c r="F18" s="28" t="s">
        <v>715</v>
      </c>
      <c r="G18" s="27">
        <v>50</v>
      </c>
      <c r="H18" s="27">
        <v>5</v>
      </c>
      <c r="I18" s="27">
        <v>2</v>
      </c>
      <c r="J18" s="27" t="s">
        <v>1186</v>
      </c>
      <c r="K18" s="59" t="str">
        <f t="shared" si="0"/>
        <v>ds3-loc2-jlr</v>
      </c>
      <c r="L18" s="27">
        <v>1</v>
      </c>
      <c r="M18" s="41">
        <v>1</v>
      </c>
    </row>
    <row r="19" spans="1:13" ht="16.5" x14ac:dyDescent="0.2">
      <c r="A19" s="47" t="s">
        <v>1804</v>
      </c>
      <c r="B19" s="78">
        <v>1</v>
      </c>
      <c r="C19" s="40">
        <v>40003</v>
      </c>
      <c r="D19" s="27">
        <v>2</v>
      </c>
      <c r="E19" s="28" t="s">
        <v>1171</v>
      </c>
      <c r="F19" s="28" t="s">
        <v>735</v>
      </c>
      <c r="G19" s="27">
        <v>50</v>
      </c>
      <c r="H19" s="27">
        <v>5</v>
      </c>
      <c r="I19" s="27">
        <v>2</v>
      </c>
      <c r="J19" s="27" t="s">
        <v>858</v>
      </c>
      <c r="K19" s="59" t="str">
        <f t="shared" si="0"/>
        <v>ds3-loc2-shl</v>
      </c>
      <c r="L19" s="27">
        <v>1</v>
      </c>
      <c r="M19" s="41">
        <v>1</v>
      </c>
    </row>
    <row r="20" spans="1:13" ht="16.5" x14ac:dyDescent="0.2">
      <c r="A20" s="47" t="s">
        <v>1804</v>
      </c>
      <c r="B20" s="78">
        <v>1</v>
      </c>
      <c r="C20" s="40">
        <v>40003</v>
      </c>
      <c r="D20" s="27">
        <v>3</v>
      </c>
      <c r="E20" s="28" t="s">
        <v>1169</v>
      </c>
      <c r="F20" s="28" t="s">
        <v>302</v>
      </c>
      <c r="G20" s="27">
        <v>50</v>
      </c>
      <c r="H20" s="27">
        <v>5</v>
      </c>
      <c r="I20" s="27">
        <v>2</v>
      </c>
      <c r="J20" s="27" t="s">
        <v>710</v>
      </c>
      <c r="K20" s="62" t="str">
        <f t="shared" si="0"/>
        <v>ds3-loc3-jlr</v>
      </c>
      <c r="L20" s="27">
        <v>1</v>
      </c>
      <c r="M20" s="41">
        <v>1</v>
      </c>
    </row>
    <row r="21" spans="1:13" ht="17.25" thickBot="1" x14ac:dyDescent="0.25">
      <c r="A21" s="47" t="s">
        <v>1804</v>
      </c>
      <c r="B21" s="78">
        <v>1</v>
      </c>
      <c r="C21" s="42">
        <v>40003</v>
      </c>
      <c r="D21" s="43">
        <v>3</v>
      </c>
      <c r="E21" s="44" t="s">
        <v>1171</v>
      </c>
      <c r="F21" s="44" t="s">
        <v>720</v>
      </c>
      <c r="G21" s="43">
        <v>50</v>
      </c>
      <c r="H21" s="43">
        <v>5</v>
      </c>
      <c r="I21" s="43">
        <v>2</v>
      </c>
      <c r="J21" s="43" t="s">
        <v>856</v>
      </c>
      <c r="K21" s="44" t="str">
        <f t="shared" si="0"/>
        <v>ds3-loc3-shl</v>
      </c>
      <c r="L21" s="43">
        <v>1</v>
      </c>
      <c r="M21" s="45">
        <v>1</v>
      </c>
    </row>
    <row r="22" spans="1:13" ht="16.5" x14ac:dyDescent="0.2">
      <c r="A22" s="47" t="s">
        <v>1805</v>
      </c>
      <c r="B22" s="78">
        <v>1</v>
      </c>
      <c r="C22" s="37">
        <v>40004</v>
      </c>
      <c r="D22" s="38">
        <v>1</v>
      </c>
      <c r="E22" s="46" t="s">
        <v>1169</v>
      </c>
      <c r="F22" s="46" t="s">
        <v>303</v>
      </c>
      <c r="G22" s="38">
        <v>60</v>
      </c>
      <c r="H22" s="38">
        <v>6</v>
      </c>
      <c r="I22" s="38">
        <v>2</v>
      </c>
      <c r="J22" s="38" t="s">
        <v>713</v>
      </c>
      <c r="K22" s="38" t="str">
        <f t="shared" si="0"/>
        <v>ds4-loc1-jlr</v>
      </c>
      <c r="L22" s="38">
        <v>1</v>
      </c>
      <c r="M22" s="39">
        <v>1</v>
      </c>
    </row>
    <row r="23" spans="1:13" ht="16.5" x14ac:dyDescent="0.2">
      <c r="A23" s="47" t="s">
        <v>1805</v>
      </c>
      <c r="B23" s="78">
        <v>1</v>
      </c>
      <c r="C23" s="40">
        <v>40004</v>
      </c>
      <c r="D23" s="27">
        <v>1</v>
      </c>
      <c r="E23" s="28" t="s">
        <v>1171</v>
      </c>
      <c r="F23" s="28" t="s">
        <v>569</v>
      </c>
      <c r="G23" s="27">
        <v>60</v>
      </c>
      <c r="H23" s="27">
        <v>6</v>
      </c>
      <c r="I23" s="27">
        <v>2</v>
      </c>
      <c r="J23" s="27" t="s">
        <v>845</v>
      </c>
      <c r="K23" s="27" t="str">
        <f t="shared" si="0"/>
        <v>ds4-loc1-shl</v>
      </c>
      <c r="L23" s="27">
        <v>1</v>
      </c>
      <c r="M23" s="41">
        <v>1</v>
      </c>
    </row>
    <row r="24" spans="1:13" ht="16.5" x14ac:dyDescent="0.2">
      <c r="A24" s="47" t="s">
        <v>1805</v>
      </c>
      <c r="B24" s="78">
        <v>1</v>
      </c>
      <c r="C24" s="40">
        <v>40004</v>
      </c>
      <c r="D24" s="27">
        <v>2</v>
      </c>
      <c r="E24" s="28" t="s">
        <v>1169</v>
      </c>
      <c r="F24" s="28" t="s">
        <v>715</v>
      </c>
      <c r="G24" s="27">
        <v>60</v>
      </c>
      <c r="H24" s="27">
        <v>6</v>
      </c>
      <c r="I24" s="27">
        <v>2</v>
      </c>
      <c r="J24" s="27" t="s">
        <v>1186</v>
      </c>
      <c r="K24" s="59" t="str">
        <f t="shared" si="0"/>
        <v>ds4-loc2-jlr</v>
      </c>
      <c r="L24" s="27">
        <v>1</v>
      </c>
      <c r="M24" s="41">
        <v>1</v>
      </c>
    </row>
    <row r="25" spans="1:13" ht="16.5" x14ac:dyDescent="0.2">
      <c r="A25" s="47" t="s">
        <v>1805</v>
      </c>
      <c r="B25" s="78">
        <v>1</v>
      </c>
      <c r="C25" s="40">
        <v>40004</v>
      </c>
      <c r="D25" s="27">
        <v>2</v>
      </c>
      <c r="E25" s="28" t="s">
        <v>1171</v>
      </c>
      <c r="F25" s="28" t="s">
        <v>735</v>
      </c>
      <c r="G25" s="27">
        <v>60</v>
      </c>
      <c r="H25" s="27">
        <v>6</v>
      </c>
      <c r="I25" s="27">
        <v>2</v>
      </c>
      <c r="J25" s="27" t="s">
        <v>858</v>
      </c>
      <c r="K25" s="59" t="str">
        <f t="shared" si="0"/>
        <v>ds4-loc2-shl</v>
      </c>
      <c r="L25" s="27">
        <v>1</v>
      </c>
      <c r="M25" s="41">
        <v>1</v>
      </c>
    </row>
    <row r="26" spans="1:13" ht="16.5" x14ac:dyDescent="0.2">
      <c r="A26" s="47" t="s">
        <v>1805</v>
      </c>
      <c r="B26" s="78">
        <v>1</v>
      </c>
      <c r="C26" s="40">
        <v>40004</v>
      </c>
      <c r="D26" s="27">
        <v>3</v>
      </c>
      <c r="E26" s="28" t="s">
        <v>1169</v>
      </c>
      <c r="F26" s="28" t="s">
        <v>302</v>
      </c>
      <c r="G26" s="27">
        <v>60</v>
      </c>
      <c r="H26" s="27">
        <v>6</v>
      </c>
      <c r="I26" s="27">
        <v>2</v>
      </c>
      <c r="J26" s="27" t="s">
        <v>710</v>
      </c>
      <c r="K26" s="62" t="str">
        <f t="shared" si="0"/>
        <v>ds4-loc3-jlr</v>
      </c>
      <c r="L26" s="27">
        <v>1</v>
      </c>
      <c r="M26" s="41">
        <v>1</v>
      </c>
    </row>
    <row r="27" spans="1:13" ht="17.25" thickBot="1" x14ac:dyDescent="0.25">
      <c r="A27" s="47" t="s">
        <v>1805</v>
      </c>
      <c r="B27" s="78">
        <v>1</v>
      </c>
      <c r="C27" s="42">
        <v>40004</v>
      </c>
      <c r="D27" s="43">
        <v>3</v>
      </c>
      <c r="E27" s="44" t="s">
        <v>1171</v>
      </c>
      <c r="F27" s="44" t="s">
        <v>720</v>
      </c>
      <c r="G27" s="43">
        <v>60</v>
      </c>
      <c r="H27" s="43">
        <v>6</v>
      </c>
      <c r="I27" s="43">
        <v>2</v>
      </c>
      <c r="J27" s="43" t="s">
        <v>856</v>
      </c>
      <c r="K27" s="44" t="str">
        <f t="shared" si="0"/>
        <v>ds4-loc3-shl</v>
      </c>
      <c r="L27" s="43">
        <v>1</v>
      </c>
      <c r="M27" s="45">
        <v>1</v>
      </c>
    </row>
    <row r="28" spans="1:13" ht="16.5" x14ac:dyDescent="0.2">
      <c r="A28" s="47" t="s">
        <v>1806</v>
      </c>
      <c r="B28" s="78">
        <v>1</v>
      </c>
      <c r="C28" s="37">
        <v>40005</v>
      </c>
      <c r="D28" s="38">
        <v>1</v>
      </c>
      <c r="E28" s="46" t="s">
        <v>1169</v>
      </c>
      <c r="F28" s="46" t="s">
        <v>303</v>
      </c>
      <c r="G28" s="38">
        <v>70</v>
      </c>
      <c r="H28" s="38">
        <v>7</v>
      </c>
      <c r="I28" s="38">
        <v>2</v>
      </c>
      <c r="J28" s="38" t="s">
        <v>713</v>
      </c>
      <c r="K28" s="38" t="str">
        <f t="shared" si="0"/>
        <v>ds5-loc1-jlr</v>
      </c>
      <c r="L28" s="38">
        <v>1</v>
      </c>
      <c r="M28" s="39">
        <v>1</v>
      </c>
    </row>
    <row r="29" spans="1:13" ht="16.5" x14ac:dyDescent="0.2">
      <c r="A29" s="47" t="s">
        <v>1806</v>
      </c>
      <c r="B29" s="78">
        <v>1</v>
      </c>
      <c r="C29" s="40">
        <v>40005</v>
      </c>
      <c r="D29" s="27">
        <v>1</v>
      </c>
      <c r="E29" s="28" t="s">
        <v>1171</v>
      </c>
      <c r="F29" s="28" t="s">
        <v>569</v>
      </c>
      <c r="G29" s="27">
        <v>70</v>
      </c>
      <c r="H29" s="27">
        <v>7</v>
      </c>
      <c r="I29" s="27">
        <v>2</v>
      </c>
      <c r="J29" s="27" t="s">
        <v>845</v>
      </c>
      <c r="K29" s="27" t="str">
        <f t="shared" si="0"/>
        <v>ds5-loc1-shl</v>
      </c>
      <c r="L29" s="27">
        <v>1</v>
      </c>
      <c r="M29" s="41">
        <v>1</v>
      </c>
    </row>
    <row r="30" spans="1:13" ht="16.5" x14ac:dyDescent="0.2">
      <c r="A30" s="47" t="s">
        <v>1806</v>
      </c>
      <c r="B30" s="78">
        <v>1</v>
      </c>
      <c r="C30" s="40">
        <v>40005</v>
      </c>
      <c r="D30" s="27">
        <v>2</v>
      </c>
      <c r="E30" s="28" t="s">
        <v>1169</v>
      </c>
      <c r="F30" s="28" t="s">
        <v>715</v>
      </c>
      <c r="G30" s="27">
        <v>70</v>
      </c>
      <c r="H30" s="27">
        <v>7</v>
      </c>
      <c r="I30" s="27">
        <v>2</v>
      </c>
      <c r="J30" s="27" t="s">
        <v>1186</v>
      </c>
      <c r="K30" s="59" t="str">
        <f t="shared" si="0"/>
        <v>ds5-loc2-jlr</v>
      </c>
      <c r="L30" s="27">
        <v>1</v>
      </c>
      <c r="M30" s="41">
        <v>1</v>
      </c>
    </row>
    <row r="31" spans="1:13" ht="16.5" x14ac:dyDescent="0.2">
      <c r="A31" s="47" t="s">
        <v>1806</v>
      </c>
      <c r="B31" s="78">
        <v>1</v>
      </c>
      <c r="C31" s="40">
        <v>40005</v>
      </c>
      <c r="D31" s="27">
        <v>2</v>
      </c>
      <c r="E31" s="28" t="s">
        <v>1171</v>
      </c>
      <c r="F31" s="28" t="s">
        <v>735</v>
      </c>
      <c r="G31" s="27">
        <v>70</v>
      </c>
      <c r="H31" s="27">
        <v>7</v>
      </c>
      <c r="I31" s="27">
        <v>2</v>
      </c>
      <c r="J31" s="27" t="s">
        <v>858</v>
      </c>
      <c r="K31" s="59" t="str">
        <f t="shared" si="0"/>
        <v>ds5-loc2-shl</v>
      </c>
      <c r="L31" s="27">
        <v>1</v>
      </c>
      <c r="M31" s="41">
        <v>1</v>
      </c>
    </row>
    <row r="32" spans="1:13" ht="16.5" x14ac:dyDescent="0.2">
      <c r="A32" s="47" t="s">
        <v>1806</v>
      </c>
      <c r="B32" s="78">
        <v>1</v>
      </c>
      <c r="C32" s="40">
        <v>40005</v>
      </c>
      <c r="D32" s="27">
        <v>3</v>
      </c>
      <c r="E32" s="28" t="s">
        <v>1169</v>
      </c>
      <c r="F32" s="28" t="s">
        <v>302</v>
      </c>
      <c r="G32" s="27">
        <v>70</v>
      </c>
      <c r="H32" s="27">
        <v>7</v>
      </c>
      <c r="I32" s="27">
        <v>2</v>
      </c>
      <c r="J32" s="27" t="s">
        <v>710</v>
      </c>
      <c r="K32" s="62" t="str">
        <f t="shared" si="0"/>
        <v>ds5-loc3-jlr</v>
      </c>
      <c r="L32" s="27">
        <v>1</v>
      </c>
      <c r="M32" s="41">
        <v>1</v>
      </c>
    </row>
    <row r="33" spans="1:13" ht="21" customHeight="1" thickBot="1" x14ac:dyDescent="0.25">
      <c r="A33" s="47" t="s">
        <v>1806</v>
      </c>
      <c r="B33" s="78">
        <v>1</v>
      </c>
      <c r="C33" s="42">
        <v>40005</v>
      </c>
      <c r="D33" s="43">
        <v>3</v>
      </c>
      <c r="E33" s="44" t="s">
        <v>1171</v>
      </c>
      <c r="F33" s="44" t="s">
        <v>720</v>
      </c>
      <c r="G33" s="43">
        <v>70</v>
      </c>
      <c r="H33" s="43">
        <v>7</v>
      </c>
      <c r="I33" s="43">
        <v>2</v>
      </c>
      <c r="J33" s="43" t="s">
        <v>856</v>
      </c>
      <c r="K33" s="44" t="str">
        <f t="shared" si="0"/>
        <v>ds5-loc3-shl</v>
      </c>
      <c r="L33" s="43">
        <v>1</v>
      </c>
      <c r="M33" s="45">
        <v>1</v>
      </c>
    </row>
    <row r="34" spans="1:13" ht="16.5" x14ac:dyDescent="0.2">
      <c r="A34" s="47" t="s">
        <v>1807</v>
      </c>
      <c r="B34" s="78">
        <v>1</v>
      </c>
      <c r="C34" s="37">
        <v>40006</v>
      </c>
      <c r="D34" s="38">
        <v>1</v>
      </c>
      <c r="E34" s="46" t="s">
        <v>1169</v>
      </c>
      <c r="F34" s="46" t="s">
        <v>303</v>
      </c>
      <c r="G34" s="38">
        <v>80</v>
      </c>
      <c r="H34" s="38">
        <v>8</v>
      </c>
      <c r="I34" s="38">
        <v>3</v>
      </c>
      <c r="J34" s="46" t="s">
        <v>713</v>
      </c>
      <c r="K34" s="28" t="str">
        <f t="shared" si="0"/>
        <v>ds6-loc1-jlr</v>
      </c>
      <c r="L34" s="38">
        <v>1</v>
      </c>
      <c r="M34" s="39">
        <v>1</v>
      </c>
    </row>
    <row r="35" spans="1:13" ht="16.5" x14ac:dyDescent="0.2">
      <c r="A35" s="47" t="s">
        <v>1807</v>
      </c>
      <c r="B35" s="78">
        <v>1</v>
      </c>
      <c r="C35" s="40">
        <v>40006</v>
      </c>
      <c r="D35" s="27">
        <v>1</v>
      </c>
      <c r="E35" s="28" t="s">
        <v>1171</v>
      </c>
      <c r="F35" s="28" t="s">
        <v>569</v>
      </c>
      <c r="G35" s="27">
        <v>80</v>
      </c>
      <c r="H35" s="27">
        <v>8</v>
      </c>
      <c r="I35" s="27">
        <v>3</v>
      </c>
      <c r="J35" s="27" t="s">
        <v>845</v>
      </c>
      <c r="K35" s="27" t="str">
        <f t="shared" si="0"/>
        <v>ds6-loc1-shl</v>
      </c>
      <c r="L35" s="27">
        <v>1</v>
      </c>
      <c r="M35" s="41">
        <v>1</v>
      </c>
    </row>
    <row r="36" spans="1:13" ht="16.5" x14ac:dyDescent="0.2">
      <c r="A36" s="47" t="s">
        <v>1807</v>
      </c>
      <c r="B36" s="78">
        <v>1</v>
      </c>
      <c r="C36" s="40">
        <v>40006</v>
      </c>
      <c r="D36" s="27">
        <v>2</v>
      </c>
      <c r="E36" s="28" t="s">
        <v>1169</v>
      </c>
      <c r="F36" s="28" t="s">
        <v>715</v>
      </c>
      <c r="G36" s="27">
        <v>80</v>
      </c>
      <c r="H36" s="27">
        <v>8</v>
      </c>
      <c r="I36" s="27">
        <v>3</v>
      </c>
      <c r="J36" s="28" t="s">
        <v>1186</v>
      </c>
      <c r="K36" s="28" t="str">
        <f t="shared" si="0"/>
        <v>ds6-loc2-jlr</v>
      </c>
      <c r="L36" s="27">
        <v>1</v>
      </c>
      <c r="M36" s="41">
        <v>1</v>
      </c>
    </row>
    <row r="37" spans="1:13" ht="16.5" x14ac:dyDescent="0.2">
      <c r="A37" s="47" t="s">
        <v>1807</v>
      </c>
      <c r="B37" s="78">
        <v>1</v>
      </c>
      <c r="C37" s="40">
        <v>40006</v>
      </c>
      <c r="D37" s="27">
        <v>2</v>
      </c>
      <c r="E37" s="28" t="s">
        <v>1171</v>
      </c>
      <c r="F37" s="28" t="s">
        <v>735</v>
      </c>
      <c r="G37" s="27">
        <v>80</v>
      </c>
      <c r="H37" s="27">
        <v>8</v>
      </c>
      <c r="I37" s="27">
        <v>3</v>
      </c>
      <c r="J37" s="27" t="s">
        <v>858</v>
      </c>
      <c r="K37" s="28" t="str">
        <f t="shared" si="0"/>
        <v>ds6-loc2-shl</v>
      </c>
      <c r="L37" s="27">
        <v>1</v>
      </c>
      <c r="M37" s="41">
        <v>1</v>
      </c>
    </row>
    <row r="38" spans="1:13" ht="16.5" x14ac:dyDescent="0.2">
      <c r="A38" s="47" t="s">
        <v>1807</v>
      </c>
      <c r="B38" s="78">
        <v>1</v>
      </c>
      <c r="C38" s="40">
        <v>40006</v>
      </c>
      <c r="D38" s="27">
        <v>3</v>
      </c>
      <c r="E38" s="28" t="s">
        <v>1169</v>
      </c>
      <c r="F38" s="28" t="s">
        <v>302</v>
      </c>
      <c r="G38" s="27">
        <v>80</v>
      </c>
      <c r="H38" s="27">
        <v>8</v>
      </c>
      <c r="I38" s="27">
        <v>3</v>
      </c>
      <c r="J38" s="28" t="s">
        <v>710</v>
      </c>
      <c r="K38" s="28" t="str">
        <f t="shared" si="0"/>
        <v>ds6-loc3-jlr</v>
      </c>
      <c r="L38" s="27">
        <v>1</v>
      </c>
      <c r="M38" s="41">
        <v>1</v>
      </c>
    </row>
    <row r="39" spans="1:13" ht="17.25" thickBot="1" x14ac:dyDescent="0.25">
      <c r="A39" s="47" t="s">
        <v>1807</v>
      </c>
      <c r="B39" s="78">
        <v>1</v>
      </c>
      <c r="C39" s="42">
        <v>40006</v>
      </c>
      <c r="D39" s="43">
        <v>3</v>
      </c>
      <c r="E39" s="44" t="s">
        <v>1171</v>
      </c>
      <c r="F39" s="44" t="s">
        <v>720</v>
      </c>
      <c r="G39" s="43">
        <v>80</v>
      </c>
      <c r="H39" s="43">
        <v>8</v>
      </c>
      <c r="I39" s="43">
        <v>3</v>
      </c>
      <c r="J39" s="44" t="s">
        <v>856</v>
      </c>
      <c r="K39" s="44" t="str">
        <f t="shared" si="0"/>
        <v>ds6-loc3-shl</v>
      </c>
      <c r="L39" s="43">
        <v>1</v>
      </c>
      <c r="M39" s="45">
        <v>1</v>
      </c>
    </row>
    <row r="40" spans="1:13" ht="16.5" x14ac:dyDescent="0.2">
      <c r="A40" s="47" t="s">
        <v>1808</v>
      </c>
      <c r="B40" s="78">
        <v>1</v>
      </c>
      <c r="C40" s="37">
        <v>40007</v>
      </c>
      <c r="D40" s="38">
        <v>1</v>
      </c>
      <c r="E40" s="46" t="s">
        <v>1169</v>
      </c>
      <c r="F40" s="46" t="s">
        <v>303</v>
      </c>
      <c r="G40" s="38">
        <v>80</v>
      </c>
      <c r="H40" s="38">
        <v>8</v>
      </c>
      <c r="I40" s="38">
        <v>3</v>
      </c>
      <c r="J40" s="46" t="s">
        <v>713</v>
      </c>
      <c r="K40" s="38" t="str">
        <f t="shared" si="0"/>
        <v>ds7-loc1-jlr</v>
      </c>
      <c r="L40" s="38">
        <v>1</v>
      </c>
      <c r="M40" s="39">
        <v>1</v>
      </c>
    </row>
    <row r="41" spans="1:13" ht="16.5" x14ac:dyDescent="0.2">
      <c r="A41" s="47" t="s">
        <v>1808</v>
      </c>
      <c r="B41" s="78">
        <v>1</v>
      </c>
      <c r="C41" s="40">
        <v>40007</v>
      </c>
      <c r="D41" s="27">
        <v>1</v>
      </c>
      <c r="E41" s="28" t="s">
        <v>1171</v>
      </c>
      <c r="F41" s="28" t="s">
        <v>569</v>
      </c>
      <c r="G41" s="27">
        <v>80</v>
      </c>
      <c r="H41" s="27">
        <v>8</v>
      </c>
      <c r="I41" s="27">
        <v>3</v>
      </c>
      <c r="J41" s="28" t="s">
        <v>845</v>
      </c>
      <c r="K41" s="27" t="str">
        <f t="shared" si="0"/>
        <v>ds7-loc1-shl</v>
      </c>
      <c r="L41" s="27">
        <v>1</v>
      </c>
      <c r="M41" s="41">
        <v>1</v>
      </c>
    </row>
    <row r="42" spans="1:13" ht="16.5" x14ac:dyDescent="0.2">
      <c r="A42" s="47" t="s">
        <v>1808</v>
      </c>
      <c r="B42" s="78">
        <v>1</v>
      </c>
      <c r="C42" s="40">
        <v>40007</v>
      </c>
      <c r="D42" s="27">
        <v>2</v>
      </c>
      <c r="E42" s="28" t="s">
        <v>1169</v>
      </c>
      <c r="F42" s="28" t="s">
        <v>715</v>
      </c>
      <c r="G42" s="27">
        <v>80</v>
      </c>
      <c r="H42" s="27">
        <v>8</v>
      </c>
      <c r="I42" s="27">
        <v>3</v>
      </c>
      <c r="J42" s="28" t="s">
        <v>1186</v>
      </c>
      <c r="K42" s="59" t="str">
        <f t="shared" si="0"/>
        <v>ds7-loc2-jlr</v>
      </c>
      <c r="L42" s="27">
        <v>1</v>
      </c>
      <c r="M42" s="41">
        <v>1</v>
      </c>
    </row>
    <row r="43" spans="1:13" ht="16.5" x14ac:dyDescent="0.2">
      <c r="A43" s="47" t="s">
        <v>1808</v>
      </c>
      <c r="B43" s="78">
        <v>1</v>
      </c>
      <c r="C43" s="40">
        <v>40007</v>
      </c>
      <c r="D43" s="27">
        <v>2</v>
      </c>
      <c r="E43" s="28" t="s">
        <v>1171</v>
      </c>
      <c r="F43" s="28" t="s">
        <v>735</v>
      </c>
      <c r="G43" s="27">
        <v>80</v>
      </c>
      <c r="H43" s="27">
        <v>8</v>
      </c>
      <c r="I43" s="27">
        <v>3</v>
      </c>
      <c r="J43" s="62" t="s">
        <v>858</v>
      </c>
      <c r="K43" s="59" t="str">
        <f t="shared" si="0"/>
        <v>ds7-loc2-shl</v>
      </c>
      <c r="L43" s="27">
        <v>1</v>
      </c>
      <c r="M43" s="41">
        <v>1</v>
      </c>
    </row>
    <row r="44" spans="1:13" ht="16.5" x14ac:dyDescent="0.2">
      <c r="A44" s="47" t="s">
        <v>1808</v>
      </c>
      <c r="B44" s="78">
        <v>1</v>
      </c>
      <c r="C44" s="40">
        <v>40007</v>
      </c>
      <c r="D44" s="27">
        <v>3</v>
      </c>
      <c r="E44" s="28" t="s">
        <v>1169</v>
      </c>
      <c r="F44" s="28" t="s">
        <v>302</v>
      </c>
      <c r="G44" s="27">
        <v>80</v>
      </c>
      <c r="H44" s="27">
        <v>8</v>
      </c>
      <c r="I44" s="27">
        <v>3</v>
      </c>
      <c r="J44" s="62" t="s">
        <v>710</v>
      </c>
      <c r="K44" s="62" t="str">
        <f t="shared" si="0"/>
        <v>ds7-loc3-jlr</v>
      </c>
      <c r="L44" s="27">
        <v>1</v>
      </c>
      <c r="M44" s="41">
        <v>1</v>
      </c>
    </row>
    <row r="45" spans="1:13" ht="17.25" thickBot="1" x14ac:dyDescent="0.25">
      <c r="A45" s="47" t="s">
        <v>1808</v>
      </c>
      <c r="B45" s="78">
        <v>1</v>
      </c>
      <c r="C45" s="42">
        <v>40007</v>
      </c>
      <c r="D45" s="43">
        <v>3</v>
      </c>
      <c r="E45" s="44" t="s">
        <v>1171</v>
      </c>
      <c r="F45" s="44" t="s">
        <v>720</v>
      </c>
      <c r="G45" s="43">
        <v>80</v>
      </c>
      <c r="H45" s="43">
        <v>8</v>
      </c>
      <c r="I45" s="43">
        <v>3</v>
      </c>
      <c r="J45" s="44" t="s">
        <v>856</v>
      </c>
      <c r="K45" s="44" t="str">
        <f t="shared" si="0"/>
        <v>ds7-loc3-shl</v>
      </c>
      <c r="L45" s="43">
        <v>1</v>
      </c>
      <c r="M45" s="45">
        <v>1</v>
      </c>
    </row>
    <row r="46" spans="1:13" ht="16.5" x14ac:dyDescent="0.2">
      <c r="A46" s="47" t="s">
        <v>1809</v>
      </c>
      <c r="B46" s="78">
        <v>1</v>
      </c>
      <c r="C46" s="37">
        <v>40008</v>
      </c>
      <c r="D46" s="38">
        <v>1</v>
      </c>
      <c r="E46" s="46" t="s">
        <v>1169</v>
      </c>
      <c r="F46" s="46" t="s">
        <v>303</v>
      </c>
      <c r="G46" s="38">
        <v>80</v>
      </c>
      <c r="H46" s="38">
        <v>8</v>
      </c>
      <c r="I46" s="38">
        <v>3</v>
      </c>
      <c r="J46" s="38" t="s">
        <v>713</v>
      </c>
      <c r="K46" s="38" t="str">
        <f t="shared" si="0"/>
        <v>ds8-loc1-jlr</v>
      </c>
      <c r="L46" s="38">
        <v>1</v>
      </c>
      <c r="M46" s="39">
        <v>1</v>
      </c>
    </row>
    <row r="47" spans="1:13" ht="16.5" x14ac:dyDescent="0.2">
      <c r="A47" s="47" t="s">
        <v>1809</v>
      </c>
      <c r="B47" s="78">
        <v>1</v>
      </c>
      <c r="C47" s="40">
        <v>40008</v>
      </c>
      <c r="D47" s="27">
        <v>1</v>
      </c>
      <c r="E47" s="28" t="s">
        <v>1171</v>
      </c>
      <c r="F47" s="28" t="s">
        <v>569</v>
      </c>
      <c r="G47" s="27">
        <v>80</v>
      </c>
      <c r="H47" s="27">
        <v>8</v>
      </c>
      <c r="I47" s="27">
        <v>3</v>
      </c>
      <c r="J47" s="28" t="s">
        <v>845</v>
      </c>
      <c r="K47" s="27" t="str">
        <f t="shared" si="0"/>
        <v>ds8-loc1-shl</v>
      </c>
      <c r="L47" s="27">
        <v>1</v>
      </c>
      <c r="M47" s="41">
        <v>1</v>
      </c>
    </row>
    <row r="48" spans="1:13" ht="16.5" x14ac:dyDescent="0.2">
      <c r="A48" s="47" t="s">
        <v>1809</v>
      </c>
      <c r="B48" s="78">
        <v>1</v>
      </c>
      <c r="C48" s="40">
        <v>40008</v>
      </c>
      <c r="D48" s="27">
        <v>2</v>
      </c>
      <c r="E48" s="28" t="s">
        <v>1169</v>
      </c>
      <c r="F48" s="28" t="s">
        <v>715</v>
      </c>
      <c r="G48" s="27">
        <v>80</v>
      </c>
      <c r="H48" s="27">
        <v>8</v>
      </c>
      <c r="I48" s="27">
        <v>3</v>
      </c>
      <c r="J48" s="47" t="s">
        <v>1186</v>
      </c>
      <c r="K48" s="59" t="str">
        <f t="shared" si="0"/>
        <v>ds8-loc2-jlr</v>
      </c>
      <c r="L48" s="27">
        <v>1</v>
      </c>
      <c r="M48" s="41">
        <v>1</v>
      </c>
    </row>
    <row r="49" spans="1:13" ht="16.5" x14ac:dyDescent="0.2">
      <c r="A49" s="47" t="s">
        <v>1809</v>
      </c>
      <c r="B49" s="78">
        <v>1</v>
      </c>
      <c r="C49" s="40">
        <v>40008</v>
      </c>
      <c r="D49" s="27">
        <v>2</v>
      </c>
      <c r="E49" s="28" t="s">
        <v>1171</v>
      </c>
      <c r="F49" s="28" t="s">
        <v>735</v>
      </c>
      <c r="G49" s="27">
        <v>80</v>
      </c>
      <c r="H49" s="27">
        <v>8</v>
      </c>
      <c r="I49" s="27">
        <v>3</v>
      </c>
      <c r="J49" s="62" t="s">
        <v>858</v>
      </c>
      <c r="K49" s="59" t="str">
        <f t="shared" si="0"/>
        <v>ds8-loc2-shl</v>
      </c>
      <c r="L49" s="27">
        <v>1</v>
      </c>
      <c r="M49" s="41">
        <v>1</v>
      </c>
    </row>
    <row r="50" spans="1:13" ht="16.5" x14ac:dyDescent="0.2">
      <c r="A50" s="47" t="s">
        <v>1809</v>
      </c>
      <c r="B50" s="78">
        <v>1</v>
      </c>
      <c r="C50" s="40">
        <v>40008</v>
      </c>
      <c r="D50" s="27">
        <v>3</v>
      </c>
      <c r="E50" s="28" t="s">
        <v>1169</v>
      </c>
      <c r="F50" s="28" t="s">
        <v>302</v>
      </c>
      <c r="G50" s="27">
        <v>80</v>
      </c>
      <c r="H50" s="27">
        <v>8</v>
      </c>
      <c r="I50" s="27">
        <v>3</v>
      </c>
      <c r="J50" s="62" t="s">
        <v>710</v>
      </c>
      <c r="K50" s="62" t="str">
        <f t="shared" si="0"/>
        <v>ds8-loc3-jlr</v>
      </c>
      <c r="L50" s="27">
        <v>1</v>
      </c>
      <c r="M50" s="41">
        <v>1</v>
      </c>
    </row>
    <row r="51" spans="1:13" ht="17.25" thickBot="1" x14ac:dyDescent="0.25">
      <c r="A51" s="47" t="s">
        <v>1809</v>
      </c>
      <c r="B51" s="78">
        <v>1</v>
      </c>
      <c r="C51" s="42">
        <v>40008</v>
      </c>
      <c r="D51" s="43">
        <v>3</v>
      </c>
      <c r="E51" s="44" t="s">
        <v>1171</v>
      </c>
      <c r="F51" s="44" t="s">
        <v>720</v>
      </c>
      <c r="G51" s="43">
        <v>80</v>
      </c>
      <c r="H51" s="43">
        <v>8</v>
      </c>
      <c r="I51" s="43">
        <v>3</v>
      </c>
      <c r="J51" s="44" t="s">
        <v>856</v>
      </c>
      <c r="K51" s="44" t="str">
        <f t="shared" si="0"/>
        <v>ds8-loc3-shl</v>
      </c>
      <c r="L51" s="43">
        <v>1</v>
      </c>
      <c r="M51" s="45">
        <v>1</v>
      </c>
    </row>
    <row r="52" spans="1:13" ht="16.5" x14ac:dyDescent="0.2">
      <c r="A52" s="47" t="s">
        <v>1810</v>
      </c>
      <c r="B52" s="78">
        <v>1</v>
      </c>
      <c r="C52" s="37">
        <v>40009</v>
      </c>
      <c r="D52" s="38">
        <v>1</v>
      </c>
      <c r="E52" s="46" t="s">
        <v>1169</v>
      </c>
      <c r="F52" s="46" t="s">
        <v>303</v>
      </c>
      <c r="G52" s="38">
        <v>90</v>
      </c>
      <c r="H52" s="38">
        <v>10</v>
      </c>
      <c r="I52" s="38">
        <v>3</v>
      </c>
      <c r="J52" s="46" t="s">
        <v>713</v>
      </c>
      <c r="K52" s="38" t="str">
        <f t="shared" si="0"/>
        <v>ds9-loc1-jlr</v>
      </c>
      <c r="L52" s="38">
        <v>1</v>
      </c>
      <c r="M52" s="39">
        <v>1</v>
      </c>
    </row>
    <row r="53" spans="1:13" ht="16.5" x14ac:dyDescent="0.2">
      <c r="A53" s="47" t="s">
        <v>1810</v>
      </c>
      <c r="B53" s="78">
        <v>1</v>
      </c>
      <c r="C53" s="40">
        <v>40009</v>
      </c>
      <c r="D53" s="27">
        <v>1</v>
      </c>
      <c r="E53" s="28" t="s">
        <v>1171</v>
      </c>
      <c r="F53" s="28" t="s">
        <v>569</v>
      </c>
      <c r="G53" s="27">
        <v>90</v>
      </c>
      <c r="H53" s="27">
        <v>10</v>
      </c>
      <c r="I53" s="27">
        <v>3</v>
      </c>
      <c r="J53" s="28" t="s">
        <v>845</v>
      </c>
      <c r="K53" s="27" t="str">
        <f t="shared" si="0"/>
        <v>ds9-loc1-shl</v>
      </c>
      <c r="L53" s="27">
        <v>1</v>
      </c>
      <c r="M53" s="41">
        <v>1</v>
      </c>
    </row>
    <row r="54" spans="1:13" ht="16.5" x14ac:dyDescent="0.2">
      <c r="A54" s="47" t="s">
        <v>1810</v>
      </c>
      <c r="B54" s="78">
        <v>1</v>
      </c>
      <c r="C54" s="40">
        <v>40009</v>
      </c>
      <c r="D54" s="27">
        <v>2</v>
      </c>
      <c r="E54" s="28" t="s">
        <v>1169</v>
      </c>
      <c r="F54" s="28" t="s">
        <v>715</v>
      </c>
      <c r="G54" s="27">
        <v>90</v>
      </c>
      <c r="H54" s="27">
        <v>10</v>
      </c>
      <c r="I54" s="27">
        <v>3</v>
      </c>
      <c r="J54" s="28" t="s">
        <v>1186</v>
      </c>
      <c r="K54" s="59" t="str">
        <f t="shared" si="0"/>
        <v>ds9-loc2-jlr</v>
      </c>
      <c r="L54" s="27">
        <v>1</v>
      </c>
      <c r="M54" s="41">
        <v>1</v>
      </c>
    </row>
    <row r="55" spans="1:13" ht="16.5" x14ac:dyDescent="0.2">
      <c r="A55" s="47" t="s">
        <v>1810</v>
      </c>
      <c r="B55" s="78">
        <v>1</v>
      </c>
      <c r="C55" s="40">
        <v>40009</v>
      </c>
      <c r="D55" s="27">
        <v>2</v>
      </c>
      <c r="E55" s="28" t="s">
        <v>1171</v>
      </c>
      <c r="F55" s="28" t="s">
        <v>735</v>
      </c>
      <c r="G55" s="27">
        <v>90</v>
      </c>
      <c r="H55" s="27">
        <v>10</v>
      </c>
      <c r="I55" s="27">
        <v>3</v>
      </c>
      <c r="J55" s="62" t="s">
        <v>858</v>
      </c>
      <c r="K55" s="59" t="str">
        <f t="shared" si="0"/>
        <v>ds9-loc2-shl</v>
      </c>
      <c r="L55" s="27">
        <v>1</v>
      </c>
      <c r="M55" s="41">
        <v>1</v>
      </c>
    </row>
    <row r="56" spans="1:13" ht="16.5" x14ac:dyDescent="0.2">
      <c r="A56" s="47" t="s">
        <v>1810</v>
      </c>
      <c r="B56" s="78">
        <v>1</v>
      </c>
      <c r="C56" s="40">
        <v>40009</v>
      </c>
      <c r="D56" s="27">
        <v>3</v>
      </c>
      <c r="E56" s="28" t="s">
        <v>1169</v>
      </c>
      <c r="F56" s="28" t="s">
        <v>302</v>
      </c>
      <c r="G56" s="27">
        <v>90</v>
      </c>
      <c r="H56" s="27">
        <v>10</v>
      </c>
      <c r="I56" s="27">
        <v>3</v>
      </c>
      <c r="J56" s="62" t="s">
        <v>710</v>
      </c>
      <c r="K56" s="62" t="str">
        <f t="shared" si="0"/>
        <v>ds9-loc3-jlr</v>
      </c>
      <c r="L56" s="27">
        <v>1</v>
      </c>
      <c r="M56" s="41">
        <v>1</v>
      </c>
    </row>
    <row r="57" spans="1:13" ht="17.25" thickBot="1" x14ac:dyDescent="0.25">
      <c r="A57" s="47" t="s">
        <v>1810</v>
      </c>
      <c r="B57" s="78">
        <v>1</v>
      </c>
      <c r="C57" s="40">
        <v>40009</v>
      </c>
      <c r="D57" s="43">
        <v>3</v>
      </c>
      <c r="E57" s="44" t="s">
        <v>1171</v>
      </c>
      <c r="F57" s="44" t="s">
        <v>720</v>
      </c>
      <c r="G57" s="43">
        <v>90</v>
      </c>
      <c r="H57" s="43">
        <v>10</v>
      </c>
      <c r="I57" s="43">
        <v>3</v>
      </c>
      <c r="J57" s="44" t="s">
        <v>856</v>
      </c>
      <c r="K57" s="44" t="str">
        <f t="shared" si="0"/>
        <v>ds9-loc3-shl</v>
      </c>
      <c r="L57" s="43">
        <v>1</v>
      </c>
      <c r="M57" s="45">
        <v>1</v>
      </c>
    </row>
    <row r="58" spans="1:13" ht="16.5" x14ac:dyDescent="0.2">
      <c r="A58" s="47" t="s">
        <v>1811</v>
      </c>
      <c r="B58" s="78">
        <v>1</v>
      </c>
      <c r="C58" s="37">
        <v>40010</v>
      </c>
      <c r="D58" s="38">
        <v>1</v>
      </c>
      <c r="E58" s="46" t="s">
        <v>1169</v>
      </c>
      <c r="F58" s="46" t="s">
        <v>303</v>
      </c>
      <c r="G58" s="38">
        <v>100</v>
      </c>
      <c r="H58" s="38">
        <v>12</v>
      </c>
      <c r="I58" s="38">
        <v>4</v>
      </c>
      <c r="J58" s="38" t="s">
        <v>713</v>
      </c>
      <c r="K58" s="38" t="str">
        <f t="shared" si="0"/>
        <v>tg1-loc1-jlr</v>
      </c>
      <c r="L58" s="38">
        <v>1</v>
      </c>
      <c r="M58" s="39">
        <v>1</v>
      </c>
    </row>
    <row r="59" spans="1:13" ht="16.5" x14ac:dyDescent="0.2">
      <c r="A59" s="47" t="s">
        <v>1811</v>
      </c>
      <c r="B59" s="78">
        <v>1</v>
      </c>
      <c r="C59" s="40">
        <v>40010</v>
      </c>
      <c r="D59" s="27">
        <v>1</v>
      </c>
      <c r="E59" s="28" t="s">
        <v>1171</v>
      </c>
      <c r="F59" s="28" t="s">
        <v>569</v>
      </c>
      <c r="G59" s="27">
        <v>100</v>
      </c>
      <c r="H59" s="27">
        <v>12</v>
      </c>
      <c r="I59" s="27">
        <v>4</v>
      </c>
      <c r="J59" s="28" t="s">
        <v>845</v>
      </c>
      <c r="K59" s="27" t="str">
        <f t="shared" si="0"/>
        <v>tg1-loc1-shl</v>
      </c>
      <c r="L59" s="27">
        <v>1</v>
      </c>
      <c r="M59" s="41">
        <v>1</v>
      </c>
    </row>
    <row r="60" spans="1:13" ht="16.5" x14ac:dyDescent="0.2">
      <c r="A60" s="47" t="s">
        <v>1811</v>
      </c>
      <c r="B60" s="78">
        <v>1</v>
      </c>
      <c r="C60" s="40">
        <v>40010</v>
      </c>
      <c r="D60" s="27">
        <v>2</v>
      </c>
      <c r="E60" s="28" t="s">
        <v>1169</v>
      </c>
      <c r="F60" s="28" t="s">
        <v>715</v>
      </c>
      <c r="G60" s="27">
        <v>100</v>
      </c>
      <c r="H60" s="27">
        <v>12</v>
      </c>
      <c r="I60" s="27">
        <v>4</v>
      </c>
      <c r="J60" s="47" t="s">
        <v>1186</v>
      </c>
      <c r="K60" s="59" t="str">
        <f t="shared" si="0"/>
        <v>tg1-loc2-jlr</v>
      </c>
      <c r="L60" s="27">
        <v>1</v>
      </c>
      <c r="M60" s="41">
        <v>1</v>
      </c>
    </row>
    <row r="61" spans="1:13" ht="16.5" x14ac:dyDescent="0.2">
      <c r="A61" s="47" t="s">
        <v>1811</v>
      </c>
      <c r="B61" s="78">
        <v>1</v>
      </c>
      <c r="C61" s="40">
        <v>40010</v>
      </c>
      <c r="D61" s="27">
        <v>2</v>
      </c>
      <c r="E61" s="28" t="s">
        <v>1171</v>
      </c>
      <c r="F61" s="28" t="s">
        <v>735</v>
      </c>
      <c r="G61" s="27">
        <v>100</v>
      </c>
      <c r="H61" s="27">
        <v>12</v>
      </c>
      <c r="I61" s="27">
        <v>4</v>
      </c>
      <c r="J61" s="62" t="s">
        <v>858</v>
      </c>
      <c r="K61" s="59" t="str">
        <f t="shared" si="0"/>
        <v>tg1-loc2-shl</v>
      </c>
      <c r="L61" s="27">
        <v>1</v>
      </c>
      <c r="M61" s="41">
        <v>1</v>
      </c>
    </row>
    <row r="62" spans="1:13" ht="16.5" x14ac:dyDescent="0.2">
      <c r="A62" s="47" t="s">
        <v>1811</v>
      </c>
      <c r="B62" s="78">
        <v>1</v>
      </c>
      <c r="C62" s="40">
        <v>40010</v>
      </c>
      <c r="D62" s="27">
        <v>3</v>
      </c>
      <c r="E62" s="28" t="s">
        <v>1169</v>
      </c>
      <c r="F62" s="28" t="s">
        <v>302</v>
      </c>
      <c r="G62" s="27">
        <v>100</v>
      </c>
      <c r="H62" s="27">
        <v>12</v>
      </c>
      <c r="I62" s="27">
        <v>4</v>
      </c>
      <c r="J62" s="62" t="s">
        <v>710</v>
      </c>
      <c r="K62" s="62" t="str">
        <f t="shared" si="0"/>
        <v>tg1-loc3-jlr</v>
      </c>
      <c r="L62" s="27">
        <v>1</v>
      </c>
      <c r="M62" s="41">
        <v>1</v>
      </c>
    </row>
    <row r="63" spans="1:13" ht="17.25" thickBot="1" x14ac:dyDescent="0.25">
      <c r="A63" s="47" t="s">
        <v>1811</v>
      </c>
      <c r="B63" s="78">
        <v>1</v>
      </c>
      <c r="C63" s="42">
        <v>40010</v>
      </c>
      <c r="D63" s="43">
        <v>3</v>
      </c>
      <c r="E63" s="44" t="s">
        <v>1171</v>
      </c>
      <c r="F63" s="44" t="s">
        <v>720</v>
      </c>
      <c r="G63" s="43">
        <v>100</v>
      </c>
      <c r="H63" s="43">
        <v>12</v>
      </c>
      <c r="I63" s="43">
        <v>4</v>
      </c>
      <c r="J63" s="44" t="s">
        <v>856</v>
      </c>
      <c r="K63" s="44" t="str">
        <f t="shared" si="0"/>
        <v>tg1-loc3-shl</v>
      </c>
      <c r="L63" s="43">
        <v>1</v>
      </c>
      <c r="M63" s="45">
        <v>1</v>
      </c>
    </row>
    <row r="64" spans="1:13" ht="16.5" x14ac:dyDescent="0.2">
      <c r="A64" s="47" t="s">
        <v>1812</v>
      </c>
      <c r="B64" s="78">
        <v>1</v>
      </c>
      <c r="C64" s="37">
        <v>40011</v>
      </c>
      <c r="D64" s="38">
        <v>1</v>
      </c>
      <c r="E64" s="46" t="s">
        <v>1169</v>
      </c>
      <c r="F64" s="46" t="s">
        <v>303</v>
      </c>
      <c r="G64" s="38">
        <v>100</v>
      </c>
      <c r="H64" s="38">
        <v>12</v>
      </c>
      <c r="I64" s="38">
        <v>4</v>
      </c>
      <c r="J64" s="46" t="s">
        <v>713</v>
      </c>
      <c r="K64" s="38" t="str">
        <f t="shared" si="0"/>
        <v>tg2-loc1-jlr</v>
      </c>
      <c r="L64" s="38">
        <v>1</v>
      </c>
      <c r="M64" s="39">
        <v>1</v>
      </c>
    </row>
    <row r="65" spans="1:13" ht="16.5" x14ac:dyDescent="0.2">
      <c r="A65" s="47" t="s">
        <v>1812</v>
      </c>
      <c r="B65" s="78">
        <v>1</v>
      </c>
      <c r="C65" s="40">
        <v>40011</v>
      </c>
      <c r="D65" s="27">
        <v>1</v>
      </c>
      <c r="E65" s="28" t="s">
        <v>1171</v>
      </c>
      <c r="F65" s="28" t="s">
        <v>569</v>
      </c>
      <c r="G65" s="27">
        <v>100</v>
      </c>
      <c r="H65" s="27">
        <v>12</v>
      </c>
      <c r="I65" s="27">
        <v>4</v>
      </c>
      <c r="J65" s="28" t="s">
        <v>845</v>
      </c>
      <c r="K65" s="27" t="str">
        <f t="shared" si="0"/>
        <v>tg2-loc1-shl</v>
      </c>
      <c r="L65" s="27">
        <v>1</v>
      </c>
      <c r="M65" s="41">
        <v>1</v>
      </c>
    </row>
    <row r="66" spans="1:13" ht="16.5" x14ac:dyDescent="0.2">
      <c r="A66" s="47" t="s">
        <v>1812</v>
      </c>
      <c r="B66" s="78">
        <v>1</v>
      </c>
      <c r="C66" s="40">
        <v>40011</v>
      </c>
      <c r="D66" s="27">
        <v>2</v>
      </c>
      <c r="E66" s="28" t="s">
        <v>1169</v>
      </c>
      <c r="F66" s="28" t="s">
        <v>715</v>
      </c>
      <c r="G66" s="27">
        <v>100</v>
      </c>
      <c r="H66" s="27">
        <v>12</v>
      </c>
      <c r="I66" s="27">
        <v>4</v>
      </c>
      <c r="J66" s="28" t="s">
        <v>1186</v>
      </c>
      <c r="K66" s="59" t="str">
        <f t="shared" si="0"/>
        <v>tg2-loc2-jlr</v>
      </c>
      <c r="L66" s="27">
        <v>1</v>
      </c>
      <c r="M66" s="41">
        <v>1</v>
      </c>
    </row>
    <row r="67" spans="1:13" ht="16.5" x14ac:dyDescent="0.2">
      <c r="A67" s="47" t="s">
        <v>1812</v>
      </c>
      <c r="B67" s="78">
        <v>1</v>
      </c>
      <c r="C67" s="40">
        <v>40011</v>
      </c>
      <c r="D67" s="27">
        <v>2</v>
      </c>
      <c r="E67" s="28" t="s">
        <v>1171</v>
      </c>
      <c r="F67" s="28" t="s">
        <v>735</v>
      </c>
      <c r="G67" s="27">
        <v>100</v>
      </c>
      <c r="H67" s="27">
        <v>12</v>
      </c>
      <c r="I67" s="27">
        <v>4</v>
      </c>
      <c r="J67" s="62" t="s">
        <v>858</v>
      </c>
      <c r="K67" s="59" t="str">
        <f t="shared" si="0"/>
        <v>tg2-loc2-shl</v>
      </c>
      <c r="L67" s="27">
        <v>1</v>
      </c>
      <c r="M67" s="41">
        <v>1</v>
      </c>
    </row>
    <row r="68" spans="1:13" ht="16.5" x14ac:dyDescent="0.2">
      <c r="A68" s="47" t="s">
        <v>1812</v>
      </c>
      <c r="B68" s="78">
        <v>1</v>
      </c>
      <c r="C68" s="40">
        <v>40011</v>
      </c>
      <c r="D68" s="27">
        <v>3</v>
      </c>
      <c r="E68" s="28" t="s">
        <v>1169</v>
      </c>
      <c r="F68" s="28" t="s">
        <v>302</v>
      </c>
      <c r="G68" s="27">
        <v>100</v>
      </c>
      <c r="H68" s="27">
        <v>12</v>
      </c>
      <c r="I68" s="27">
        <v>4</v>
      </c>
      <c r="J68" s="62" t="s">
        <v>710</v>
      </c>
      <c r="K68" s="62" t="str">
        <f t="shared" si="0"/>
        <v>tg2-loc3-jlr</v>
      </c>
      <c r="L68" s="27">
        <v>1</v>
      </c>
      <c r="M68" s="41">
        <v>1</v>
      </c>
    </row>
    <row r="69" spans="1:13" ht="17.25" thickBot="1" x14ac:dyDescent="0.25">
      <c r="A69" s="47" t="s">
        <v>1812</v>
      </c>
      <c r="B69" s="78">
        <v>1</v>
      </c>
      <c r="C69" s="42">
        <v>40011</v>
      </c>
      <c r="D69" s="43">
        <v>3</v>
      </c>
      <c r="E69" s="44" t="s">
        <v>1171</v>
      </c>
      <c r="F69" s="44" t="s">
        <v>720</v>
      </c>
      <c r="G69" s="43">
        <v>100</v>
      </c>
      <c r="H69" s="43">
        <v>12</v>
      </c>
      <c r="I69" s="43">
        <v>4</v>
      </c>
      <c r="J69" s="44" t="s">
        <v>856</v>
      </c>
      <c r="K69" s="44" t="str">
        <f t="shared" ref="K69:K99" si="1">A69&amp;"-loc"&amp;D69&amp;"-"&amp;E69</f>
        <v>tg2-loc3-shl</v>
      </c>
      <c r="L69" s="43">
        <v>1</v>
      </c>
      <c r="M69" s="45">
        <v>1</v>
      </c>
    </row>
    <row r="70" spans="1:13" ht="16.5" x14ac:dyDescent="0.2">
      <c r="A70" s="47" t="s">
        <v>1813</v>
      </c>
      <c r="B70" s="78">
        <v>1</v>
      </c>
      <c r="C70" s="37">
        <v>40012</v>
      </c>
      <c r="D70" s="38">
        <v>1</v>
      </c>
      <c r="E70" s="46" t="s">
        <v>1169</v>
      </c>
      <c r="F70" s="46" t="s">
        <v>303</v>
      </c>
      <c r="G70" s="38">
        <v>100</v>
      </c>
      <c r="H70" s="38">
        <v>12</v>
      </c>
      <c r="I70" s="38">
        <v>5</v>
      </c>
      <c r="J70" s="38" t="s">
        <v>713</v>
      </c>
      <c r="K70" s="38" t="str">
        <f t="shared" si="1"/>
        <v>tg3-loc1-jlr</v>
      </c>
      <c r="L70" s="38">
        <v>1</v>
      </c>
      <c r="M70" s="39">
        <v>1</v>
      </c>
    </row>
    <row r="71" spans="1:13" ht="16.5" x14ac:dyDescent="0.2">
      <c r="A71" s="47" t="s">
        <v>1813</v>
      </c>
      <c r="B71" s="78">
        <v>1</v>
      </c>
      <c r="C71" s="40">
        <v>40012</v>
      </c>
      <c r="D71" s="27">
        <v>1</v>
      </c>
      <c r="E71" s="28" t="s">
        <v>1171</v>
      </c>
      <c r="F71" s="28" t="s">
        <v>569</v>
      </c>
      <c r="G71" s="27">
        <v>100</v>
      </c>
      <c r="H71" s="27">
        <v>12</v>
      </c>
      <c r="I71" s="27">
        <v>5</v>
      </c>
      <c r="J71" s="28" t="s">
        <v>845</v>
      </c>
      <c r="K71" s="27" t="str">
        <f t="shared" si="1"/>
        <v>tg3-loc1-shl</v>
      </c>
      <c r="L71" s="27">
        <v>1</v>
      </c>
      <c r="M71" s="41">
        <v>1</v>
      </c>
    </row>
    <row r="72" spans="1:13" ht="16.5" x14ac:dyDescent="0.2">
      <c r="A72" s="47" t="s">
        <v>1813</v>
      </c>
      <c r="B72" s="78">
        <v>1</v>
      </c>
      <c r="C72" s="40">
        <v>40012</v>
      </c>
      <c r="D72" s="27">
        <v>2</v>
      </c>
      <c r="E72" s="28" t="s">
        <v>1169</v>
      </c>
      <c r="F72" s="28" t="s">
        <v>715</v>
      </c>
      <c r="G72" s="27">
        <v>100</v>
      </c>
      <c r="H72" s="27">
        <v>12</v>
      </c>
      <c r="I72" s="27">
        <v>5</v>
      </c>
      <c r="J72" s="47" t="s">
        <v>1186</v>
      </c>
      <c r="K72" s="59" t="str">
        <f t="shared" si="1"/>
        <v>tg3-loc2-jlr</v>
      </c>
      <c r="L72" s="27">
        <v>1</v>
      </c>
      <c r="M72" s="41">
        <v>1</v>
      </c>
    </row>
    <row r="73" spans="1:13" ht="16.5" x14ac:dyDescent="0.2">
      <c r="A73" s="47" t="s">
        <v>1813</v>
      </c>
      <c r="B73" s="78">
        <v>1</v>
      </c>
      <c r="C73" s="40">
        <v>40012</v>
      </c>
      <c r="D73" s="27">
        <v>2</v>
      </c>
      <c r="E73" s="28" t="s">
        <v>1171</v>
      </c>
      <c r="F73" s="28" t="s">
        <v>735</v>
      </c>
      <c r="G73" s="27">
        <v>100</v>
      </c>
      <c r="H73" s="27">
        <v>12</v>
      </c>
      <c r="I73" s="27">
        <v>5</v>
      </c>
      <c r="J73" s="62" t="s">
        <v>858</v>
      </c>
      <c r="K73" s="59" t="str">
        <f t="shared" si="1"/>
        <v>tg3-loc2-shl</v>
      </c>
      <c r="L73" s="27">
        <v>1</v>
      </c>
      <c r="M73" s="41">
        <v>1</v>
      </c>
    </row>
    <row r="74" spans="1:13" ht="16.5" x14ac:dyDescent="0.2">
      <c r="A74" s="47" t="s">
        <v>1813</v>
      </c>
      <c r="B74" s="78">
        <v>1</v>
      </c>
      <c r="C74" s="40">
        <v>40012</v>
      </c>
      <c r="D74" s="27">
        <v>3</v>
      </c>
      <c r="E74" s="28" t="s">
        <v>1169</v>
      </c>
      <c r="F74" s="28" t="s">
        <v>302</v>
      </c>
      <c r="G74" s="27">
        <v>100</v>
      </c>
      <c r="H74" s="27">
        <v>12</v>
      </c>
      <c r="I74" s="27">
        <v>5</v>
      </c>
      <c r="J74" s="62" t="s">
        <v>710</v>
      </c>
      <c r="K74" s="62" t="str">
        <f t="shared" si="1"/>
        <v>tg3-loc3-jlr</v>
      </c>
      <c r="L74" s="27">
        <v>1</v>
      </c>
      <c r="M74" s="41">
        <v>1</v>
      </c>
    </row>
    <row r="75" spans="1:13" ht="17.25" thickBot="1" x14ac:dyDescent="0.25">
      <c r="A75" s="47" t="s">
        <v>1813</v>
      </c>
      <c r="B75" s="78">
        <v>1</v>
      </c>
      <c r="C75" s="42">
        <v>40012</v>
      </c>
      <c r="D75" s="43">
        <v>3</v>
      </c>
      <c r="E75" s="44" t="s">
        <v>1171</v>
      </c>
      <c r="F75" s="44" t="s">
        <v>720</v>
      </c>
      <c r="G75" s="43">
        <v>100</v>
      </c>
      <c r="H75" s="43">
        <v>12</v>
      </c>
      <c r="I75" s="43">
        <v>5</v>
      </c>
      <c r="J75" s="44" t="s">
        <v>856</v>
      </c>
      <c r="K75" s="44" t="str">
        <f t="shared" si="1"/>
        <v>tg3-loc3-shl</v>
      </c>
      <c r="L75" s="43">
        <v>1</v>
      </c>
      <c r="M75" s="45">
        <v>1</v>
      </c>
    </row>
    <row r="76" spans="1:13" ht="16.5" x14ac:dyDescent="0.2">
      <c r="A76" s="47" t="s">
        <v>1814</v>
      </c>
      <c r="B76" s="78">
        <v>1</v>
      </c>
      <c r="C76" s="37">
        <v>40013</v>
      </c>
      <c r="D76" s="38">
        <v>1</v>
      </c>
      <c r="E76" s="46" t="s">
        <v>1169</v>
      </c>
      <c r="F76" s="46" t="s">
        <v>303</v>
      </c>
      <c r="G76" s="38">
        <v>110</v>
      </c>
      <c r="H76" s="38">
        <v>14</v>
      </c>
      <c r="I76" s="38">
        <v>5</v>
      </c>
      <c r="J76" s="46" t="s">
        <v>713</v>
      </c>
      <c r="K76" s="38" t="str">
        <f t="shared" si="1"/>
        <v>tg4-loc1-jlr</v>
      </c>
      <c r="L76" s="38">
        <v>1</v>
      </c>
      <c r="M76" s="39">
        <v>1</v>
      </c>
    </row>
    <row r="77" spans="1:13" ht="16.5" x14ac:dyDescent="0.2">
      <c r="A77" s="47" t="s">
        <v>1814</v>
      </c>
      <c r="B77" s="78">
        <v>1</v>
      </c>
      <c r="C77" s="40">
        <v>40013</v>
      </c>
      <c r="D77" s="27">
        <v>1</v>
      </c>
      <c r="E77" s="28" t="s">
        <v>1171</v>
      </c>
      <c r="F77" s="28" t="s">
        <v>569</v>
      </c>
      <c r="G77" s="27">
        <v>110</v>
      </c>
      <c r="H77" s="27">
        <v>14</v>
      </c>
      <c r="I77" s="27">
        <v>5</v>
      </c>
      <c r="J77" s="28" t="s">
        <v>845</v>
      </c>
      <c r="K77" s="27" t="str">
        <f t="shared" si="1"/>
        <v>tg4-loc1-shl</v>
      </c>
      <c r="L77" s="27">
        <v>1</v>
      </c>
      <c r="M77" s="41">
        <v>1</v>
      </c>
    </row>
    <row r="78" spans="1:13" ht="16.5" x14ac:dyDescent="0.2">
      <c r="A78" s="47" t="s">
        <v>1814</v>
      </c>
      <c r="B78" s="78">
        <v>1</v>
      </c>
      <c r="C78" s="40">
        <v>40013</v>
      </c>
      <c r="D78" s="27">
        <v>2</v>
      </c>
      <c r="E78" s="28" t="s">
        <v>1169</v>
      </c>
      <c r="F78" s="28" t="s">
        <v>715</v>
      </c>
      <c r="G78" s="27">
        <v>110</v>
      </c>
      <c r="H78" s="27">
        <v>14</v>
      </c>
      <c r="I78" s="27">
        <v>5</v>
      </c>
      <c r="J78" s="28" t="s">
        <v>1186</v>
      </c>
      <c r="K78" s="59" t="str">
        <f t="shared" si="1"/>
        <v>tg4-loc2-jlr</v>
      </c>
      <c r="L78" s="27">
        <v>1</v>
      </c>
      <c r="M78" s="41">
        <v>1</v>
      </c>
    </row>
    <row r="79" spans="1:13" ht="16.5" x14ac:dyDescent="0.2">
      <c r="A79" s="47" t="s">
        <v>1814</v>
      </c>
      <c r="B79" s="78">
        <v>1</v>
      </c>
      <c r="C79" s="40">
        <v>40013</v>
      </c>
      <c r="D79" s="27">
        <v>2</v>
      </c>
      <c r="E79" s="28" t="s">
        <v>1171</v>
      </c>
      <c r="F79" s="28" t="s">
        <v>735</v>
      </c>
      <c r="G79" s="27">
        <v>110</v>
      </c>
      <c r="H79" s="27">
        <v>14</v>
      </c>
      <c r="I79" s="27">
        <v>5</v>
      </c>
      <c r="J79" s="62" t="s">
        <v>858</v>
      </c>
      <c r="K79" s="59" t="str">
        <f t="shared" si="1"/>
        <v>tg4-loc2-shl</v>
      </c>
      <c r="L79" s="27">
        <v>1</v>
      </c>
      <c r="M79" s="41">
        <v>1</v>
      </c>
    </row>
    <row r="80" spans="1:13" ht="16.5" x14ac:dyDescent="0.2">
      <c r="A80" s="47" t="s">
        <v>1814</v>
      </c>
      <c r="B80" s="78">
        <v>1</v>
      </c>
      <c r="C80" s="40">
        <v>40013</v>
      </c>
      <c r="D80" s="27">
        <v>3</v>
      </c>
      <c r="E80" s="28" t="s">
        <v>1169</v>
      </c>
      <c r="F80" s="28" t="s">
        <v>302</v>
      </c>
      <c r="G80" s="27">
        <v>110</v>
      </c>
      <c r="H80" s="27">
        <v>14</v>
      </c>
      <c r="I80" s="27">
        <v>5</v>
      </c>
      <c r="J80" s="62" t="s">
        <v>710</v>
      </c>
      <c r="K80" s="62" t="str">
        <f t="shared" si="1"/>
        <v>tg4-loc3-jlr</v>
      </c>
      <c r="L80" s="27">
        <v>1</v>
      </c>
      <c r="M80" s="41">
        <v>1</v>
      </c>
    </row>
    <row r="81" spans="1:13" ht="17.25" thickBot="1" x14ac:dyDescent="0.25">
      <c r="A81" s="47" t="s">
        <v>1814</v>
      </c>
      <c r="B81" s="78">
        <v>1</v>
      </c>
      <c r="C81" s="42">
        <v>40013</v>
      </c>
      <c r="D81" s="43">
        <v>3</v>
      </c>
      <c r="E81" s="44" t="s">
        <v>1171</v>
      </c>
      <c r="F81" s="44" t="s">
        <v>720</v>
      </c>
      <c r="G81" s="43">
        <v>110</v>
      </c>
      <c r="H81" s="43">
        <v>14</v>
      </c>
      <c r="I81" s="43">
        <v>5</v>
      </c>
      <c r="J81" s="44" t="s">
        <v>856</v>
      </c>
      <c r="K81" s="44" t="str">
        <f t="shared" si="1"/>
        <v>tg4-loc3-shl</v>
      </c>
      <c r="L81" s="43">
        <v>1</v>
      </c>
      <c r="M81" s="45">
        <v>1</v>
      </c>
    </row>
    <row r="82" spans="1:13" ht="16.5" x14ac:dyDescent="0.2">
      <c r="A82" s="47" t="s">
        <v>1815</v>
      </c>
      <c r="B82" s="78">
        <v>1</v>
      </c>
      <c r="C82" s="37">
        <v>40014</v>
      </c>
      <c r="D82" s="38">
        <v>1</v>
      </c>
      <c r="E82" s="46" t="s">
        <v>1169</v>
      </c>
      <c r="F82" s="46" t="s">
        <v>303</v>
      </c>
      <c r="G82" s="38">
        <v>120</v>
      </c>
      <c r="H82" s="38">
        <v>16</v>
      </c>
      <c r="I82" s="38">
        <v>5</v>
      </c>
      <c r="J82" s="38" t="s">
        <v>713</v>
      </c>
      <c r="K82" s="38" t="str">
        <f t="shared" si="1"/>
        <v>tg5-loc1-jlr</v>
      </c>
      <c r="L82" s="38">
        <v>1</v>
      </c>
      <c r="M82" s="39">
        <v>1</v>
      </c>
    </row>
    <row r="83" spans="1:13" ht="16.5" x14ac:dyDescent="0.2">
      <c r="A83" s="47" t="s">
        <v>1815</v>
      </c>
      <c r="B83" s="78">
        <v>1</v>
      </c>
      <c r="C83" s="40">
        <v>40014</v>
      </c>
      <c r="D83" s="27">
        <v>1</v>
      </c>
      <c r="E83" s="28" t="s">
        <v>1171</v>
      </c>
      <c r="F83" s="28" t="s">
        <v>569</v>
      </c>
      <c r="G83" s="27">
        <v>120</v>
      </c>
      <c r="H83" s="27">
        <v>16</v>
      </c>
      <c r="I83" s="27">
        <v>5</v>
      </c>
      <c r="J83" s="28" t="s">
        <v>845</v>
      </c>
      <c r="K83" s="27" t="str">
        <f t="shared" si="1"/>
        <v>tg5-loc1-shl</v>
      </c>
      <c r="L83" s="27">
        <v>1</v>
      </c>
      <c r="M83" s="41">
        <v>1</v>
      </c>
    </row>
    <row r="84" spans="1:13" ht="16.5" x14ac:dyDescent="0.2">
      <c r="A84" s="47" t="s">
        <v>1815</v>
      </c>
      <c r="B84" s="78">
        <v>1</v>
      </c>
      <c r="C84" s="40">
        <v>40014</v>
      </c>
      <c r="D84" s="27">
        <v>2</v>
      </c>
      <c r="E84" s="28" t="s">
        <v>1169</v>
      </c>
      <c r="F84" s="28" t="s">
        <v>715</v>
      </c>
      <c r="G84" s="27">
        <v>120</v>
      </c>
      <c r="H84" s="27">
        <v>16</v>
      </c>
      <c r="I84" s="27">
        <v>5</v>
      </c>
      <c r="J84" s="47" t="s">
        <v>1186</v>
      </c>
      <c r="K84" s="59" t="str">
        <f t="shared" si="1"/>
        <v>tg5-loc2-jlr</v>
      </c>
      <c r="L84" s="27">
        <v>1</v>
      </c>
      <c r="M84" s="41">
        <v>1</v>
      </c>
    </row>
    <row r="85" spans="1:13" ht="16.5" x14ac:dyDescent="0.2">
      <c r="A85" s="47" t="s">
        <v>1815</v>
      </c>
      <c r="B85" s="78">
        <v>1</v>
      </c>
      <c r="C85" s="40">
        <v>40014</v>
      </c>
      <c r="D85" s="27">
        <v>2</v>
      </c>
      <c r="E85" s="28" t="s">
        <v>1171</v>
      </c>
      <c r="F85" s="28" t="s">
        <v>735</v>
      </c>
      <c r="G85" s="27">
        <v>120</v>
      </c>
      <c r="H85" s="27">
        <v>16</v>
      </c>
      <c r="I85" s="27">
        <v>5</v>
      </c>
      <c r="J85" s="62" t="s">
        <v>858</v>
      </c>
      <c r="K85" s="59" t="str">
        <f t="shared" si="1"/>
        <v>tg5-loc2-shl</v>
      </c>
      <c r="L85" s="27">
        <v>1</v>
      </c>
      <c r="M85" s="41">
        <v>1</v>
      </c>
    </row>
    <row r="86" spans="1:13" ht="16.5" x14ac:dyDescent="0.2">
      <c r="A86" s="47" t="s">
        <v>1815</v>
      </c>
      <c r="B86" s="78">
        <v>1</v>
      </c>
      <c r="C86" s="40">
        <v>40014</v>
      </c>
      <c r="D86" s="27">
        <v>3</v>
      </c>
      <c r="E86" s="28" t="s">
        <v>1169</v>
      </c>
      <c r="F86" s="28" t="s">
        <v>302</v>
      </c>
      <c r="G86" s="27">
        <v>120</v>
      </c>
      <c r="H86" s="27">
        <v>16</v>
      </c>
      <c r="I86" s="27">
        <v>5</v>
      </c>
      <c r="J86" s="62" t="s">
        <v>710</v>
      </c>
      <c r="K86" s="62" t="str">
        <f t="shared" si="1"/>
        <v>tg5-loc3-jlr</v>
      </c>
      <c r="L86" s="27">
        <v>1</v>
      </c>
      <c r="M86" s="41">
        <v>1</v>
      </c>
    </row>
    <row r="87" spans="1:13" ht="17.25" thickBot="1" x14ac:dyDescent="0.25">
      <c r="A87" s="47" t="s">
        <v>1815</v>
      </c>
      <c r="B87" s="78">
        <v>1</v>
      </c>
      <c r="C87" s="42">
        <v>40014</v>
      </c>
      <c r="D87" s="43">
        <v>3</v>
      </c>
      <c r="E87" s="44" t="s">
        <v>1171</v>
      </c>
      <c r="F87" s="44" t="s">
        <v>720</v>
      </c>
      <c r="G87" s="43">
        <v>120</v>
      </c>
      <c r="H87" s="43">
        <v>16</v>
      </c>
      <c r="I87" s="43">
        <v>5</v>
      </c>
      <c r="J87" s="44" t="s">
        <v>856</v>
      </c>
      <c r="K87" s="44" t="str">
        <f t="shared" si="1"/>
        <v>tg5-loc3-shl</v>
      </c>
      <c r="L87" s="43">
        <v>1</v>
      </c>
      <c r="M87" s="45">
        <v>1</v>
      </c>
    </row>
    <row r="88" spans="1:13" ht="16.5" x14ac:dyDescent="0.2">
      <c r="A88" s="47" t="s">
        <v>1816</v>
      </c>
      <c r="B88" s="78">
        <v>1</v>
      </c>
      <c r="C88" s="37">
        <v>40015</v>
      </c>
      <c r="D88" s="38">
        <v>1</v>
      </c>
      <c r="E88" s="46" t="s">
        <v>1169</v>
      </c>
      <c r="F88" s="46" t="s">
        <v>303</v>
      </c>
      <c r="G88" s="38">
        <v>130</v>
      </c>
      <c r="H88" s="38">
        <v>18</v>
      </c>
      <c r="I88" s="38">
        <v>5</v>
      </c>
      <c r="J88" s="38" t="s">
        <v>713</v>
      </c>
      <c r="K88" s="38" t="str">
        <f t="shared" si="1"/>
        <v>tg6-loc1-jlr</v>
      </c>
      <c r="L88" s="38">
        <v>1</v>
      </c>
      <c r="M88" s="39">
        <v>1</v>
      </c>
    </row>
    <row r="89" spans="1:13" ht="16.5" x14ac:dyDescent="0.2">
      <c r="A89" s="47" t="s">
        <v>1816</v>
      </c>
      <c r="B89" s="78">
        <v>1</v>
      </c>
      <c r="C89" s="40">
        <v>40015</v>
      </c>
      <c r="D89" s="27">
        <v>1</v>
      </c>
      <c r="E89" s="28" t="s">
        <v>1171</v>
      </c>
      <c r="F89" s="28" t="s">
        <v>569</v>
      </c>
      <c r="G89" s="27">
        <v>130</v>
      </c>
      <c r="H89" s="27">
        <v>18</v>
      </c>
      <c r="I89" s="27">
        <v>5</v>
      </c>
      <c r="J89" s="28" t="s">
        <v>845</v>
      </c>
      <c r="K89" s="27" t="str">
        <f t="shared" si="1"/>
        <v>tg6-loc1-shl</v>
      </c>
      <c r="L89" s="27">
        <v>1</v>
      </c>
      <c r="M89" s="41">
        <v>1</v>
      </c>
    </row>
    <row r="90" spans="1:13" ht="16.5" x14ac:dyDescent="0.2">
      <c r="A90" s="47" t="s">
        <v>1816</v>
      </c>
      <c r="B90" s="78">
        <v>1</v>
      </c>
      <c r="C90" s="40">
        <v>40015</v>
      </c>
      <c r="D90" s="27">
        <v>2</v>
      </c>
      <c r="E90" s="28" t="s">
        <v>1169</v>
      </c>
      <c r="F90" s="28" t="s">
        <v>715</v>
      </c>
      <c r="G90" s="27">
        <v>130</v>
      </c>
      <c r="H90" s="27">
        <v>18</v>
      </c>
      <c r="I90" s="27">
        <v>5</v>
      </c>
      <c r="J90" s="27" t="s">
        <v>1186</v>
      </c>
      <c r="K90" s="59" t="str">
        <f t="shared" si="1"/>
        <v>tg6-loc2-jlr</v>
      </c>
      <c r="L90" s="27">
        <v>1</v>
      </c>
      <c r="M90" s="41">
        <v>1</v>
      </c>
    </row>
    <row r="91" spans="1:13" ht="16.5" x14ac:dyDescent="0.2">
      <c r="A91" s="47" t="s">
        <v>1816</v>
      </c>
      <c r="B91" s="78">
        <v>1</v>
      </c>
      <c r="C91" s="40">
        <v>40015</v>
      </c>
      <c r="D91" s="27">
        <v>2</v>
      </c>
      <c r="E91" s="28" t="s">
        <v>1171</v>
      </c>
      <c r="F91" s="28" t="s">
        <v>735</v>
      </c>
      <c r="G91" s="27">
        <v>130</v>
      </c>
      <c r="H91" s="27">
        <v>18</v>
      </c>
      <c r="I91" s="27">
        <v>5</v>
      </c>
      <c r="J91" s="28" t="s">
        <v>858</v>
      </c>
      <c r="K91" s="59" t="str">
        <f t="shared" si="1"/>
        <v>tg6-loc2-shl</v>
      </c>
      <c r="L91" s="27">
        <v>1</v>
      </c>
      <c r="M91" s="41">
        <v>1</v>
      </c>
    </row>
    <row r="92" spans="1:13" ht="16.5" x14ac:dyDescent="0.2">
      <c r="A92" s="47" t="s">
        <v>1816</v>
      </c>
      <c r="B92" s="78">
        <v>1</v>
      </c>
      <c r="C92" s="40">
        <v>40015</v>
      </c>
      <c r="D92" s="27">
        <v>3</v>
      </c>
      <c r="E92" s="28" t="s">
        <v>1169</v>
      </c>
      <c r="F92" s="28" t="s">
        <v>302</v>
      </c>
      <c r="G92" s="27">
        <v>130</v>
      </c>
      <c r="H92" s="27">
        <v>18</v>
      </c>
      <c r="I92" s="27">
        <v>5</v>
      </c>
      <c r="J92" s="27" t="s">
        <v>710</v>
      </c>
      <c r="K92" s="62" t="str">
        <f t="shared" si="1"/>
        <v>tg6-loc3-jlr</v>
      </c>
      <c r="L92" s="27">
        <v>1</v>
      </c>
      <c r="M92" s="41">
        <v>1</v>
      </c>
    </row>
    <row r="93" spans="1:13" ht="17.25" thickBot="1" x14ac:dyDescent="0.25">
      <c r="A93" s="47" t="s">
        <v>1816</v>
      </c>
      <c r="B93" s="78">
        <v>1</v>
      </c>
      <c r="C93" s="42">
        <v>40015</v>
      </c>
      <c r="D93" s="43">
        <v>3</v>
      </c>
      <c r="E93" s="44" t="s">
        <v>1171</v>
      </c>
      <c r="F93" s="44" t="s">
        <v>720</v>
      </c>
      <c r="G93" s="43">
        <v>130</v>
      </c>
      <c r="H93" s="43">
        <v>18</v>
      </c>
      <c r="I93" s="43">
        <v>5</v>
      </c>
      <c r="J93" s="44" t="s">
        <v>856</v>
      </c>
      <c r="K93" s="44" t="str">
        <f t="shared" si="1"/>
        <v>tg6-loc3-shl</v>
      </c>
      <c r="L93" s="43">
        <v>1</v>
      </c>
      <c r="M93" s="45">
        <v>1</v>
      </c>
    </row>
    <row r="94" spans="1:13" ht="16.5" x14ac:dyDescent="0.2">
      <c r="A94" s="47" t="s">
        <v>1817</v>
      </c>
      <c r="B94" s="78">
        <v>1</v>
      </c>
      <c r="C94" s="37">
        <v>40016</v>
      </c>
      <c r="D94" s="38">
        <v>1</v>
      </c>
      <c r="E94" s="46" t="s">
        <v>1169</v>
      </c>
      <c r="F94" s="46" t="s">
        <v>303</v>
      </c>
      <c r="G94" s="38">
        <v>140</v>
      </c>
      <c r="H94" s="38">
        <v>20</v>
      </c>
      <c r="I94" s="38">
        <v>5</v>
      </c>
      <c r="J94" s="38" t="s">
        <v>713</v>
      </c>
      <c r="K94" s="38" t="str">
        <f t="shared" si="1"/>
        <v>xy-loc1-jlr</v>
      </c>
      <c r="L94" s="38">
        <v>1</v>
      </c>
      <c r="M94" s="39">
        <v>1</v>
      </c>
    </row>
    <row r="95" spans="1:13" ht="16.5" x14ac:dyDescent="0.2">
      <c r="A95" s="47" t="s">
        <v>1817</v>
      </c>
      <c r="B95" s="78">
        <v>1</v>
      </c>
      <c r="C95" s="40">
        <v>40016</v>
      </c>
      <c r="D95" s="27">
        <v>1</v>
      </c>
      <c r="E95" s="28" t="s">
        <v>1171</v>
      </c>
      <c r="F95" s="28" t="s">
        <v>569</v>
      </c>
      <c r="G95" s="27">
        <v>140</v>
      </c>
      <c r="H95" s="27">
        <v>20</v>
      </c>
      <c r="I95" s="27">
        <v>5</v>
      </c>
      <c r="J95" s="27" t="s">
        <v>845</v>
      </c>
      <c r="K95" s="27" t="str">
        <f t="shared" si="1"/>
        <v>xy-loc1-shl</v>
      </c>
      <c r="L95" s="27">
        <v>1</v>
      </c>
      <c r="M95" s="41">
        <v>1</v>
      </c>
    </row>
    <row r="96" spans="1:13" ht="16.5" x14ac:dyDescent="0.2">
      <c r="A96" s="47" t="s">
        <v>1817</v>
      </c>
      <c r="B96" s="78">
        <v>1</v>
      </c>
      <c r="C96" s="40">
        <v>40016</v>
      </c>
      <c r="D96" s="27">
        <v>2</v>
      </c>
      <c r="E96" s="28" t="s">
        <v>1169</v>
      </c>
      <c r="F96" s="28" t="s">
        <v>715</v>
      </c>
      <c r="G96" s="27">
        <v>140</v>
      </c>
      <c r="H96" s="27">
        <v>20</v>
      </c>
      <c r="I96" s="27">
        <v>5</v>
      </c>
      <c r="J96" s="27" t="s">
        <v>1186</v>
      </c>
      <c r="K96" s="59" t="str">
        <f t="shared" si="1"/>
        <v>xy-loc2-jlr</v>
      </c>
      <c r="L96" s="27">
        <v>1</v>
      </c>
      <c r="M96" s="41">
        <v>1</v>
      </c>
    </row>
    <row r="97" spans="1:13" ht="16.5" x14ac:dyDescent="0.2">
      <c r="A97" s="47" t="s">
        <v>1817</v>
      </c>
      <c r="B97" s="78">
        <v>1</v>
      </c>
      <c r="C97" s="40">
        <v>40016</v>
      </c>
      <c r="D97" s="27">
        <v>2</v>
      </c>
      <c r="E97" s="28" t="s">
        <v>1171</v>
      </c>
      <c r="F97" s="28" t="s">
        <v>735</v>
      </c>
      <c r="G97" s="27">
        <v>140</v>
      </c>
      <c r="H97" s="27">
        <v>20</v>
      </c>
      <c r="I97" s="27">
        <v>5</v>
      </c>
      <c r="J97" s="27" t="s">
        <v>858</v>
      </c>
      <c r="K97" s="59" t="str">
        <f t="shared" si="1"/>
        <v>xy-loc2-shl</v>
      </c>
      <c r="L97" s="27">
        <v>1</v>
      </c>
      <c r="M97" s="41">
        <v>1</v>
      </c>
    </row>
    <row r="98" spans="1:13" ht="16.5" x14ac:dyDescent="0.2">
      <c r="A98" s="47" t="s">
        <v>1817</v>
      </c>
      <c r="B98" s="78">
        <v>1</v>
      </c>
      <c r="C98" s="40">
        <v>40016</v>
      </c>
      <c r="D98" s="27">
        <v>3</v>
      </c>
      <c r="E98" s="28" t="s">
        <v>1169</v>
      </c>
      <c r="F98" s="28" t="s">
        <v>302</v>
      </c>
      <c r="G98" s="27">
        <v>140</v>
      </c>
      <c r="H98" s="27">
        <v>20</v>
      </c>
      <c r="I98" s="27">
        <v>5</v>
      </c>
      <c r="J98" s="27" t="s">
        <v>710</v>
      </c>
      <c r="K98" s="62" t="str">
        <f t="shared" si="1"/>
        <v>xy-loc3-jlr</v>
      </c>
      <c r="L98" s="27">
        <v>1</v>
      </c>
      <c r="M98" s="41">
        <v>1</v>
      </c>
    </row>
    <row r="99" spans="1:13" ht="17.25" thickBot="1" x14ac:dyDescent="0.25">
      <c r="A99" s="47" t="s">
        <v>1817</v>
      </c>
      <c r="B99" s="78">
        <v>1</v>
      </c>
      <c r="C99" s="42">
        <v>40016</v>
      </c>
      <c r="D99" s="43">
        <v>3</v>
      </c>
      <c r="E99" s="44" t="s">
        <v>1171</v>
      </c>
      <c r="F99" s="44" t="s">
        <v>720</v>
      </c>
      <c r="G99" s="43">
        <v>140</v>
      </c>
      <c r="H99" s="43">
        <v>20</v>
      </c>
      <c r="I99" s="43">
        <v>5</v>
      </c>
      <c r="J99" s="43" t="s">
        <v>856</v>
      </c>
      <c r="K99" s="44" t="str">
        <f t="shared" si="1"/>
        <v>xy-loc3-shl</v>
      </c>
      <c r="L99" s="43">
        <v>1</v>
      </c>
      <c r="M99" s="45">
        <v>1</v>
      </c>
    </row>
    <row r="100" spans="1:13" ht="16.5" x14ac:dyDescent="0.2">
      <c r="A100" s="47"/>
      <c r="B100" s="78"/>
      <c r="C100" s="37"/>
      <c r="D100" s="38"/>
      <c r="E100" s="46"/>
      <c r="F100" s="46"/>
      <c r="G100" s="38"/>
      <c r="H100" s="38"/>
      <c r="I100" s="38"/>
      <c r="J100" s="38"/>
      <c r="K100" s="38"/>
      <c r="L100" s="38"/>
      <c r="M100" s="39"/>
    </row>
    <row r="101" spans="1:13" ht="16.5" x14ac:dyDescent="0.2">
      <c r="A101" s="47"/>
      <c r="B101" s="78"/>
      <c r="C101" s="40"/>
      <c r="D101" s="27"/>
      <c r="E101" s="28"/>
      <c r="F101" s="28"/>
      <c r="G101" s="27"/>
      <c r="H101" s="27"/>
      <c r="I101" s="27"/>
      <c r="J101" s="27"/>
      <c r="K101" s="27"/>
      <c r="L101" s="27"/>
      <c r="M101" s="41"/>
    </row>
    <row r="102" spans="1:13" ht="16.5" x14ac:dyDescent="0.2">
      <c r="A102" s="47"/>
      <c r="B102" s="78"/>
      <c r="C102" s="40"/>
      <c r="D102" s="27"/>
      <c r="E102" s="28"/>
      <c r="F102" s="28"/>
      <c r="G102" s="27"/>
      <c r="H102" s="27"/>
      <c r="I102" s="27"/>
      <c r="J102" s="27"/>
      <c r="K102" s="59"/>
      <c r="L102" s="27"/>
      <c r="M102" s="41"/>
    </row>
    <row r="103" spans="1:13" ht="16.5" x14ac:dyDescent="0.2">
      <c r="A103" s="47"/>
      <c r="B103" s="78"/>
      <c r="C103" s="40"/>
      <c r="D103" s="27"/>
      <c r="E103" s="28"/>
      <c r="F103" s="28"/>
      <c r="G103" s="27"/>
      <c r="H103" s="27"/>
      <c r="I103" s="27"/>
      <c r="J103" s="27"/>
      <c r="K103" s="59"/>
      <c r="L103" s="27"/>
      <c r="M103" s="41"/>
    </row>
    <row r="104" spans="1:13" ht="16.5" x14ac:dyDescent="0.2">
      <c r="A104" s="47"/>
      <c r="B104" s="78"/>
      <c r="C104" s="40"/>
      <c r="D104" s="27"/>
      <c r="E104" s="28"/>
      <c r="F104" s="28"/>
      <c r="G104" s="27"/>
      <c r="H104" s="27"/>
      <c r="I104" s="27"/>
      <c r="J104" s="27"/>
      <c r="K104" s="62"/>
      <c r="L104" s="27"/>
      <c r="M104" s="41"/>
    </row>
    <row r="105" spans="1:13" ht="17.25" thickBot="1" x14ac:dyDescent="0.25">
      <c r="A105" s="47"/>
      <c r="B105" s="78"/>
      <c r="C105" s="42"/>
      <c r="D105" s="43"/>
      <c r="E105" s="44"/>
      <c r="F105" s="44"/>
      <c r="G105" s="43"/>
      <c r="H105" s="43"/>
      <c r="I105" s="43"/>
      <c r="J105" s="43"/>
      <c r="K105" s="44"/>
      <c r="L105" s="43"/>
      <c r="M105" s="45"/>
    </row>
    <row r="106" spans="1:13" ht="16.5" x14ac:dyDescent="0.2">
      <c r="A106" s="47"/>
      <c r="B106" s="78"/>
      <c r="C106" s="37"/>
      <c r="D106" s="38"/>
      <c r="E106" s="46"/>
      <c r="F106" s="46"/>
      <c r="G106" s="38"/>
      <c r="H106" s="38"/>
      <c r="I106" s="38"/>
      <c r="J106" s="38"/>
      <c r="K106" s="38"/>
      <c r="L106" s="38"/>
      <c r="M106" s="39"/>
    </row>
    <row r="107" spans="1:13" ht="16.5" x14ac:dyDescent="0.2">
      <c r="A107" s="47"/>
      <c r="B107" s="78"/>
      <c r="C107" s="40"/>
      <c r="D107" s="27"/>
      <c r="E107" s="28"/>
      <c r="F107" s="28"/>
      <c r="G107" s="27"/>
      <c r="H107" s="27"/>
      <c r="I107" s="27"/>
      <c r="J107" s="28"/>
      <c r="K107" s="27"/>
      <c r="L107" s="27"/>
      <c r="M107" s="41"/>
    </row>
    <row r="108" spans="1:13" ht="16.5" x14ac:dyDescent="0.2">
      <c r="A108" s="47"/>
      <c r="B108" s="78"/>
      <c r="C108" s="40"/>
      <c r="D108" s="27"/>
      <c r="E108" s="28"/>
      <c r="F108" s="28"/>
      <c r="G108" s="27"/>
      <c r="H108" s="27"/>
      <c r="I108" s="27"/>
      <c r="J108" s="27"/>
      <c r="K108" s="59"/>
      <c r="L108" s="27"/>
      <c r="M108" s="41"/>
    </row>
    <row r="109" spans="1:13" ht="16.5" x14ac:dyDescent="0.2">
      <c r="A109" s="47"/>
      <c r="B109" s="78"/>
      <c r="C109" s="40"/>
      <c r="D109" s="27"/>
      <c r="E109" s="28"/>
      <c r="F109" s="28"/>
      <c r="G109" s="27"/>
      <c r="H109" s="27"/>
      <c r="I109" s="27"/>
      <c r="J109" s="27"/>
      <c r="K109" s="59"/>
      <c r="L109" s="27"/>
      <c r="M109" s="41"/>
    </row>
    <row r="110" spans="1:13" ht="16.5" x14ac:dyDescent="0.2">
      <c r="A110" s="47"/>
      <c r="B110" s="78"/>
      <c r="C110" s="40"/>
      <c r="D110" s="27"/>
      <c r="E110" s="28"/>
      <c r="F110" s="28"/>
      <c r="G110" s="27"/>
      <c r="H110" s="27"/>
      <c r="I110" s="27"/>
      <c r="J110" s="27"/>
      <c r="K110" s="62"/>
      <c r="L110" s="27"/>
      <c r="M110" s="41"/>
    </row>
    <row r="111" spans="1:13" ht="17.25" thickBot="1" x14ac:dyDescent="0.25">
      <c r="A111" s="47"/>
      <c r="B111" s="78"/>
      <c r="C111" s="42"/>
      <c r="D111" s="43"/>
      <c r="E111" s="44"/>
      <c r="F111" s="44"/>
      <c r="G111" s="43"/>
      <c r="H111" s="43"/>
      <c r="I111" s="43"/>
      <c r="J111" s="43"/>
      <c r="K111" s="44"/>
      <c r="L111" s="43"/>
      <c r="M111" s="45"/>
    </row>
    <row r="112" spans="1:13" ht="16.5" x14ac:dyDescent="0.2">
      <c r="A112" s="47"/>
      <c r="B112" s="78"/>
      <c r="C112" s="37"/>
      <c r="D112" s="38"/>
      <c r="E112" s="46"/>
      <c r="F112" s="46"/>
      <c r="G112" s="38"/>
      <c r="H112" s="38"/>
      <c r="I112" s="38"/>
      <c r="J112" s="38"/>
      <c r="K112" s="38"/>
      <c r="L112" s="38"/>
      <c r="M112" s="39"/>
    </row>
    <row r="113" spans="1:13" ht="16.5" x14ac:dyDescent="0.2">
      <c r="A113" s="47"/>
      <c r="B113" s="78"/>
      <c r="C113" s="40"/>
      <c r="D113" s="27"/>
      <c r="E113" s="28"/>
      <c r="F113" s="28"/>
      <c r="G113" s="27"/>
      <c r="H113" s="27"/>
      <c r="I113" s="27"/>
      <c r="J113" s="27"/>
      <c r="K113" s="27"/>
      <c r="L113" s="27"/>
      <c r="M113" s="41"/>
    </row>
    <row r="114" spans="1:13" ht="16.5" x14ac:dyDescent="0.2">
      <c r="A114" s="47"/>
      <c r="B114" s="78"/>
      <c r="C114" s="40"/>
      <c r="D114" s="27"/>
      <c r="E114" s="28"/>
      <c r="F114" s="28"/>
      <c r="G114" s="27"/>
      <c r="H114" s="27"/>
      <c r="I114" s="27"/>
      <c r="J114" s="27"/>
      <c r="K114" s="59"/>
      <c r="L114" s="27"/>
      <c r="M114" s="41"/>
    </row>
    <row r="115" spans="1:13" ht="16.5" x14ac:dyDescent="0.2">
      <c r="A115" s="47"/>
      <c r="B115" s="78"/>
      <c r="C115" s="40"/>
      <c r="D115" s="27"/>
      <c r="E115" s="28"/>
      <c r="F115" s="28"/>
      <c r="G115" s="27"/>
      <c r="H115" s="27"/>
      <c r="I115" s="27"/>
      <c r="J115" s="27"/>
      <c r="K115" s="59"/>
      <c r="L115" s="27"/>
      <c r="M115" s="41"/>
    </row>
    <row r="116" spans="1:13" ht="16.5" x14ac:dyDescent="0.2">
      <c r="A116" s="47"/>
      <c r="B116" s="78"/>
      <c r="C116" s="40"/>
      <c r="D116" s="27"/>
      <c r="E116" s="28"/>
      <c r="F116" s="28"/>
      <c r="G116" s="27"/>
      <c r="H116" s="27"/>
      <c r="I116" s="27"/>
      <c r="J116" s="27"/>
      <c r="K116" s="62"/>
      <c r="L116" s="27"/>
      <c r="M116" s="41"/>
    </row>
    <row r="117" spans="1:13" ht="17.25" thickBot="1" x14ac:dyDescent="0.25">
      <c r="A117" s="47"/>
      <c r="B117" s="78"/>
      <c r="C117" s="42"/>
      <c r="D117" s="43"/>
      <c r="E117" s="44"/>
      <c r="F117" s="44"/>
      <c r="G117" s="43"/>
      <c r="H117" s="43"/>
      <c r="I117" s="43"/>
      <c r="J117" s="43"/>
      <c r="K117" s="44"/>
      <c r="L117" s="43"/>
      <c r="M117" s="45"/>
    </row>
    <row r="118" spans="1:13" ht="16.5" x14ac:dyDescent="0.2">
      <c r="A118" s="47"/>
      <c r="B118" s="78"/>
      <c r="C118" s="37"/>
      <c r="D118" s="38"/>
      <c r="E118" s="46"/>
      <c r="F118" s="46"/>
      <c r="G118" s="38"/>
      <c r="H118" s="38"/>
      <c r="I118" s="38"/>
      <c r="J118" s="38"/>
      <c r="K118" s="38"/>
      <c r="L118" s="38"/>
      <c r="M118" s="39"/>
    </row>
    <row r="119" spans="1:13" ht="16.5" x14ac:dyDescent="0.2">
      <c r="A119" s="47"/>
      <c r="B119" s="78"/>
      <c r="C119" s="40"/>
      <c r="D119" s="27"/>
      <c r="E119" s="28"/>
      <c r="F119" s="28"/>
      <c r="G119" s="27"/>
      <c r="H119" s="27"/>
      <c r="I119" s="27"/>
      <c r="J119" s="27"/>
      <c r="K119" s="27"/>
      <c r="L119" s="27"/>
      <c r="M119" s="41"/>
    </row>
    <row r="120" spans="1:13" ht="16.5" x14ac:dyDescent="0.2">
      <c r="A120" s="47"/>
      <c r="B120" s="78"/>
      <c r="C120" s="40"/>
      <c r="D120" s="27"/>
      <c r="E120" s="28"/>
      <c r="F120" s="28"/>
      <c r="G120" s="27"/>
      <c r="H120" s="27"/>
      <c r="I120" s="27"/>
      <c r="J120" s="27"/>
      <c r="K120" s="59"/>
      <c r="L120" s="27"/>
      <c r="M120" s="41"/>
    </row>
    <row r="121" spans="1:13" ht="16.5" x14ac:dyDescent="0.2">
      <c r="A121" s="47"/>
      <c r="B121" s="78"/>
      <c r="C121" s="40"/>
      <c r="D121" s="27"/>
      <c r="E121" s="28"/>
      <c r="F121" s="28"/>
      <c r="G121" s="27"/>
      <c r="H121" s="27"/>
      <c r="I121" s="27"/>
      <c r="J121" s="27"/>
      <c r="K121" s="59"/>
      <c r="L121" s="27"/>
      <c r="M121" s="41"/>
    </row>
    <row r="122" spans="1:13" ht="16.5" x14ac:dyDescent="0.2">
      <c r="A122" s="47"/>
      <c r="B122" s="78"/>
      <c r="C122" s="40"/>
      <c r="D122" s="27"/>
      <c r="E122" s="28"/>
      <c r="F122" s="28"/>
      <c r="G122" s="27"/>
      <c r="H122" s="27"/>
      <c r="I122" s="27"/>
      <c r="J122" s="27"/>
      <c r="K122" s="62"/>
      <c r="L122" s="27"/>
      <c r="M122" s="41"/>
    </row>
    <row r="123" spans="1:13" ht="17.25" thickBot="1" x14ac:dyDescent="0.25">
      <c r="A123" s="47"/>
      <c r="B123" s="78"/>
      <c r="C123" s="42"/>
      <c r="D123" s="43"/>
      <c r="E123" s="44"/>
      <c r="F123" s="44"/>
      <c r="G123" s="43"/>
      <c r="H123" s="43"/>
      <c r="I123" s="43"/>
      <c r="J123" s="43"/>
      <c r="K123" s="44"/>
      <c r="L123" s="43"/>
      <c r="M123" s="45"/>
    </row>
    <row r="124" spans="1:13" ht="16.5" x14ac:dyDescent="0.2">
      <c r="A124" s="47"/>
      <c r="B124" s="78"/>
      <c r="C124" s="37"/>
      <c r="D124" s="38"/>
      <c r="E124" s="46"/>
      <c r="F124" s="46"/>
      <c r="G124" s="38"/>
      <c r="H124" s="38"/>
      <c r="I124" s="38"/>
      <c r="J124" s="38"/>
      <c r="K124" s="38"/>
      <c r="L124" s="38"/>
      <c r="M124" s="39"/>
    </row>
    <row r="125" spans="1:13" ht="16.5" x14ac:dyDescent="0.2">
      <c r="A125" s="47"/>
      <c r="B125" s="78"/>
      <c r="C125" s="40"/>
      <c r="D125" s="27"/>
      <c r="E125" s="28"/>
      <c r="F125" s="28"/>
      <c r="G125" s="27"/>
      <c r="H125" s="27"/>
      <c r="I125" s="27"/>
      <c r="J125" s="27"/>
      <c r="K125" s="27"/>
      <c r="L125" s="27"/>
      <c r="M125" s="41"/>
    </row>
    <row r="126" spans="1:13" ht="16.5" x14ac:dyDescent="0.2">
      <c r="A126" s="47"/>
      <c r="B126" s="78"/>
      <c r="C126" s="40"/>
      <c r="D126" s="27"/>
      <c r="E126" s="28"/>
      <c r="F126" s="28"/>
      <c r="G126" s="27"/>
      <c r="H126" s="27"/>
      <c r="I126" s="27"/>
      <c r="J126" s="27"/>
      <c r="K126" s="59"/>
      <c r="L126" s="27"/>
      <c r="M126" s="41"/>
    </row>
    <row r="127" spans="1:13" ht="16.5" x14ac:dyDescent="0.2">
      <c r="A127" s="47"/>
      <c r="B127" s="78"/>
      <c r="C127" s="40"/>
      <c r="D127" s="27"/>
      <c r="E127" s="28"/>
      <c r="F127" s="28"/>
      <c r="G127" s="27"/>
      <c r="H127" s="27"/>
      <c r="I127" s="27"/>
      <c r="J127" s="27"/>
      <c r="K127" s="59"/>
      <c r="L127" s="27"/>
      <c r="M127" s="41"/>
    </row>
    <row r="128" spans="1:13" ht="16.5" x14ac:dyDescent="0.2">
      <c r="A128" s="47"/>
      <c r="B128" s="78"/>
      <c r="C128" s="40"/>
      <c r="D128" s="27"/>
      <c r="E128" s="28"/>
      <c r="F128" s="28"/>
      <c r="G128" s="27"/>
      <c r="H128" s="27"/>
      <c r="I128" s="27"/>
      <c r="J128" s="27"/>
      <c r="K128" s="62"/>
      <c r="L128" s="27"/>
      <c r="M128" s="41"/>
    </row>
    <row r="129" spans="1:13" ht="17.25" thickBot="1" x14ac:dyDescent="0.25">
      <c r="A129" s="47"/>
      <c r="B129" s="78"/>
      <c r="C129" s="42"/>
      <c r="D129" s="43"/>
      <c r="E129" s="44"/>
      <c r="F129" s="44"/>
      <c r="G129" s="43"/>
      <c r="H129" s="43"/>
      <c r="I129" s="43"/>
      <c r="J129" s="43"/>
      <c r="K129" s="44"/>
      <c r="L129" s="43"/>
      <c r="M129" s="45"/>
    </row>
    <row r="130" spans="1:13" ht="16.5" x14ac:dyDescent="0.2">
      <c r="A130" s="47"/>
      <c r="B130" s="78"/>
      <c r="C130" s="37"/>
      <c r="D130" s="38"/>
      <c r="E130" s="46"/>
      <c r="F130" s="46"/>
      <c r="G130" s="38"/>
      <c r="H130" s="38"/>
      <c r="I130" s="38"/>
      <c r="J130" s="46"/>
      <c r="K130" s="38"/>
      <c r="L130" s="38"/>
      <c r="M130" s="39"/>
    </row>
    <row r="131" spans="1:13" ht="16.5" x14ac:dyDescent="0.2">
      <c r="A131" s="47"/>
      <c r="B131" s="78"/>
      <c r="C131" s="40"/>
      <c r="D131" s="27"/>
      <c r="E131" s="28"/>
      <c r="F131" s="28"/>
      <c r="G131" s="27"/>
      <c r="H131" s="27"/>
      <c r="I131" s="27"/>
      <c r="J131" s="27"/>
      <c r="K131" s="27"/>
      <c r="L131" s="27"/>
      <c r="M131" s="41"/>
    </row>
    <row r="132" spans="1:13" ht="16.5" x14ac:dyDescent="0.2">
      <c r="A132" s="47"/>
      <c r="B132" s="78"/>
      <c r="C132" s="40"/>
      <c r="D132" s="27"/>
      <c r="E132" s="28"/>
      <c r="F132" s="28"/>
      <c r="G132" s="27"/>
      <c r="H132" s="27"/>
      <c r="I132" s="27"/>
      <c r="J132" s="27"/>
      <c r="K132" s="59"/>
      <c r="L132" s="27"/>
      <c r="M132" s="41"/>
    </row>
    <row r="133" spans="1:13" ht="16.5" x14ac:dyDescent="0.2">
      <c r="A133" s="47"/>
      <c r="B133" s="78"/>
      <c r="C133" s="40"/>
      <c r="D133" s="27"/>
      <c r="E133" s="28"/>
      <c r="F133" s="28"/>
      <c r="G133" s="27"/>
      <c r="H133" s="27"/>
      <c r="I133" s="27"/>
      <c r="J133" s="27"/>
      <c r="K133" s="59"/>
      <c r="L133" s="27"/>
      <c r="M133" s="41"/>
    </row>
    <row r="134" spans="1:13" ht="16.5" x14ac:dyDescent="0.2">
      <c r="A134" s="47"/>
      <c r="B134" s="78"/>
      <c r="C134" s="40"/>
      <c r="D134" s="27"/>
      <c r="E134" s="28"/>
      <c r="F134" s="28"/>
      <c r="G134" s="27"/>
      <c r="H134" s="27"/>
      <c r="I134" s="27"/>
      <c r="J134" s="27"/>
      <c r="K134" s="62"/>
      <c r="L134" s="27"/>
      <c r="M134" s="41"/>
    </row>
    <row r="135" spans="1:13" ht="17.25" thickBot="1" x14ac:dyDescent="0.25">
      <c r="A135" s="47"/>
      <c r="B135" s="78"/>
      <c r="C135" s="42"/>
      <c r="D135" s="43"/>
      <c r="E135" s="44"/>
      <c r="F135" s="44"/>
      <c r="G135" s="43"/>
      <c r="H135" s="43"/>
      <c r="I135" s="43"/>
      <c r="J135" s="43"/>
      <c r="K135" s="44"/>
      <c r="L135" s="43"/>
      <c r="M135" s="45"/>
    </row>
    <row r="136" spans="1:13" ht="16.5" x14ac:dyDescent="0.2">
      <c r="A136" s="47"/>
      <c r="B136" s="78"/>
      <c r="C136" s="37"/>
      <c r="D136" s="38"/>
      <c r="E136" s="46"/>
      <c r="F136" s="46"/>
      <c r="G136" s="38"/>
      <c r="H136" s="38"/>
      <c r="I136" s="38"/>
      <c r="J136" s="46"/>
      <c r="K136" s="38"/>
      <c r="L136" s="38"/>
      <c r="M136" s="39"/>
    </row>
    <row r="137" spans="1:13" ht="16.5" x14ac:dyDescent="0.2">
      <c r="A137" s="47"/>
      <c r="B137" s="78"/>
      <c r="C137" s="40"/>
      <c r="D137" s="27"/>
      <c r="E137" s="28"/>
      <c r="F137" s="28"/>
      <c r="G137" s="27"/>
      <c r="H137" s="27"/>
      <c r="I137" s="27"/>
      <c r="J137" s="28"/>
      <c r="K137" s="27"/>
      <c r="L137" s="27"/>
      <c r="M137" s="41"/>
    </row>
    <row r="138" spans="1:13" ht="16.5" x14ac:dyDescent="0.2">
      <c r="A138" s="47"/>
      <c r="B138" s="78"/>
      <c r="C138" s="40"/>
      <c r="D138" s="27"/>
      <c r="E138" s="28"/>
      <c r="F138" s="28"/>
      <c r="G138" s="27"/>
      <c r="H138" s="27"/>
      <c r="I138" s="27"/>
      <c r="J138" s="28"/>
      <c r="K138" s="59"/>
      <c r="L138" s="27"/>
      <c r="M138" s="41"/>
    </row>
    <row r="139" spans="1:13" ht="16.5" x14ac:dyDescent="0.2">
      <c r="A139" s="47"/>
      <c r="B139" s="78"/>
      <c r="C139" s="40"/>
      <c r="D139" s="27"/>
      <c r="E139" s="28"/>
      <c r="F139" s="28"/>
      <c r="G139" s="27"/>
      <c r="H139" s="27"/>
      <c r="I139" s="27"/>
      <c r="J139" s="28"/>
      <c r="K139" s="59"/>
      <c r="L139" s="27"/>
      <c r="M139" s="41"/>
    </row>
    <row r="140" spans="1:13" ht="16.5" x14ac:dyDescent="0.2">
      <c r="A140" s="47"/>
      <c r="B140" s="78"/>
      <c r="C140" s="40"/>
      <c r="D140" s="27"/>
      <c r="E140" s="28"/>
      <c r="F140" s="28"/>
      <c r="G140" s="27"/>
      <c r="H140" s="27"/>
      <c r="I140" s="27"/>
      <c r="J140" s="28"/>
      <c r="K140" s="62"/>
      <c r="L140" s="27"/>
      <c r="M140" s="41"/>
    </row>
    <row r="141" spans="1:13" ht="17.25" thickBot="1" x14ac:dyDescent="0.25">
      <c r="A141" s="47"/>
      <c r="B141" s="78"/>
      <c r="C141" s="42"/>
      <c r="D141" s="43"/>
      <c r="E141" s="44"/>
      <c r="F141" s="44"/>
      <c r="G141" s="43"/>
      <c r="H141" s="43"/>
      <c r="I141" s="43"/>
      <c r="J141" s="44"/>
      <c r="K141" s="44"/>
      <c r="L141" s="43"/>
      <c r="M141" s="45"/>
    </row>
    <row r="142" spans="1:13" ht="16.5" x14ac:dyDescent="0.2">
      <c r="A142" s="47"/>
      <c r="B142" s="78"/>
      <c r="C142" s="37"/>
      <c r="D142" s="38"/>
      <c r="E142" s="46"/>
      <c r="F142" s="46"/>
      <c r="G142" s="38"/>
      <c r="H142" s="38"/>
      <c r="I142" s="38"/>
      <c r="J142" s="38"/>
      <c r="K142" s="38"/>
      <c r="L142" s="38"/>
      <c r="M142" s="39"/>
    </row>
    <row r="143" spans="1:13" ht="16.5" x14ac:dyDescent="0.2">
      <c r="A143" s="47"/>
      <c r="B143" s="78"/>
      <c r="C143" s="40"/>
      <c r="D143" s="27"/>
      <c r="E143" s="28"/>
      <c r="F143" s="28"/>
      <c r="G143" s="27"/>
      <c r="H143" s="27"/>
      <c r="I143" s="27"/>
      <c r="J143" s="27"/>
      <c r="K143" s="27"/>
      <c r="L143" s="27"/>
      <c r="M143" s="41"/>
    </row>
    <row r="144" spans="1:13" ht="16.5" x14ac:dyDescent="0.2">
      <c r="A144" s="47"/>
      <c r="B144" s="78"/>
      <c r="C144" s="40"/>
      <c r="D144" s="27"/>
      <c r="E144" s="28"/>
      <c r="F144" s="28"/>
      <c r="G144" s="27"/>
      <c r="H144" s="27"/>
      <c r="I144" s="27"/>
      <c r="J144" s="27"/>
      <c r="K144" s="59"/>
      <c r="L144" s="27"/>
      <c r="M144" s="41"/>
    </row>
    <row r="145" spans="1:13" ht="16.5" x14ac:dyDescent="0.2">
      <c r="A145" s="47"/>
      <c r="B145" s="78"/>
      <c r="C145" s="40"/>
      <c r="D145" s="27"/>
      <c r="E145" s="28"/>
      <c r="F145" s="28"/>
      <c r="G145" s="27"/>
      <c r="H145" s="27"/>
      <c r="I145" s="27"/>
      <c r="J145" s="27"/>
      <c r="K145" s="59"/>
      <c r="L145" s="27"/>
      <c r="M145" s="41"/>
    </row>
    <row r="146" spans="1:13" ht="16.5" x14ac:dyDescent="0.2">
      <c r="A146" s="47"/>
      <c r="B146" s="78"/>
      <c r="C146" s="40"/>
      <c r="D146" s="27"/>
      <c r="E146" s="28"/>
      <c r="F146" s="28"/>
      <c r="G146" s="27"/>
      <c r="H146" s="27"/>
      <c r="I146" s="27"/>
      <c r="J146" s="27"/>
      <c r="K146" s="62"/>
      <c r="L146" s="27"/>
      <c r="M146" s="41"/>
    </row>
    <row r="147" spans="1:13" ht="17.25" thickBot="1" x14ac:dyDescent="0.25">
      <c r="A147" s="47"/>
      <c r="B147" s="78"/>
      <c r="C147" s="42"/>
      <c r="D147" s="43"/>
      <c r="E147" s="44"/>
      <c r="F147" s="44"/>
      <c r="G147" s="43"/>
      <c r="H147" s="43"/>
      <c r="I147" s="43"/>
      <c r="J147" s="43"/>
      <c r="K147" s="44"/>
      <c r="L147" s="43"/>
      <c r="M147" s="45"/>
    </row>
    <row r="148" spans="1:13" ht="16.5" x14ac:dyDescent="0.2">
      <c r="A148" s="47"/>
      <c r="B148" s="78"/>
      <c r="C148" s="37"/>
      <c r="D148" s="38"/>
      <c r="E148" s="46"/>
      <c r="F148" s="46"/>
      <c r="G148" s="38"/>
      <c r="H148" s="38"/>
      <c r="I148" s="38"/>
      <c r="J148" s="38"/>
      <c r="K148" s="38"/>
      <c r="L148" s="38"/>
      <c r="M148" s="39"/>
    </row>
    <row r="149" spans="1:13" ht="16.5" x14ac:dyDescent="0.2">
      <c r="A149" s="47"/>
      <c r="B149" s="78"/>
      <c r="C149" s="40"/>
      <c r="D149" s="27"/>
      <c r="E149" s="28"/>
      <c r="F149" s="28"/>
      <c r="G149" s="27"/>
      <c r="H149" s="27"/>
      <c r="I149" s="27"/>
      <c r="J149" s="27"/>
      <c r="K149" s="27"/>
      <c r="L149" s="27"/>
      <c r="M149" s="41"/>
    </row>
    <row r="150" spans="1:13" ht="16.5" x14ac:dyDescent="0.2">
      <c r="A150" s="47"/>
      <c r="B150" s="78"/>
      <c r="C150" s="40"/>
      <c r="D150" s="27"/>
      <c r="E150" s="28"/>
      <c r="F150" s="28"/>
      <c r="G150" s="27"/>
      <c r="H150" s="27"/>
      <c r="I150" s="27"/>
      <c r="J150" s="27"/>
      <c r="K150" s="59"/>
      <c r="L150" s="27"/>
      <c r="M150" s="41"/>
    </row>
    <row r="151" spans="1:13" ht="16.5" x14ac:dyDescent="0.2">
      <c r="A151" s="47"/>
      <c r="B151" s="78"/>
      <c r="C151" s="40"/>
      <c r="D151" s="27"/>
      <c r="E151" s="28"/>
      <c r="F151" s="28"/>
      <c r="G151" s="27"/>
      <c r="H151" s="27"/>
      <c r="I151" s="27"/>
      <c r="J151" s="27"/>
      <c r="K151" s="59"/>
      <c r="L151" s="27"/>
      <c r="M151" s="41"/>
    </row>
    <row r="152" spans="1:13" ht="16.5" x14ac:dyDescent="0.2">
      <c r="A152" s="47"/>
      <c r="B152" s="78"/>
      <c r="C152" s="40"/>
      <c r="D152" s="27"/>
      <c r="E152" s="28"/>
      <c r="F152" s="28"/>
      <c r="G152" s="27"/>
      <c r="H152" s="27"/>
      <c r="I152" s="27"/>
      <c r="J152" s="27"/>
      <c r="K152" s="62"/>
      <c r="L152" s="27"/>
      <c r="M152" s="41"/>
    </row>
    <row r="153" spans="1:13" ht="17.25" thickBot="1" x14ac:dyDescent="0.25">
      <c r="A153" s="47"/>
      <c r="B153" s="78"/>
      <c r="C153" s="42"/>
      <c r="D153" s="43"/>
      <c r="E153" s="44"/>
      <c r="F153" s="44"/>
      <c r="G153" s="43"/>
      <c r="H153" s="43"/>
      <c r="I153" s="43"/>
      <c r="J153" s="43"/>
      <c r="K153" s="44"/>
      <c r="L153" s="43"/>
      <c r="M153" s="45"/>
    </row>
    <row r="154" spans="1:13" ht="16.5" x14ac:dyDescent="0.2">
      <c r="A154" s="47"/>
      <c r="B154" s="78"/>
      <c r="C154" s="37"/>
      <c r="D154" s="38"/>
      <c r="E154" s="46"/>
      <c r="F154" s="46"/>
      <c r="G154" s="38"/>
      <c r="H154" s="38"/>
      <c r="I154" s="38"/>
      <c r="J154" s="38"/>
      <c r="K154" s="38"/>
      <c r="L154" s="38"/>
      <c r="M154" s="39"/>
    </row>
    <row r="155" spans="1:13" ht="16.5" x14ac:dyDescent="0.2">
      <c r="A155" s="47"/>
      <c r="B155" s="78"/>
      <c r="C155" s="40"/>
      <c r="D155" s="27"/>
      <c r="E155" s="28"/>
      <c r="F155" s="28"/>
      <c r="G155" s="27"/>
      <c r="H155" s="27"/>
      <c r="I155" s="27"/>
      <c r="J155" s="27"/>
      <c r="K155" s="27"/>
      <c r="L155" s="27"/>
      <c r="M155" s="41"/>
    </row>
    <row r="156" spans="1:13" ht="16.5" x14ac:dyDescent="0.2">
      <c r="A156" s="47"/>
      <c r="B156" s="78"/>
      <c r="C156" s="40"/>
      <c r="D156" s="27"/>
      <c r="E156" s="28"/>
      <c r="F156" s="28"/>
      <c r="G156" s="27"/>
      <c r="H156" s="27"/>
      <c r="I156" s="27"/>
      <c r="J156" s="27"/>
      <c r="K156" s="59"/>
      <c r="L156" s="27"/>
      <c r="M156" s="41"/>
    </row>
    <row r="157" spans="1:13" ht="16.5" x14ac:dyDescent="0.2">
      <c r="A157" s="47"/>
      <c r="B157" s="78"/>
      <c r="C157" s="40"/>
      <c r="D157" s="27"/>
      <c r="E157" s="28"/>
      <c r="F157" s="28"/>
      <c r="G157" s="27"/>
      <c r="H157" s="27"/>
      <c r="I157" s="27"/>
      <c r="J157" s="27"/>
      <c r="K157" s="59"/>
      <c r="L157" s="27"/>
      <c r="M157" s="41"/>
    </row>
    <row r="158" spans="1:13" ht="16.5" x14ac:dyDescent="0.2">
      <c r="A158" s="47"/>
      <c r="B158" s="78"/>
      <c r="C158" s="40"/>
      <c r="D158" s="27"/>
      <c r="E158" s="28"/>
      <c r="F158" s="28"/>
      <c r="G158" s="27"/>
      <c r="H158" s="27"/>
      <c r="I158" s="27"/>
      <c r="J158" s="27"/>
      <c r="K158" s="62"/>
      <c r="L158" s="27"/>
      <c r="M158" s="41"/>
    </row>
    <row r="159" spans="1:13" ht="17.25" thickBot="1" x14ac:dyDescent="0.25">
      <c r="A159" s="47"/>
      <c r="B159" s="78"/>
      <c r="C159" s="42"/>
      <c r="D159" s="43"/>
      <c r="E159" s="44"/>
      <c r="F159" s="44"/>
      <c r="G159" s="43"/>
      <c r="H159" s="43"/>
      <c r="I159" s="43"/>
      <c r="J159" s="43"/>
      <c r="K159" s="44"/>
      <c r="L159" s="43"/>
      <c r="M159" s="45"/>
    </row>
    <row r="160" spans="1:13" ht="16.5" x14ac:dyDescent="0.2">
      <c r="A160" s="47"/>
      <c r="B160" s="78"/>
      <c r="C160" s="37"/>
      <c r="D160" s="38"/>
      <c r="E160" s="46"/>
      <c r="F160" s="46"/>
      <c r="G160" s="38"/>
      <c r="H160" s="38"/>
      <c r="I160" s="38"/>
      <c r="J160" s="38"/>
      <c r="K160" s="38"/>
      <c r="L160" s="38"/>
      <c r="M160" s="39"/>
    </row>
    <row r="161" spans="1:13" ht="16.5" x14ac:dyDescent="0.2">
      <c r="A161" s="47"/>
      <c r="B161" s="78"/>
      <c r="C161" s="40"/>
      <c r="D161" s="27"/>
      <c r="E161" s="28"/>
      <c r="F161" s="28"/>
      <c r="G161" s="27"/>
      <c r="H161" s="27"/>
      <c r="I161" s="27"/>
      <c r="J161" s="27"/>
      <c r="K161" s="27"/>
      <c r="L161" s="27"/>
      <c r="M161" s="41"/>
    </row>
    <row r="162" spans="1:13" ht="16.5" x14ac:dyDescent="0.2">
      <c r="A162" s="47"/>
      <c r="B162" s="78"/>
      <c r="C162" s="40"/>
      <c r="D162" s="27"/>
      <c r="E162" s="28"/>
      <c r="F162" s="28"/>
      <c r="G162" s="27"/>
      <c r="H162" s="27"/>
      <c r="I162" s="27"/>
      <c r="J162" s="27"/>
      <c r="K162" s="59"/>
      <c r="L162" s="27"/>
      <c r="M162" s="41"/>
    </row>
    <row r="163" spans="1:13" ht="16.5" x14ac:dyDescent="0.2">
      <c r="A163" s="47"/>
      <c r="B163" s="78"/>
      <c r="C163" s="40"/>
      <c r="D163" s="27"/>
      <c r="E163" s="28"/>
      <c r="F163" s="28"/>
      <c r="G163" s="27"/>
      <c r="H163" s="27"/>
      <c r="I163" s="27"/>
      <c r="J163" s="27"/>
      <c r="K163" s="59"/>
      <c r="L163" s="27"/>
      <c r="M163" s="41"/>
    </row>
    <row r="164" spans="1:13" ht="16.5" x14ac:dyDescent="0.2">
      <c r="A164" s="47"/>
      <c r="B164" s="78"/>
      <c r="C164" s="40"/>
      <c r="D164" s="27"/>
      <c r="E164" s="28"/>
      <c r="F164" s="28"/>
      <c r="G164" s="27"/>
      <c r="H164" s="27"/>
      <c r="I164" s="27"/>
      <c r="J164" s="27"/>
      <c r="K164" s="62"/>
      <c r="L164" s="27"/>
      <c r="M164" s="41"/>
    </row>
    <row r="165" spans="1:13" ht="17.25" thickBot="1" x14ac:dyDescent="0.25">
      <c r="A165" s="47"/>
      <c r="B165" s="78"/>
      <c r="C165" s="42"/>
      <c r="D165" s="43"/>
      <c r="E165" s="44"/>
      <c r="F165" s="44"/>
      <c r="G165" s="43"/>
      <c r="H165" s="43"/>
      <c r="I165" s="43"/>
      <c r="J165" s="43"/>
      <c r="K165" s="44"/>
      <c r="L165" s="43"/>
      <c r="M165" s="45"/>
    </row>
    <row r="166" spans="1:13" ht="16.5" x14ac:dyDescent="0.2">
      <c r="A166" s="47"/>
      <c r="B166" s="78"/>
      <c r="C166" s="37"/>
      <c r="D166" s="38"/>
      <c r="E166" s="46"/>
      <c r="F166" s="46"/>
      <c r="G166" s="38"/>
      <c r="H166" s="38"/>
      <c r="I166" s="38"/>
      <c r="J166" s="38"/>
      <c r="K166" s="38"/>
      <c r="L166" s="38"/>
      <c r="M166" s="39"/>
    </row>
    <row r="167" spans="1:13" ht="16.5" x14ac:dyDescent="0.2">
      <c r="A167" s="47"/>
      <c r="B167" s="78"/>
      <c r="C167" s="40"/>
      <c r="D167" s="27"/>
      <c r="E167" s="28"/>
      <c r="F167" s="28"/>
      <c r="G167" s="27"/>
      <c r="H167" s="27"/>
      <c r="I167" s="27"/>
      <c r="J167" s="27"/>
      <c r="K167" s="27"/>
      <c r="L167" s="27"/>
      <c r="M167" s="41"/>
    </row>
    <row r="168" spans="1:13" ht="16.5" x14ac:dyDescent="0.2">
      <c r="A168" s="47"/>
      <c r="B168" s="78"/>
      <c r="C168" s="40"/>
      <c r="D168" s="27"/>
      <c r="E168" s="28"/>
      <c r="F168" s="28"/>
      <c r="G168" s="27"/>
      <c r="H168" s="27"/>
      <c r="I168" s="27"/>
      <c r="J168" s="27"/>
      <c r="K168" s="59"/>
      <c r="L168" s="27"/>
      <c r="M168" s="41"/>
    </row>
    <row r="169" spans="1:13" ht="16.5" x14ac:dyDescent="0.2">
      <c r="A169" s="47"/>
      <c r="B169" s="78"/>
      <c r="C169" s="40"/>
      <c r="D169" s="27"/>
      <c r="E169" s="28"/>
      <c r="F169" s="28"/>
      <c r="G169" s="27"/>
      <c r="H169" s="27"/>
      <c r="I169" s="27"/>
      <c r="J169" s="27"/>
      <c r="K169" s="59"/>
      <c r="L169" s="27"/>
      <c r="M169" s="41"/>
    </row>
    <row r="170" spans="1:13" ht="16.5" x14ac:dyDescent="0.2">
      <c r="A170" s="47"/>
      <c r="B170" s="78"/>
      <c r="C170" s="40"/>
      <c r="D170" s="27"/>
      <c r="E170" s="28"/>
      <c r="F170" s="28"/>
      <c r="G170" s="27"/>
      <c r="H170" s="27"/>
      <c r="I170" s="27"/>
      <c r="J170" s="27"/>
      <c r="K170" s="62"/>
      <c r="L170" s="27"/>
      <c r="M170" s="41"/>
    </row>
    <row r="171" spans="1:13" ht="17.25" thickBot="1" x14ac:dyDescent="0.25">
      <c r="A171" s="47"/>
      <c r="B171" s="78"/>
      <c r="C171" s="42"/>
      <c r="D171" s="43"/>
      <c r="E171" s="44"/>
      <c r="F171" s="44"/>
      <c r="G171" s="43"/>
      <c r="H171" s="43"/>
      <c r="I171" s="43"/>
      <c r="J171" s="43"/>
      <c r="K171" s="44"/>
      <c r="L171" s="43"/>
      <c r="M171" s="45"/>
    </row>
    <row r="172" spans="1:13" ht="16.5" x14ac:dyDescent="0.2">
      <c r="A172" s="47"/>
      <c r="B172" s="78"/>
      <c r="C172" s="37"/>
      <c r="D172" s="38"/>
      <c r="E172" s="46"/>
      <c r="F172" s="46"/>
      <c r="G172" s="38"/>
      <c r="H172" s="38"/>
      <c r="I172" s="38"/>
      <c r="J172" s="38"/>
      <c r="K172" s="38"/>
      <c r="L172" s="38"/>
      <c r="M172" s="39"/>
    </row>
    <row r="173" spans="1:13" ht="16.5" x14ac:dyDescent="0.2">
      <c r="A173" s="47"/>
      <c r="B173" s="78"/>
      <c r="C173" s="40"/>
      <c r="D173" s="27"/>
      <c r="E173" s="28"/>
      <c r="F173" s="28"/>
      <c r="G173" s="27"/>
      <c r="H173" s="27"/>
      <c r="I173" s="27"/>
      <c r="J173" s="28"/>
      <c r="K173" s="27"/>
      <c r="L173" s="27"/>
      <c r="M173" s="41"/>
    </row>
    <row r="174" spans="1:13" ht="16.5" x14ac:dyDescent="0.2">
      <c r="A174" s="47"/>
      <c r="B174" s="78"/>
      <c r="C174" s="40"/>
      <c r="D174" s="27"/>
      <c r="E174" s="28"/>
      <c r="F174" s="28"/>
      <c r="G174" s="27"/>
      <c r="H174" s="27"/>
      <c r="I174" s="27"/>
      <c r="J174" s="27"/>
      <c r="K174" s="59"/>
      <c r="L174" s="27"/>
      <c r="M174" s="41"/>
    </row>
    <row r="175" spans="1:13" ht="16.5" x14ac:dyDescent="0.2">
      <c r="A175" s="47"/>
      <c r="B175" s="78"/>
      <c r="C175" s="40"/>
      <c r="D175" s="27"/>
      <c r="E175" s="28"/>
      <c r="F175" s="28"/>
      <c r="G175" s="27"/>
      <c r="H175" s="27"/>
      <c r="I175" s="27"/>
      <c r="J175" s="27"/>
      <c r="K175" s="59"/>
      <c r="L175" s="27"/>
      <c r="M175" s="41"/>
    </row>
    <row r="176" spans="1:13" ht="16.5" x14ac:dyDescent="0.2">
      <c r="A176" s="47"/>
      <c r="B176" s="78"/>
      <c r="C176" s="40"/>
      <c r="D176" s="27"/>
      <c r="E176" s="28"/>
      <c r="F176" s="28"/>
      <c r="G176" s="27"/>
      <c r="H176" s="27"/>
      <c r="I176" s="27"/>
      <c r="J176" s="27"/>
      <c r="K176" s="62"/>
      <c r="L176" s="27"/>
      <c r="M176" s="41"/>
    </row>
    <row r="177" spans="1:13" ht="17.25" thickBot="1" x14ac:dyDescent="0.25">
      <c r="A177" s="47"/>
      <c r="B177" s="78"/>
      <c r="C177" s="42"/>
      <c r="D177" s="43"/>
      <c r="E177" s="44"/>
      <c r="F177" s="44"/>
      <c r="G177" s="43"/>
      <c r="H177" s="43"/>
      <c r="I177" s="43"/>
      <c r="J177" s="43"/>
      <c r="K177" s="44"/>
      <c r="L177" s="43"/>
      <c r="M177" s="45"/>
    </row>
    <row r="178" spans="1:13" ht="16.5" x14ac:dyDescent="0.2">
      <c r="A178" s="47"/>
      <c r="B178" s="78"/>
      <c r="C178" s="37"/>
      <c r="D178" s="38"/>
      <c r="E178" s="46"/>
      <c r="F178" s="46"/>
      <c r="G178" s="38"/>
      <c r="H178" s="38"/>
      <c r="I178" s="38"/>
      <c r="J178" s="46"/>
      <c r="K178" s="38"/>
      <c r="L178" s="38"/>
      <c r="M178" s="39"/>
    </row>
    <row r="179" spans="1:13" ht="16.5" x14ac:dyDescent="0.2">
      <c r="A179" s="47"/>
      <c r="B179" s="78"/>
      <c r="C179" s="40"/>
      <c r="D179" s="27"/>
      <c r="E179" s="28"/>
      <c r="F179" s="28"/>
      <c r="G179" s="27"/>
      <c r="H179" s="27"/>
      <c r="I179" s="27"/>
      <c r="J179" s="28"/>
      <c r="K179" s="27"/>
      <c r="L179" s="27"/>
      <c r="M179" s="41"/>
    </row>
    <row r="180" spans="1:13" ht="16.5" x14ac:dyDescent="0.2">
      <c r="A180" s="47"/>
      <c r="B180" s="78"/>
      <c r="C180" s="40"/>
      <c r="D180" s="27"/>
      <c r="E180" s="28"/>
      <c r="F180" s="28"/>
      <c r="G180" s="27"/>
      <c r="H180" s="27"/>
      <c r="I180" s="27"/>
      <c r="J180" s="28"/>
      <c r="K180" s="59"/>
      <c r="L180" s="27"/>
      <c r="M180" s="41"/>
    </row>
    <row r="181" spans="1:13" ht="16.5" x14ac:dyDescent="0.2">
      <c r="A181" s="47"/>
      <c r="B181" s="78"/>
      <c r="C181" s="40"/>
      <c r="D181" s="27"/>
      <c r="E181" s="28"/>
      <c r="F181" s="28"/>
      <c r="G181" s="27"/>
      <c r="H181" s="27"/>
      <c r="I181" s="27"/>
      <c r="J181" s="28"/>
      <c r="K181" s="59"/>
      <c r="L181" s="27"/>
      <c r="M181" s="41"/>
    </row>
    <row r="182" spans="1:13" ht="16.5" x14ac:dyDescent="0.2">
      <c r="A182" s="47"/>
      <c r="B182" s="78"/>
      <c r="C182" s="40"/>
      <c r="D182" s="27"/>
      <c r="E182" s="28"/>
      <c r="F182" s="28"/>
      <c r="G182" s="27"/>
      <c r="H182" s="27"/>
      <c r="I182" s="27"/>
      <c r="J182" s="28"/>
      <c r="K182" s="62"/>
      <c r="L182" s="27"/>
      <c r="M182" s="41"/>
    </row>
    <row r="183" spans="1:13" ht="17.25" thickBot="1" x14ac:dyDescent="0.25">
      <c r="A183" s="47"/>
      <c r="B183" s="78"/>
      <c r="C183" s="42"/>
      <c r="D183" s="43"/>
      <c r="E183" s="44"/>
      <c r="F183" s="44"/>
      <c r="G183" s="43"/>
      <c r="H183" s="43"/>
      <c r="I183" s="43"/>
      <c r="J183" s="44"/>
      <c r="K183" s="44"/>
      <c r="L183" s="43"/>
      <c r="M183" s="45"/>
    </row>
    <row r="184" spans="1:13" ht="16.5" x14ac:dyDescent="0.2">
      <c r="A184" s="47"/>
      <c r="B184" s="78"/>
      <c r="C184" s="37"/>
      <c r="D184" s="38"/>
      <c r="E184" s="46"/>
      <c r="F184" s="46"/>
      <c r="G184" s="38"/>
      <c r="H184" s="38"/>
      <c r="I184" s="38"/>
      <c r="J184" s="38"/>
      <c r="K184" s="38"/>
      <c r="L184" s="38"/>
      <c r="M184" s="39"/>
    </row>
    <row r="185" spans="1:13" ht="16.5" x14ac:dyDescent="0.2">
      <c r="A185" s="47"/>
      <c r="B185" s="78"/>
      <c r="C185" s="40"/>
      <c r="D185" s="27"/>
      <c r="E185" s="28"/>
      <c r="F185" s="28"/>
      <c r="G185" s="27"/>
      <c r="H185" s="27"/>
      <c r="I185" s="27"/>
      <c r="J185" s="27"/>
      <c r="K185" s="27"/>
      <c r="L185" s="27"/>
      <c r="M185" s="41"/>
    </row>
    <row r="186" spans="1:13" ht="16.5" x14ac:dyDescent="0.2">
      <c r="A186" s="47"/>
      <c r="B186" s="78"/>
      <c r="C186" s="40"/>
      <c r="D186" s="27"/>
      <c r="E186" s="28"/>
      <c r="F186" s="28"/>
      <c r="G186" s="27"/>
      <c r="H186" s="27"/>
      <c r="I186" s="27"/>
      <c r="J186" s="27"/>
      <c r="K186" s="59"/>
      <c r="L186" s="27"/>
      <c r="M186" s="41"/>
    </row>
    <row r="187" spans="1:13" ht="16.5" x14ac:dyDescent="0.2">
      <c r="A187" s="47"/>
      <c r="B187" s="78"/>
      <c r="C187" s="40"/>
      <c r="D187" s="27"/>
      <c r="E187" s="28"/>
      <c r="F187" s="28"/>
      <c r="G187" s="27"/>
      <c r="H187" s="27"/>
      <c r="I187" s="27"/>
      <c r="J187" s="27"/>
      <c r="K187" s="59"/>
      <c r="L187" s="27"/>
      <c r="M187" s="41"/>
    </row>
    <row r="188" spans="1:13" ht="16.5" x14ac:dyDescent="0.2">
      <c r="A188" s="47"/>
      <c r="B188" s="78"/>
      <c r="C188" s="40"/>
      <c r="D188" s="27"/>
      <c r="E188" s="28"/>
      <c r="F188" s="28"/>
      <c r="G188" s="27"/>
      <c r="H188" s="27"/>
      <c r="I188" s="27"/>
      <c r="J188" s="28"/>
      <c r="K188" s="62"/>
      <c r="L188" s="27"/>
      <c r="M188" s="41"/>
    </row>
    <row r="189" spans="1:13" ht="17.25" thickBot="1" x14ac:dyDescent="0.25">
      <c r="A189" s="47"/>
      <c r="B189" s="78"/>
      <c r="C189" s="42"/>
      <c r="D189" s="43"/>
      <c r="E189" s="44"/>
      <c r="F189" s="44"/>
      <c r="G189" s="43"/>
      <c r="H189" s="43"/>
      <c r="I189" s="43"/>
      <c r="J189" s="44"/>
      <c r="K189" s="44"/>
      <c r="L189" s="43"/>
      <c r="M189" s="45"/>
    </row>
    <row r="190" spans="1:13" ht="16.5" x14ac:dyDescent="0.2">
      <c r="A190" s="47"/>
      <c r="B190" s="78"/>
      <c r="C190" s="37"/>
      <c r="D190" s="38"/>
      <c r="E190" s="46"/>
      <c r="F190" s="46"/>
      <c r="G190" s="38"/>
      <c r="H190" s="38"/>
      <c r="I190" s="38"/>
      <c r="J190" s="38"/>
      <c r="K190" s="38"/>
      <c r="L190" s="38"/>
      <c r="M190" s="39"/>
    </row>
    <row r="191" spans="1:13" ht="16.5" x14ac:dyDescent="0.2">
      <c r="A191" s="47"/>
      <c r="B191" s="78"/>
      <c r="C191" s="40"/>
      <c r="D191" s="27"/>
      <c r="E191" s="28"/>
      <c r="F191" s="28"/>
      <c r="G191" s="27"/>
      <c r="H191" s="27"/>
      <c r="I191" s="27"/>
      <c r="J191" s="27"/>
      <c r="K191" s="27"/>
      <c r="L191" s="27"/>
      <c r="M191" s="41"/>
    </row>
    <row r="192" spans="1:13" ht="16.5" x14ac:dyDescent="0.2">
      <c r="A192" s="47"/>
      <c r="B192" s="78"/>
      <c r="C192" s="40"/>
      <c r="D192" s="27"/>
      <c r="E192" s="28"/>
      <c r="F192" s="28"/>
      <c r="G192" s="27"/>
      <c r="H192" s="27"/>
      <c r="I192" s="27"/>
      <c r="J192" s="27"/>
      <c r="K192" s="59"/>
      <c r="L192" s="27"/>
      <c r="M192" s="41"/>
    </row>
    <row r="193" spans="1:13" ht="16.5" x14ac:dyDescent="0.2">
      <c r="A193" s="47"/>
      <c r="B193" s="78"/>
      <c r="C193" s="40"/>
      <c r="D193" s="27"/>
      <c r="E193" s="28"/>
      <c r="F193" s="28"/>
      <c r="G193" s="27"/>
      <c r="H193" s="27"/>
      <c r="I193" s="27"/>
      <c r="J193" s="27"/>
      <c r="K193" s="59"/>
      <c r="L193" s="27"/>
      <c r="M193" s="41"/>
    </row>
    <row r="194" spans="1:13" ht="16.5" x14ac:dyDescent="0.2">
      <c r="A194" s="47"/>
      <c r="B194" s="78"/>
      <c r="C194" s="40"/>
      <c r="D194" s="27"/>
      <c r="E194" s="28"/>
      <c r="F194" s="28"/>
      <c r="G194" s="27"/>
      <c r="H194" s="27"/>
      <c r="I194" s="27"/>
      <c r="J194" s="27"/>
      <c r="K194" s="62"/>
      <c r="L194" s="27"/>
      <c r="M194" s="41"/>
    </row>
    <row r="195" spans="1:13" ht="17.25" thickBot="1" x14ac:dyDescent="0.25">
      <c r="A195" s="47"/>
      <c r="B195" s="78"/>
      <c r="C195" s="42"/>
      <c r="D195" s="43"/>
      <c r="E195" s="44"/>
      <c r="F195" s="44"/>
      <c r="G195" s="43"/>
      <c r="H195" s="43"/>
      <c r="I195" s="43"/>
      <c r="J195" s="43"/>
      <c r="K195" s="44"/>
      <c r="L195" s="43"/>
      <c r="M195" s="45"/>
    </row>
    <row r="196" spans="1:13" ht="16.5" x14ac:dyDescent="0.2">
      <c r="A196" s="47"/>
      <c r="B196" s="78"/>
      <c r="C196" s="37"/>
      <c r="D196" s="38"/>
      <c r="E196" s="46"/>
      <c r="F196" s="46"/>
      <c r="G196" s="38"/>
      <c r="H196" s="38"/>
      <c r="I196" s="38"/>
      <c r="J196" s="38"/>
      <c r="K196" s="38"/>
      <c r="L196" s="38"/>
      <c r="M196" s="39"/>
    </row>
    <row r="197" spans="1:13" ht="16.5" x14ac:dyDescent="0.2">
      <c r="A197" s="47"/>
      <c r="B197" s="78"/>
      <c r="C197" s="40"/>
      <c r="D197" s="27"/>
      <c r="E197" s="28"/>
      <c r="F197" s="28"/>
      <c r="G197" s="27"/>
      <c r="H197" s="27"/>
      <c r="I197" s="27"/>
      <c r="J197" s="27"/>
      <c r="K197" s="27"/>
      <c r="L197" s="27"/>
      <c r="M197" s="41"/>
    </row>
    <row r="198" spans="1:13" ht="16.5" x14ac:dyDescent="0.2">
      <c r="A198" s="47"/>
      <c r="B198" s="78"/>
      <c r="C198" s="40"/>
      <c r="D198" s="27"/>
      <c r="E198" s="28"/>
      <c r="F198" s="28"/>
      <c r="G198" s="27"/>
      <c r="H198" s="27"/>
      <c r="I198" s="27"/>
      <c r="J198" s="27"/>
      <c r="K198" s="59"/>
      <c r="L198" s="27"/>
      <c r="M198" s="41"/>
    </row>
    <row r="199" spans="1:13" ht="16.5" x14ac:dyDescent="0.2">
      <c r="A199" s="47"/>
      <c r="B199" s="78"/>
      <c r="C199" s="40"/>
      <c r="D199" s="27"/>
      <c r="E199" s="28"/>
      <c r="F199" s="28"/>
      <c r="G199" s="27"/>
      <c r="H199" s="27"/>
      <c r="I199" s="27"/>
      <c r="J199" s="27"/>
      <c r="K199" s="59"/>
      <c r="L199" s="27"/>
      <c r="M199" s="41"/>
    </row>
    <row r="200" spans="1:13" ht="16.5" x14ac:dyDescent="0.2">
      <c r="A200" s="47"/>
      <c r="B200" s="78"/>
      <c r="C200" s="40"/>
      <c r="D200" s="27"/>
      <c r="E200" s="28"/>
      <c r="F200" s="28"/>
      <c r="G200" s="27"/>
      <c r="H200" s="27"/>
      <c r="I200" s="27"/>
      <c r="J200" s="27"/>
      <c r="K200" s="62"/>
      <c r="L200" s="27"/>
      <c r="M200" s="41"/>
    </row>
    <row r="201" spans="1:13" ht="17.25" thickBot="1" x14ac:dyDescent="0.25">
      <c r="A201" s="47"/>
      <c r="B201" s="78"/>
      <c r="C201" s="42"/>
      <c r="D201" s="43"/>
      <c r="E201" s="44"/>
      <c r="F201" s="44"/>
      <c r="G201" s="43"/>
      <c r="H201" s="43"/>
      <c r="I201" s="43"/>
      <c r="J201" s="43"/>
      <c r="K201" s="44"/>
      <c r="L201" s="43"/>
      <c r="M201" s="45"/>
    </row>
    <row r="202" spans="1:13" ht="16.5" x14ac:dyDescent="0.2">
      <c r="A202" s="47"/>
      <c r="B202" s="78"/>
      <c r="C202" s="37"/>
      <c r="D202" s="38"/>
      <c r="E202" s="46"/>
      <c r="F202" s="46"/>
      <c r="G202" s="38"/>
      <c r="H202" s="38"/>
      <c r="I202" s="38"/>
      <c r="J202" s="38"/>
      <c r="K202" s="38"/>
      <c r="L202" s="38"/>
      <c r="M202" s="39"/>
    </row>
    <row r="203" spans="1:13" ht="16.5" x14ac:dyDescent="0.2">
      <c r="A203" s="47"/>
      <c r="B203" s="78"/>
      <c r="C203" s="40"/>
      <c r="D203" s="27"/>
      <c r="E203" s="28"/>
      <c r="F203" s="28"/>
      <c r="G203" s="27"/>
      <c r="H203" s="27"/>
      <c r="I203" s="27"/>
      <c r="J203" s="27"/>
      <c r="K203" s="27"/>
      <c r="L203" s="27"/>
      <c r="M203" s="41"/>
    </row>
    <row r="204" spans="1:13" ht="16.5" x14ac:dyDescent="0.2">
      <c r="A204" s="47"/>
      <c r="B204" s="78"/>
      <c r="C204" s="40"/>
      <c r="D204" s="27"/>
      <c r="E204" s="28"/>
      <c r="F204" s="28"/>
      <c r="G204" s="27"/>
      <c r="H204" s="27"/>
      <c r="I204" s="27"/>
      <c r="J204" s="27"/>
      <c r="K204" s="59"/>
      <c r="L204" s="27"/>
      <c r="M204" s="41"/>
    </row>
    <row r="205" spans="1:13" ht="16.5" x14ac:dyDescent="0.2">
      <c r="A205" s="47"/>
      <c r="B205" s="78"/>
      <c r="C205" s="40"/>
      <c r="D205" s="27"/>
      <c r="E205" s="28"/>
      <c r="F205" s="28"/>
      <c r="G205" s="27"/>
      <c r="H205" s="27"/>
      <c r="I205" s="27"/>
      <c r="J205" s="27"/>
      <c r="K205" s="59"/>
      <c r="L205" s="27"/>
      <c r="M205" s="41"/>
    </row>
    <row r="206" spans="1:13" ht="16.5" x14ac:dyDescent="0.2">
      <c r="A206" s="47"/>
      <c r="B206" s="78"/>
      <c r="C206" s="40"/>
      <c r="D206" s="27"/>
      <c r="E206" s="28"/>
      <c r="F206" s="28"/>
      <c r="G206" s="27"/>
      <c r="H206" s="27"/>
      <c r="I206" s="27"/>
      <c r="J206" s="27"/>
      <c r="K206" s="62"/>
      <c r="L206" s="27"/>
      <c r="M206" s="41"/>
    </row>
    <row r="207" spans="1:13" ht="17.25" thickBot="1" x14ac:dyDescent="0.25">
      <c r="A207" s="47"/>
      <c r="B207" s="78"/>
      <c r="C207" s="42"/>
      <c r="D207" s="43"/>
      <c r="E207" s="44"/>
      <c r="F207" s="44"/>
      <c r="G207" s="43"/>
      <c r="H207" s="43"/>
      <c r="I207" s="43"/>
      <c r="J207" s="43"/>
      <c r="K207" s="44"/>
      <c r="L207" s="43"/>
      <c r="M207" s="45"/>
    </row>
    <row r="208" spans="1:13" ht="16.5" x14ac:dyDescent="0.2">
      <c r="A208" s="47"/>
      <c r="B208" s="78"/>
      <c r="C208" s="37"/>
      <c r="D208" s="38"/>
      <c r="E208" s="46"/>
      <c r="F208" s="46"/>
      <c r="G208" s="38"/>
      <c r="H208" s="38"/>
      <c r="I208" s="38"/>
      <c r="J208" s="38"/>
      <c r="K208" s="38"/>
      <c r="L208" s="38"/>
      <c r="M208" s="39"/>
    </row>
    <row r="209" spans="1:13" ht="16.5" x14ac:dyDescent="0.2">
      <c r="A209" s="47"/>
      <c r="B209" s="78"/>
      <c r="C209" s="40"/>
      <c r="D209" s="27"/>
      <c r="E209" s="28"/>
      <c r="F209" s="28"/>
      <c r="G209" s="27"/>
      <c r="H209" s="27"/>
      <c r="I209" s="27"/>
      <c r="J209" s="27"/>
      <c r="K209" s="27"/>
      <c r="L209" s="27"/>
      <c r="M209" s="41"/>
    </row>
    <row r="210" spans="1:13" ht="16.5" x14ac:dyDescent="0.2">
      <c r="A210" s="47"/>
      <c r="B210" s="78"/>
      <c r="C210" s="40"/>
      <c r="D210" s="27"/>
      <c r="E210" s="28"/>
      <c r="F210" s="28"/>
      <c r="G210" s="27"/>
      <c r="H210" s="27"/>
      <c r="I210" s="27"/>
      <c r="J210" s="27"/>
      <c r="K210" s="59"/>
      <c r="L210" s="27"/>
      <c r="M210" s="41"/>
    </row>
    <row r="211" spans="1:13" ht="16.5" x14ac:dyDescent="0.2">
      <c r="A211" s="47"/>
      <c r="B211" s="78"/>
      <c r="C211" s="40"/>
      <c r="D211" s="27"/>
      <c r="E211" s="28"/>
      <c r="F211" s="28"/>
      <c r="G211" s="27"/>
      <c r="H211" s="27"/>
      <c r="I211" s="27"/>
      <c r="J211" s="27"/>
      <c r="K211" s="59"/>
      <c r="L211" s="27"/>
      <c r="M211" s="41"/>
    </row>
    <row r="212" spans="1:13" ht="16.5" x14ac:dyDescent="0.2">
      <c r="A212" s="47"/>
      <c r="B212" s="78"/>
      <c r="C212" s="40"/>
      <c r="D212" s="27"/>
      <c r="E212" s="28"/>
      <c r="F212" s="28"/>
      <c r="G212" s="27"/>
      <c r="H212" s="27"/>
      <c r="I212" s="27"/>
      <c r="J212" s="27"/>
      <c r="K212" s="62"/>
      <c r="L212" s="27"/>
      <c r="M212" s="41"/>
    </row>
    <row r="213" spans="1:13" ht="17.25" thickBot="1" x14ac:dyDescent="0.25">
      <c r="A213" s="47"/>
      <c r="B213" s="78"/>
      <c r="C213" s="42"/>
      <c r="D213" s="43"/>
      <c r="E213" s="44"/>
      <c r="F213" s="44"/>
      <c r="G213" s="43"/>
      <c r="H213" s="43"/>
      <c r="I213" s="43"/>
      <c r="J213" s="43"/>
      <c r="K213" s="44"/>
      <c r="L213" s="43"/>
      <c r="M213" s="45"/>
    </row>
    <row r="214" spans="1:13" ht="16.5" x14ac:dyDescent="0.2">
      <c r="A214" s="47"/>
      <c r="B214" s="78"/>
      <c r="C214" s="37"/>
      <c r="D214" s="38"/>
      <c r="E214" s="46"/>
      <c r="F214" s="46"/>
      <c r="G214" s="38"/>
      <c r="H214" s="38"/>
      <c r="I214" s="38"/>
      <c r="J214" s="38"/>
      <c r="K214" s="38"/>
      <c r="L214" s="38"/>
      <c r="M214" s="39"/>
    </row>
    <row r="215" spans="1:13" ht="16.5" x14ac:dyDescent="0.2">
      <c r="A215" s="47"/>
      <c r="B215" s="78"/>
      <c r="C215" s="40"/>
      <c r="D215" s="27"/>
      <c r="E215" s="28"/>
      <c r="F215" s="28"/>
      <c r="G215" s="27"/>
      <c r="H215" s="27"/>
      <c r="I215" s="27"/>
      <c r="J215" s="27"/>
      <c r="K215" s="27"/>
      <c r="L215" s="27"/>
      <c r="M215" s="41"/>
    </row>
    <row r="216" spans="1:13" ht="16.5" x14ac:dyDescent="0.2">
      <c r="A216" s="47"/>
      <c r="B216" s="78"/>
      <c r="C216" s="40"/>
      <c r="D216" s="27"/>
      <c r="E216" s="28"/>
      <c r="F216" s="28"/>
      <c r="G216" s="27"/>
      <c r="H216" s="27"/>
      <c r="I216" s="27"/>
      <c r="J216" s="27"/>
      <c r="K216" s="59"/>
      <c r="L216" s="27"/>
      <c r="M216" s="41"/>
    </row>
    <row r="217" spans="1:13" ht="16.5" x14ac:dyDescent="0.2">
      <c r="A217" s="47"/>
      <c r="B217" s="78"/>
      <c r="C217" s="40"/>
      <c r="D217" s="27"/>
      <c r="E217" s="28"/>
      <c r="F217" s="28"/>
      <c r="G217" s="27"/>
      <c r="H217" s="27"/>
      <c r="I217" s="27"/>
      <c r="J217" s="27"/>
      <c r="K217" s="59"/>
      <c r="L217" s="27"/>
      <c r="M217" s="41"/>
    </row>
    <row r="218" spans="1:13" ht="16.5" x14ac:dyDescent="0.2">
      <c r="A218" s="47"/>
      <c r="B218" s="78"/>
      <c r="C218" s="40"/>
      <c r="D218" s="27"/>
      <c r="E218" s="28"/>
      <c r="F218" s="28"/>
      <c r="G218" s="27"/>
      <c r="H218" s="27"/>
      <c r="I218" s="27"/>
      <c r="J218" s="27"/>
      <c r="K218" s="62"/>
      <c r="L218" s="27"/>
      <c r="M218" s="41"/>
    </row>
    <row r="219" spans="1:13" ht="17.25" thickBot="1" x14ac:dyDescent="0.25">
      <c r="A219" s="47"/>
      <c r="B219" s="78"/>
      <c r="C219" s="42"/>
      <c r="D219" s="43"/>
      <c r="E219" s="44"/>
      <c r="F219" s="44"/>
      <c r="G219" s="43"/>
      <c r="H219" s="43"/>
      <c r="I219" s="43"/>
      <c r="J219" s="43"/>
      <c r="K219" s="44"/>
      <c r="L219" s="43"/>
      <c r="M219" s="45"/>
    </row>
    <row r="220" spans="1:13" ht="16.5" x14ac:dyDescent="0.2">
      <c r="A220" s="47"/>
      <c r="B220" s="78"/>
      <c r="C220" s="37"/>
      <c r="D220" s="38"/>
      <c r="E220" s="46"/>
      <c r="F220" s="46"/>
      <c r="G220" s="38"/>
      <c r="H220" s="38"/>
      <c r="I220" s="38"/>
      <c r="J220" s="38"/>
      <c r="K220" s="38"/>
      <c r="L220" s="38"/>
      <c r="M220" s="39"/>
    </row>
    <row r="221" spans="1:13" ht="16.5" x14ac:dyDescent="0.2">
      <c r="A221" s="47"/>
      <c r="B221" s="78"/>
      <c r="C221" s="40"/>
      <c r="D221" s="27"/>
      <c r="E221" s="28"/>
      <c r="F221" s="28"/>
      <c r="G221" s="27"/>
      <c r="H221" s="27"/>
      <c r="I221" s="27"/>
      <c r="J221" s="27"/>
      <c r="K221" s="27"/>
      <c r="L221" s="27"/>
      <c r="M221" s="41"/>
    </row>
    <row r="222" spans="1:13" ht="16.5" x14ac:dyDescent="0.2">
      <c r="A222" s="47"/>
      <c r="B222" s="78"/>
      <c r="C222" s="40"/>
      <c r="D222" s="27"/>
      <c r="E222" s="28"/>
      <c r="F222" s="28"/>
      <c r="G222" s="27"/>
      <c r="H222" s="27"/>
      <c r="I222" s="27"/>
      <c r="J222" s="27"/>
      <c r="K222" s="59"/>
      <c r="L222" s="27"/>
      <c r="M222" s="41"/>
    </row>
    <row r="223" spans="1:13" ht="16.5" x14ac:dyDescent="0.2">
      <c r="A223" s="47"/>
      <c r="B223" s="78"/>
      <c r="C223" s="40"/>
      <c r="D223" s="27"/>
      <c r="E223" s="28"/>
      <c r="F223" s="28"/>
      <c r="G223" s="27"/>
      <c r="H223" s="27"/>
      <c r="I223" s="27"/>
      <c r="J223" s="27"/>
      <c r="K223" s="59"/>
      <c r="L223" s="27"/>
      <c r="M223" s="41"/>
    </row>
    <row r="224" spans="1:13" ht="16.5" x14ac:dyDescent="0.2">
      <c r="A224" s="47"/>
      <c r="B224" s="78"/>
      <c r="C224" s="40"/>
      <c r="D224" s="27"/>
      <c r="E224" s="28"/>
      <c r="F224" s="28"/>
      <c r="G224" s="27"/>
      <c r="H224" s="27"/>
      <c r="I224" s="27"/>
      <c r="J224" s="27"/>
      <c r="K224" s="62"/>
      <c r="L224" s="27"/>
      <c r="M224" s="41"/>
    </row>
    <row r="225" spans="1:13" ht="17.25" thickBot="1" x14ac:dyDescent="0.25">
      <c r="A225" s="47"/>
      <c r="B225" s="78"/>
      <c r="C225" s="42"/>
      <c r="D225" s="43"/>
      <c r="E225" s="44"/>
      <c r="F225" s="44"/>
      <c r="G225" s="43"/>
      <c r="H225" s="43"/>
      <c r="I225" s="43"/>
      <c r="J225" s="43"/>
      <c r="K225" s="44"/>
      <c r="L225" s="43"/>
      <c r="M225" s="45"/>
    </row>
    <row r="226" spans="1:13" ht="16.5" x14ac:dyDescent="0.2">
      <c r="A226" s="47"/>
      <c r="B226" s="78"/>
      <c r="C226" s="37"/>
      <c r="D226" s="38"/>
      <c r="E226" s="46"/>
      <c r="F226" s="46"/>
      <c r="G226" s="38"/>
      <c r="H226" s="38"/>
      <c r="I226" s="38"/>
      <c r="J226" s="46"/>
      <c r="K226" s="38"/>
      <c r="L226" s="38"/>
      <c r="M226" s="39"/>
    </row>
    <row r="227" spans="1:13" ht="16.5" x14ac:dyDescent="0.2">
      <c r="A227" s="47"/>
      <c r="B227" s="78"/>
      <c r="C227" s="40"/>
      <c r="D227" s="27"/>
      <c r="E227" s="28"/>
      <c r="F227" s="28"/>
      <c r="G227" s="27"/>
      <c r="H227" s="27"/>
      <c r="I227" s="27"/>
      <c r="J227" s="28"/>
      <c r="K227" s="27"/>
      <c r="L227" s="27"/>
      <c r="M227" s="41"/>
    </row>
    <row r="228" spans="1:13" ht="16.5" x14ac:dyDescent="0.2">
      <c r="A228" s="47"/>
      <c r="B228" s="78"/>
      <c r="C228" s="40"/>
      <c r="D228" s="27"/>
      <c r="E228" s="28"/>
      <c r="F228" s="28"/>
      <c r="G228" s="27"/>
      <c r="H228" s="27"/>
      <c r="I228" s="27"/>
      <c r="J228" s="28"/>
      <c r="K228" s="59"/>
      <c r="L228" s="27"/>
      <c r="M228" s="41"/>
    </row>
    <row r="229" spans="1:13" ht="16.5" x14ac:dyDescent="0.2">
      <c r="A229" s="47"/>
      <c r="B229" s="78"/>
      <c r="C229" s="40"/>
      <c r="D229" s="27"/>
      <c r="E229" s="28"/>
      <c r="F229" s="28"/>
      <c r="G229" s="27"/>
      <c r="H229" s="27"/>
      <c r="I229" s="27"/>
      <c r="J229" s="27"/>
      <c r="K229" s="59"/>
      <c r="L229" s="27"/>
      <c r="M229" s="41"/>
    </row>
    <row r="230" spans="1:13" ht="16.5" x14ac:dyDescent="0.2">
      <c r="A230" s="47"/>
      <c r="B230" s="78"/>
      <c r="C230" s="40"/>
      <c r="D230" s="27"/>
      <c r="E230" s="28"/>
      <c r="F230" s="28"/>
      <c r="G230" s="27"/>
      <c r="H230" s="27"/>
      <c r="I230" s="27"/>
      <c r="J230" s="28"/>
      <c r="K230" s="62"/>
      <c r="L230" s="27"/>
      <c r="M230" s="41"/>
    </row>
    <row r="231" spans="1:13" ht="17.25" thickBot="1" x14ac:dyDescent="0.25">
      <c r="A231" s="47"/>
      <c r="B231" s="78"/>
      <c r="C231" s="42"/>
      <c r="D231" s="43"/>
      <c r="E231" s="44"/>
      <c r="F231" s="44"/>
      <c r="G231" s="43"/>
      <c r="H231" s="43"/>
      <c r="I231" s="43"/>
      <c r="J231" s="44"/>
      <c r="K231" s="44"/>
      <c r="L231" s="43"/>
      <c r="M231" s="45"/>
    </row>
    <row r="232" spans="1:13" ht="16.5" x14ac:dyDescent="0.2">
      <c r="A232" s="47"/>
      <c r="B232" s="78"/>
      <c r="C232" s="37"/>
      <c r="D232" s="38"/>
      <c r="E232" s="46"/>
      <c r="F232" s="46"/>
      <c r="G232" s="38"/>
      <c r="H232" s="38"/>
      <c r="I232" s="38"/>
      <c r="J232" s="38"/>
      <c r="K232" s="38"/>
      <c r="L232" s="38"/>
      <c r="M232" s="39"/>
    </row>
    <row r="233" spans="1:13" ht="16.5" x14ac:dyDescent="0.2">
      <c r="A233" s="47"/>
      <c r="B233" s="78"/>
      <c r="C233" s="40"/>
      <c r="D233" s="27"/>
      <c r="E233" s="28"/>
      <c r="F233" s="28"/>
      <c r="G233" s="27"/>
      <c r="H233" s="27"/>
      <c r="I233" s="27"/>
      <c r="J233" s="27"/>
      <c r="K233" s="27"/>
      <c r="L233" s="27"/>
      <c r="M233" s="41"/>
    </row>
    <row r="234" spans="1:13" ht="16.5" x14ac:dyDescent="0.2">
      <c r="A234" s="47"/>
      <c r="B234" s="78"/>
      <c r="C234" s="40"/>
      <c r="D234" s="27"/>
      <c r="E234" s="28"/>
      <c r="F234" s="28"/>
      <c r="G234" s="27"/>
      <c r="H234" s="27"/>
      <c r="I234" s="27"/>
      <c r="J234" s="27"/>
      <c r="K234" s="59"/>
      <c r="L234" s="27"/>
      <c r="M234" s="41"/>
    </row>
    <row r="235" spans="1:13" ht="16.5" x14ac:dyDescent="0.2">
      <c r="A235" s="47"/>
      <c r="B235" s="78"/>
      <c r="C235" s="40"/>
      <c r="D235" s="27"/>
      <c r="E235" s="28"/>
      <c r="F235" s="28"/>
      <c r="G235" s="27"/>
      <c r="H235" s="27"/>
      <c r="I235" s="27"/>
      <c r="J235" s="27"/>
      <c r="K235" s="59"/>
      <c r="L235" s="27"/>
      <c r="M235" s="41"/>
    </row>
    <row r="236" spans="1:13" ht="16.5" x14ac:dyDescent="0.2">
      <c r="A236" s="47"/>
      <c r="B236" s="78"/>
      <c r="C236" s="40"/>
      <c r="D236" s="27"/>
      <c r="E236" s="28"/>
      <c r="F236" s="28"/>
      <c r="G236" s="27"/>
      <c r="H236" s="27"/>
      <c r="I236" s="27"/>
      <c r="J236" s="27"/>
      <c r="K236" s="62"/>
      <c r="L236" s="27"/>
      <c r="M236" s="41"/>
    </row>
    <row r="237" spans="1:13" ht="17.25" thickBot="1" x14ac:dyDescent="0.25">
      <c r="A237" s="47"/>
      <c r="B237" s="78"/>
      <c r="C237" s="42"/>
      <c r="D237" s="43"/>
      <c r="E237" s="44"/>
      <c r="F237" s="44"/>
      <c r="G237" s="43"/>
      <c r="H237" s="43"/>
      <c r="I237" s="43"/>
      <c r="J237" s="43"/>
      <c r="K237" s="44"/>
      <c r="L237" s="43"/>
      <c r="M237" s="45"/>
    </row>
    <row r="238" spans="1:13" ht="16.5" x14ac:dyDescent="0.2">
      <c r="A238" s="47"/>
      <c r="B238" s="78"/>
      <c r="C238" s="37"/>
      <c r="D238" s="38"/>
      <c r="E238" s="46"/>
      <c r="F238" s="46"/>
      <c r="G238" s="38"/>
      <c r="H238" s="38"/>
      <c r="I238" s="38"/>
      <c r="J238" s="38"/>
      <c r="K238" s="38"/>
      <c r="L238" s="38"/>
      <c r="M238" s="39"/>
    </row>
    <row r="239" spans="1:13" ht="16.5" x14ac:dyDescent="0.2">
      <c r="A239" s="47"/>
      <c r="B239" s="78"/>
      <c r="C239" s="40"/>
      <c r="D239" s="27"/>
      <c r="E239" s="28"/>
      <c r="F239" s="28"/>
      <c r="G239" s="27"/>
      <c r="H239" s="27"/>
      <c r="I239" s="27"/>
      <c r="J239" s="27"/>
      <c r="K239" s="27"/>
      <c r="L239" s="27"/>
      <c r="M239" s="41"/>
    </row>
    <row r="240" spans="1:13" ht="16.5" x14ac:dyDescent="0.2">
      <c r="A240" s="47"/>
      <c r="B240" s="78"/>
      <c r="C240" s="40"/>
      <c r="D240" s="27"/>
      <c r="E240" s="28"/>
      <c r="F240" s="28"/>
      <c r="G240" s="27"/>
      <c r="H240" s="27"/>
      <c r="I240" s="27"/>
      <c r="J240" s="27"/>
      <c r="K240" s="59"/>
      <c r="L240" s="27"/>
      <c r="M240" s="41"/>
    </row>
    <row r="241" spans="1:13" ht="16.5" x14ac:dyDescent="0.2">
      <c r="A241" s="47"/>
      <c r="B241" s="78"/>
      <c r="C241" s="40"/>
      <c r="D241" s="27"/>
      <c r="E241" s="28"/>
      <c r="F241" s="28"/>
      <c r="G241" s="27"/>
      <c r="H241" s="27"/>
      <c r="I241" s="27"/>
      <c r="J241" s="27"/>
      <c r="K241" s="59"/>
      <c r="L241" s="27"/>
      <c r="M241" s="41"/>
    </row>
    <row r="242" spans="1:13" ht="16.5" x14ac:dyDescent="0.2">
      <c r="A242" s="47"/>
      <c r="B242" s="78"/>
      <c r="C242" s="40"/>
      <c r="D242" s="27"/>
      <c r="E242" s="28"/>
      <c r="F242" s="28"/>
      <c r="G242" s="27"/>
      <c r="H242" s="27"/>
      <c r="I242" s="27"/>
      <c r="J242" s="27"/>
      <c r="K242" s="62"/>
      <c r="L242" s="27"/>
      <c r="M242" s="41"/>
    </row>
    <row r="243" spans="1:13" ht="17.25" thickBot="1" x14ac:dyDescent="0.25">
      <c r="A243" s="47"/>
      <c r="B243" s="78"/>
      <c r="C243" s="42"/>
      <c r="D243" s="43"/>
      <c r="E243" s="44"/>
      <c r="F243" s="44"/>
      <c r="G243" s="43"/>
      <c r="H243" s="43"/>
      <c r="I243" s="43"/>
      <c r="J243" s="43"/>
      <c r="K243" s="44"/>
      <c r="L243" s="43"/>
      <c r="M243" s="45"/>
    </row>
    <row r="244" spans="1:13" ht="16.5" x14ac:dyDescent="0.2">
      <c r="A244" s="47"/>
      <c r="B244" s="78"/>
      <c r="C244" s="37"/>
      <c r="D244" s="38"/>
      <c r="E244" s="46"/>
      <c r="F244" s="46"/>
      <c r="G244" s="38"/>
      <c r="H244" s="38"/>
      <c r="I244" s="38"/>
      <c r="J244" s="38"/>
      <c r="K244" s="38"/>
      <c r="L244" s="38"/>
      <c r="M244" s="39"/>
    </row>
    <row r="245" spans="1:13" ht="16.5" x14ac:dyDescent="0.2">
      <c r="A245" s="47"/>
      <c r="B245" s="78"/>
      <c r="C245" s="40"/>
      <c r="D245" s="27"/>
      <c r="E245" s="28"/>
      <c r="F245" s="28"/>
      <c r="G245" s="27"/>
      <c r="H245" s="27"/>
      <c r="I245" s="27"/>
      <c r="J245" s="27"/>
      <c r="K245" s="27"/>
      <c r="L245" s="27"/>
      <c r="M245" s="41"/>
    </row>
    <row r="246" spans="1:13" ht="16.5" x14ac:dyDescent="0.2">
      <c r="A246" s="47"/>
      <c r="B246" s="78"/>
      <c r="C246" s="40"/>
      <c r="D246" s="27"/>
      <c r="E246" s="28"/>
      <c r="F246" s="28"/>
      <c r="G246" s="27"/>
      <c r="H246" s="27"/>
      <c r="I246" s="27"/>
      <c r="J246" s="27"/>
      <c r="K246" s="59"/>
      <c r="L246" s="27"/>
      <c r="M246" s="41"/>
    </row>
    <row r="247" spans="1:13" ht="16.5" x14ac:dyDescent="0.2">
      <c r="A247" s="47"/>
      <c r="B247" s="78"/>
      <c r="C247" s="40"/>
      <c r="D247" s="27"/>
      <c r="E247" s="28"/>
      <c r="F247" s="28"/>
      <c r="G247" s="27"/>
      <c r="H247" s="27"/>
      <c r="I247" s="27"/>
      <c r="J247" s="27"/>
      <c r="K247" s="59"/>
      <c r="L247" s="27"/>
      <c r="M247" s="41"/>
    </row>
    <row r="248" spans="1:13" ht="16.5" x14ac:dyDescent="0.2">
      <c r="A248" s="47"/>
      <c r="B248" s="78"/>
      <c r="C248" s="40"/>
      <c r="D248" s="27"/>
      <c r="E248" s="28"/>
      <c r="F248" s="28"/>
      <c r="G248" s="27"/>
      <c r="H248" s="27"/>
      <c r="I248" s="27"/>
      <c r="J248" s="27"/>
      <c r="K248" s="62"/>
      <c r="L248" s="27"/>
      <c r="M248" s="41"/>
    </row>
    <row r="249" spans="1:13" ht="17.25" thickBot="1" x14ac:dyDescent="0.25">
      <c r="A249" s="47"/>
      <c r="B249" s="78"/>
      <c r="C249" s="42"/>
      <c r="D249" s="43"/>
      <c r="E249" s="44"/>
      <c r="F249" s="44"/>
      <c r="G249" s="43"/>
      <c r="H249" s="43"/>
      <c r="I249" s="43"/>
      <c r="J249" s="43"/>
      <c r="K249" s="44"/>
      <c r="L249" s="43"/>
      <c r="M249" s="45"/>
    </row>
    <row r="250" spans="1:13" ht="16.5" x14ac:dyDescent="0.2">
      <c r="A250" s="47"/>
      <c r="B250" s="78"/>
      <c r="C250" s="37"/>
      <c r="D250" s="38"/>
      <c r="E250" s="46"/>
      <c r="F250" s="46"/>
      <c r="G250" s="38"/>
      <c r="H250" s="38"/>
      <c r="I250" s="38"/>
      <c r="J250" s="38"/>
      <c r="K250" s="38"/>
      <c r="L250" s="38"/>
      <c r="M250" s="39"/>
    </row>
    <row r="251" spans="1:13" ht="16.5" x14ac:dyDescent="0.2">
      <c r="A251" s="47"/>
      <c r="B251" s="78"/>
      <c r="C251" s="40"/>
      <c r="D251" s="27"/>
      <c r="E251" s="28"/>
      <c r="F251" s="28"/>
      <c r="G251" s="27"/>
      <c r="H251" s="27"/>
      <c r="I251" s="27"/>
      <c r="J251" s="27"/>
      <c r="K251" s="27"/>
      <c r="L251" s="27"/>
      <c r="M251" s="41"/>
    </row>
    <row r="252" spans="1:13" ht="16.5" x14ac:dyDescent="0.2">
      <c r="A252" s="47"/>
      <c r="B252" s="78"/>
      <c r="C252" s="40"/>
      <c r="D252" s="27"/>
      <c r="E252" s="28"/>
      <c r="F252" s="28"/>
      <c r="G252" s="27"/>
      <c r="H252" s="27"/>
      <c r="I252" s="27"/>
      <c r="J252" s="27"/>
      <c r="K252" s="59"/>
      <c r="L252" s="27"/>
      <c r="M252" s="41"/>
    </row>
    <row r="253" spans="1:13" ht="16.5" x14ac:dyDescent="0.2">
      <c r="A253" s="47"/>
      <c r="B253" s="78"/>
      <c r="C253" s="40"/>
      <c r="D253" s="27"/>
      <c r="E253" s="28"/>
      <c r="F253" s="28"/>
      <c r="G253" s="27"/>
      <c r="H253" s="27"/>
      <c r="I253" s="27"/>
      <c r="J253" s="27"/>
      <c r="K253" s="59"/>
      <c r="L253" s="27"/>
      <c r="M253" s="41"/>
    </row>
    <row r="254" spans="1:13" ht="16.5" x14ac:dyDescent="0.2">
      <c r="A254" s="47"/>
      <c r="B254" s="78"/>
      <c r="C254" s="40"/>
      <c r="D254" s="27"/>
      <c r="E254" s="28"/>
      <c r="F254" s="28"/>
      <c r="G254" s="27"/>
      <c r="H254" s="27"/>
      <c r="I254" s="27"/>
      <c r="J254" s="27"/>
      <c r="K254" s="62"/>
      <c r="L254" s="27"/>
      <c r="M254" s="41"/>
    </row>
    <row r="255" spans="1:13" ht="17.25" thickBot="1" x14ac:dyDescent="0.25">
      <c r="A255" s="47"/>
      <c r="B255" s="78"/>
      <c r="C255" s="42"/>
      <c r="D255" s="43"/>
      <c r="E255" s="44"/>
      <c r="F255" s="44"/>
      <c r="G255" s="43"/>
      <c r="H255" s="43"/>
      <c r="I255" s="43"/>
      <c r="J255" s="43"/>
      <c r="K255" s="44"/>
      <c r="L255" s="43"/>
      <c r="M255" s="45"/>
    </row>
    <row r="256" spans="1:13" ht="16.5" x14ac:dyDescent="0.2">
      <c r="A256" s="47"/>
      <c r="B256" s="78"/>
      <c r="C256" s="37"/>
      <c r="D256" s="38"/>
      <c r="E256" s="46"/>
      <c r="F256" s="46"/>
      <c r="G256" s="38"/>
      <c r="H256" s="38"/>
      <c r="I256" s="38"/>
      <c r="J256" s="38"/>
      <c r="K256" s="38"/>
      <c r="L256" s="38"/>
      <c r="M256" s="39"/>
    </row>
    <row r="257" spans="1:13" ht="16.5" x14ac:dyDescent="0.2">
      <c r="A257" s="47"/>
      <c r="B257" s="78"/>
      <c r="C257" s="40"/>
      <c r="D257" s="27"/>
      <c r="E257" s="28"/>
      <c r="F257" s="28"/>
      <c r="G257" s="27"/>
      <c r="H257" s="27"/>
      <c r="I257" s="27"/>
      <c r="J257" s="27"/>
      <c r="K257" s="27"/>
      <c r="L257" s="27"/>
      <c r="M257" s="41"/>
    </row>
    <row r="258" spans="1:13" ht="16.5" x14ac:dyDescent="0.2">
      <c r="A258" s="47"/>
      <c r="B258" s="78"/>
      <c r="C258" s="40"/>
      <c r="D258" s="27"/>
      <c r="E258" s="28"/>
      <c r="F258" s="28"/>
      <c r="G258" s="27"/>
      <c r="H258" s="27"/>
      <c r="I258" s="27"/>
      <c r="J258" s="27"/>
      <c r="K258" s="59"/>
      <c r="L258" s="27"/>
      <c r="M258" s="41"/>
    </row>
    <row r="259" spans="1:13" ht="16.5" x14ac:dyDescent="0.2">
      <c r="A259" s="47"/>
      <c r="B259" s="78"/>
      <c r="C259" s="40"/>
      <c r="D259" s="27"/>
      <c r="E259" s="28"/>
      <c r="F259" s="28"/>
      <c r="G259" s="27"/>
      <c r="H259" s="27"/>
      <c r="I259" s="27"/>
      <c r="J259" s="27"/>
      <c r="K259" s="59"/>
      <c r="L259" s="27"/>
      <c r="M259" s="41"/>
    </row>
    <row r="260" spans="1:13" ht="16.5" x14ac:dyDescent="0.2">
      <c r="A260" s="47"/>
      <c r="B260" s="78"/>
      <c r="C260" s="40"/>
      <c r="D260" s="27"/>
      <c r="E260" s="28"/>
      <c r="F260" s="28"/>
      <c r="G260" s="27"/>
      <c r="H260" s="27"/>
      <c r="I260" s="27"/>
      <c r="J260" s="27"/>
      <c r="K260" s="62"/>
      <c r="L260" s="27"/>
      <c r="M260" s="41"/>
    </row>
    <row r="261" spans="1:13" ht="17.25" thickBot="1" x14ac:dyDescent="0.25">
      <c r="A261" s="47"/>
      <c r="B261" s="78"/>
      <c r="C261" s="42"/>
      <c r="D261" s="43"/>
      <c r="E261" s="44"/>
      <c r="F261" s="44"/>
      <c r="G261" s="43"/>
      <c r="H261" s="43"/>
      <c r="I261" s="43"/>
      <c r="J261" s="43"/>
      <c r="K261" s="44"/>
      <c r="L261" s="43"/>
      <c r="M261" s="45"/>
    </row>
    <row r="262" spans="1:13" ht="16.5" x14ac:dyDescent="0.2">
      <c r="A262" s="47"/>
      <c r="B262" s="78"/>
      <c r="C262" s="37"/>
      <c r="D262" s="38"/>
      <c r="E262" s="46"/>
      <c r="F262" s="46"/>
      <c r="G262" s="38"/>
      <c r="H262" s="38"/>
      <c r="I262" s="38"/>
      <c r="J262" s="38"/>
      <c r="K262" s="38"/>
      <c r="L262" s="38"/>
      <c r="M262" s="39"/>
    </row>
    <row r="263" spans="1:13" ht="16.5" x14ac:dyDescent="0.2">
      <c r="A263" s="47"/>
      <c r="B263" s="78"/>
      <c r="C263" s="40"/>
      <c r="D263" s="27"/>
      <c r="E263" s="28"/>
      <c r="F263" s="28"/>
      <c r="G263" s="27"/>
      <c r="H263" s="27"/>
      <c r="I263" s="27"/>
      <c r="J263" s="28"/>
      <c r="K263" s="27"/>
      <c r="L263" s="27"/>
      <c r="M263" s="41"/>
    </row>
    <row r="264" spans="1:13" ht="16.5" x14ac:dyDescent="0.2">
      <c r="A264" s="47"/>
      <c r="B264" s="78"/>
      <c r="C264" s="40"/>
      <c r="D264" s="27"/>
      <c r="E264" s="28"/>
      <c r="F264" s="28"/>
      <c r="G264" s="27"/>
      <c r="H264" s="27"/>
      <c r="I264" s="27"/>
      <c r="J264" s="27"/>
      <c r="K264" s="59"/>
      <c r="L264" s="27"/>
      <c r="M264" s="41"/>
    </row>
    <row r="265" spans="1:13" ht="16.5" x14ac:dyDescent="0.2">
      <c r="A265" s="47"/>
      <c r="B265" s="78"/>
      <c r="C265" s="40"/>
      <c r="D265" s="27"/>
      <c r="E265" s="28"/>
      <c r="F265" s="28"/>
      <c r="G265" s="27"/>
      <c r="H265" s="27"/>
      <c r="I265" s="27"/>
      <c r="J265" s="27"/>
      <c r="K265" s="59"/>
      <c r="L265" s="27"/>
      <c r="M265" s="41"/>
    </row>
    <row r="266" spans="1:13" ht="16.5" x14ac:dyDescent="0.2">
      <c r="A266" s="47"/>
      <c r="B266" s="78"/>
      <c r="C266" s="40"/>
      <c r="D266" s="27"/>
      <c r="E266" s="28"/>
      <c r="F266" s="28"/>
      <c r="G266" s="27"/>
      <c r="H266" s="27"/>
      <c r="I266" s="27"/>
      <c r="J266" s="27"/>
      <c r="K266" s="62"/>
      <c r="L266" s="27"/>
      <c r="M266" s="41"/>
    </row>
    <row r="267" spans="1:13" ht="17.25" thickBot="1" x14ac:dyDescent="0.25">
      <c r="A267" s="47"/>
      <c r="B267" s="78"/>
      <c r="C267" s="42"/>
      <c r="D267" s="43"/>
      <c r="E267" s="44"/>
      <c r="F267" s="44"/>
      <c r="G267" s="43"/>
      <c r="H267" s="43"/>
      <c r="I267" s="43"/>
      <c r="J267" s="43"/>
      <c r="K267" s="44"/>
      <c r="L267" s="43"/>
      <c r="M267" s="45"/>
    </row>
    <row r="268" spans="1:13" ht="16.5" x14ac:dyDescent="0.2">
      <c r="A268" s="47"/>
      <c r="B268" s="78"/>
      <c r="C268" s="37"/>
      <c r="D268" s="38"/>
      <c r="E268" s="46"/>
      <c r="F268" s="46"/>
      <c r="G268" s="38"/>
      <c r="H268" s="38"/>
      <c r="I268" s="38"/>
      <c r="J268" s="38"/>
      <c r="K268" s="38"/>
      <c r="L268" s="38"/>
      <c r="M268" s="39"/>
    </row>
    <row r="269" spans="1:13" ht="16.5" x14ac:dyDescent="0.2">
      <c r="A269" s="47"/>
      <c r="B269" s="78"/>
      <c r="C269" s="40"/>
      <c r="D269" s="27"/>
      <c r="E269" s="28"/>
      <c r="F269" s="28"/>
      <c r="G269" s="27"/>
      <c r="H269" s="27"/>
      <c r="I269" s="27"/>
      <c r="J269" s="27"/>
      <c r="K269" s="27"/>
      <c r="L269" s="27"/>
      <c r="M269" s="41"/>
    </row>
    <row r="270" spans="1:13" ht="16.5" x14ac:dyDescent="0.2">
      <c r="A270" s="47"/>
      <c r="B270" s="78"/>
      <c r="C270" s="40"/>
      <c r="D270" s="27"/>
      <c r="E270" s="28"/>
      <c r="F270" s="28"/>
      <c r="G270" s="27"/>
      <c r="H270" s="27"/>
      <c r="I270" s="27"/>
      <c r="J270" s="27"/>
      <c r="K270" s="59"/>
      <c r="L270" s="27"/>
      <c r="M270" s="41"/>
    </row>
    <row r="271" spans="1:13" ht="16.5" x14ac:dyDescent="0.2">
      <c r="A271" s="47"/>
      <c r="B271" s="78"/>
      <c r="C271" s="40"/>
      <c r="D271" s="27"/>
      <c r="E271" s="28"/>
      <c r="F271" s="28"/>
      <c r="G271" s="27"/>
      <c r="H271" s="27"/>
      <c r="I271" s="27"/>
      <c r="J271" s="27"/>
      <c r="K271" s="59"/>
      <c r="L271" s="27"/>
      <c r="M271" s="41"/>
    </row>
    <row r="272" spans="1:13" ht="16.5" x14ac:dyDescent="0.2">
      <c r="A272" s="47"/>
      <c r="B272" s="78"/>
      <c r="C272" s="40"/>
      <c r="D272" s="27"/>
      <c r="E272" s="28"/>
      <c r="F272" s="28"/>
      <c r="G272" s="27"/>
      <c r="H272" s="27"/>
      <c r="I272" s="27"/>
      <c r="J272" s="27"/>
      <c r="K272" s="62"/>
      <c r="L272" s="27"/>
      <c r="M272" s="41"/>
    </row>
    <row r="273" spans="1:13" ht="17.25" thickBot="1" x14ac:dyDescent="0.25">
      <c r="A273" s="47"/>
      <c r="B273" s="78"/>
      <c r="C273" s="42"/>
      <c r="D273" s="43"/>
      <c r="E273" s="44"/>
      <c r="F273" s="44"/>
      <c r="G273" s="43"/>
      <c r="H273" s="43"/>
      <c r="I273" s="43"/>
      <c r="J273" s="43"/>
      <c r="K273" s="44"/>
      <c r="L273" s="43"/>
      <c r="M273" s="45"/>
    </row>
    <row r="274" spans="1:13" ht="16.5" x14ac:dyDescent="0.2">
      <c r="A274" s="47"/>
      <c r="B274" s="78"/>
      <c r="C274" s="37"/>
      <c r="D274" s="38"/>
      <c r="E274" s="46"/>
      <c r="F274" s="46"/>
      <c r="G274" s="38"/>
      <c r="H274" s="38"/>
      <c r="I274" s="38"/>
      <c r="J274" s="38"/>
      <c r="K274" s="38"/>
      <c r="L274" s="38"/>
      <c r="M274" s="39"/>
    </row>
    <row r="275" spans="1:13" ht="16.5" x14ac:dyDescent="0.2">
      <c r="A275" s="47"/>
      <c r="B275" s="78"/>
      <c r="C275" s="40"/>
      <c r="D275" s="27"/>
      <c r="E275" s="28"/>
      <c r="F275" s="28"/>
      <c r="G275" s="27"/>
      <c r="H275" s="27"/>
      <c r="I275" s="27"/>
      <c r="J275" s="27"/>
      <c r="K275" s="27"/>
      <c r="L275" s="27"/>
      <c r="M275" s="41"/>
    </row>
    <row r="276" spans="1:13" ht="16.5" x14ac:dyDescent="0.2">
      <c r="A276" s="47"/>
      <c r="B276" s="78"/>
      <c r="C276" s="40"/>
      <c r="D276" s="27"/>
      <c r="E276" s="28"/>
      <c r="F276" s="28"/>
      <c r="G276" s="27"/>
      <c r="H276" s="27"/>
      <c r="I276" s="27"/>
      <c r="J276" s="27"/>
      <c r="K276" s="59"/>
      <c r="L276" s="27"/>
      <c r="M276" s="41"/>
    </row>
    <row r="277" spans="1:13" ht="16.5" x14ac:dyDescent="0.2">
      <c r="A277" s="47"/>
      <c r="B277" s="78"/>
      <c r="C277" s="40"/>
      <c r="D277" s="27"/>
      <c r="E277" s="28"/>
      <c r="F277" s="28"/>
      <c r="G277" s="27"/>
      <c r="H277" s="27"/>
      <c r="I277" s="27"/>
      <c r="J277" s="27"/>
      <c r="K277" s="59"/>
      <c r="L277" s="27"/>
      <c r="M277" s="41"/>
    </row>
    <row r="278" spans="1:13" ht="16.5" x14ac:dyDescent="0.2">
      <c r="A278" s="47"/>
      <c r="B278" s="78"/>
      <c r="C278" s="40"/>
      <c r="D278" s="27"/>
      <c r="E278" s="28"/>
      <c r="F278" s="28"/>
      <c r="G278" s="27"/>
      <c r="H278" s="27"/>
      <c r="I278" s="27"/>
      <c r="J278" s="27"/>
      <c r="K278" s="62"/>
      <c r="L278" s="27"/>
      <c r="M278" s="41"/>
    </row>
    <row r="279" spans="1:13" ht="17.25" thickBot="1" x14ac:dyDescent="0.25">
      <c r="A279" s="47"/>
      <c r="B279" s="78"/>
      <c r="C279" s="42"/>
      <c r="D279" s="43"/>
      <c r="E279" s="44"/>
      <c r="F279" s="44"/>
      <c r="G279" s="43"/>
      <c r="H279" s="43"/>
      <c r="I279" s="43"/>
      <c r="J279" s="43"/>
      <c r="K279" s="44"/>
      <c r="L279" s="43"/>
      <c r="M279" s="45"/>
    </row>
    <row r="280" spans="1:13" ht="16.5" x14ac:dyDescent="0.2">
      <c r="A280" s="47"/>
      <c r="B280" s="78"/>
      <c r="C280" s="37"/>
      <c r="D280" s="38"/>
      <c r="E280" s="46"/>
      <c r="F280" s="46"/>
      <c r="G280" s="38"/>
      <c r="H280" s="38"/>
      <c r="I280" s="38"/>
      <c r="J280" s="38"/>
      <c r="K280" s="38"/>
      <c r="L280" s="38"/>
      <c r="M280" s="39"/>
    </row>
    <row r="281" spans="1:13" ht="16.5" x14ac:dyDescent="0.2">
      <c r="A281" s="47"/>
      <c r="B281" s="78"/>
      <c r="C281" s="40"/>
      <c r="D281" s="27"/>
      <c r="E281" s="28"/>
      <c r="F281" s="28"/>
      <c r="G281" s="27"/>
      <c r="H281" s="27"/>
      <c r="I281" s="27"/>
      <c r="J281" s="27"/>
      <c r="K281" s="27"/>
      <c r="L281" s="27"/>
      <c r="M281" s="41"/>
    </row>
    <row r="282" spans="1:13" ht="16.5" x14ac:dyDescent="0.2">
      <c r="A282" s="47"/>
      <c r="B282" s="78"/>
      <c r="C282" s="40"/>
      <c r="D282" s="27"/>
      <c r="E282" s="28"/>
      <c r="F282" s="28"/>
      <c r="G282" s="27"/>
      <c r="H282" s="27"/>
      <c r="I282" s="27"/>
      <c r="J282" s="27"/>
      <c r="K282" s="59"/>
      <c r="L282" s="27"/>
      <c r="M282" s="41"/>
    </row>
    <row r="283" spans="1:13" ht="16.5" x14ac:dyDescent="0.2">
      <c r="A283" s="47"/>
      <c r="B283" s="78"/>
      <c r="C283" s="40"/>
      <c r="D283" s="27"/>
      <c r="E283" s="28"/>
      <c r="F283" s="28"/>
      <c r="G283" s="27"/>
      <c r="H283" s="27"/>
      <c r="I283" s="27"/>
      <c r="J283" s="27"/>
      <c r="K283" s="59"/>
      <c r="L283" s="27"/>
      <c r="M283" s="41"/>
    </row>
    <row r="284" spans="1:13" ht="16.5" x14ac:dyDescent="0.2">
      <c r="A284" s="47"/>
      <c r="B284" s="78"/>
      <c r="C284" s="40"/>
      <c r="D284" s="27"/>
      <c r="E284" s="28"/>
      <c r="F284" s="28"/>
      <c r="G284" s="27"/>
      <c r="H284" s="27"/>
      <c r="I284" s="27"/>
      <c r="J284" s="27"/>
      <c r="K284" s="62"/>
      <c r="L284" s="27"/>
      <c r="M284" s="41"/>
    </row>
    <row r="285" spans="1:13" ht="17.25" thickBot="1" x14ac:dyDescent="0.25">
      <c r="A285" s="47"/>
      <c r="B285" s="78"/>
      <c r="C285" s="42"/>
      <c r="D285" s="43"/>
      <c r="E285" s="44"/>
      <c r="F285" s="44"/>
      <c r="G285" s="43"/>
      <c r="H285" s="43"/>
      <c r="I285" s="43"/>
      <c r="J285" s="43"/>
      <c r="K285" s="44"/>
      <c r="L285" s="43"/>
      <c r="M285" s="45"/>
    </row>
    <row r="286" spans="1:13" ht="16.5" x14ac:dyDescent="0.2">
      <c r="A286" s="47"/>
      <c r="B286" s="78"/>
      <c r="C286" s="37"/>
      <c r="D286" s="38"/>
      <c r="E286" s="46"/>
      <c r="F286" s="46"/>
      <c r="G286" s="38"/>
      <c r="H286" s="38"/>
      <c r="I286" s="38"/>
      <c r="J286" s="38"/>
      <c r="K286" s="38"/>
      <c r="L286" s="38"/>
      <c r="M286" s="39"/>
    </row>
    <row r="287" spans="1:13" ht="16.5" x14ac:dyDescent="0.2">
      <c r="A287" s="47"/>
      <c r="B287" s="78"/>
      <c r="C287" s="40"/>
      <c r="D287" s="27"/>
      <c r="E287" s="28"/>
      <c r="F287" s="28"/>
      <c r="G287" s="27"/>
      <c r="H287" s="27"/>
      <c r="I287" s="27"/>
      <c r="J287" s="27"/>
      <c r="K287" s="27"/>
      <c r="L287" s="27"/>
      <c r="M287" s="41"/>
    </row>
    <row r="288" spans="1:13" ht="16.5" x14ac:dyDescent="0.2">
      <c r="A288" s="47"/>
      <c r="B288" s="78"/>
      <c r="C288" s="40"/>
      <c r="D288" s="27"/>
      <c r="E288" s="28"/>
      <c r="F288" s="28"/>
      <c r="G288" s="27"/>
      <c r="H288" s="27"/>
      <c r="I288" s="27"/>
      <c r="J288" s="27"/>
      <c r="K288" s="59"/>
      <c r="L288" s="27"/>
      <c r="M288" s="41"/>
    </row>
    <row r="289" spans="1:13" ht="16.5" x14ac:dyDescent="0.2">
      <c r="A289" s="47"/>
      <c r="B289" s="78"/>
      <c r="C289" s="40"/>
      <c r="D289" s="27"/>
      <c r="E289" s="28"/>
      <c r="F289" s="28"/>
      <c r="G289" s="27"/>
      <c r="H289" s="27"/>
      <c r="I289" s="27"/>
      <c r="J289" s="27"/>
      <c r="K289" s="59"/>
      <c r="L289" s="27"/>
      <c r="M289" s="41"/>
    </row>
    <row r="290" spans="1:13" ht="16.5" x14ac:dyDescent="0.2">
      <c r="A290" s="47"/>
      <c r="B290" s="78"/>
      <c r="C290" s="40"/>
      <c r="D290" s="27"/>
      <c r="E290" s="28"/>
      <c r="F290" s="28"/>
      <c r="G290" s="27"/>
      <c r="H290" s="27"/>
      <c r="I290" s="27"/>
      <c r="J290" s="27"/>
      <c r="K290" s="62"/>
      <c r="L290" s="27"/>
      <c r="M290" s="41"/>
    </row>
    <row r="291" spans="1:13" ht="17.25" thickBot="1" x14ac:dyDescent="0.25">
      <c r="A291" s="47"/>
      <c r="B291" s="78"/>
      <c r="C291" s="42"/>
      <c r="D291" s="43"/>
      <c r="E291" s="44"/>
      <c r="F291" s="44"/>
      <c r="G291" s="43"/>
      <c r="H291" s="43"/>
      <c r="I291" s="43"/>
      <c r="J291" s="43"/>
      <c r="K291" s="44"/>
      <c r="L291" s="43"/>
      <c r="M291" s="45"/>
    </row>
    <row r="292" spans="1:13" ht="16.5" x14ac:dyDescent="0.2">
      <c r="A292" s="47"/>
      <c r="B292" s="78"/>
      <c r="C292" s="37"/>
      <c r="D292" s="38"/>
      <c r="E292" s="46"/>
      <c r="F292" s="46"/>
      <c r="G292" s="38"/>
      <c r="H292" s="38"/>
      <c r="I292" s="38"/>
      <c r="J292" s="38"/>
      <c r="K292" s="38"/>
      <c r="L292" s="38"/>
      <c r="M292" s="39"/>
    </row>
    <row r="293" spans="1:13" ht="16.5" x14ac:dyDescent="0.2">
      <c r="A293" s="47"/>
      <c r="B293" s="78"/>
      <c r="C293" s="40"/>
      <c r="D293" s="27"/>
      <c r="E293" s="28"/>
      <c r="F293" s="28"/>
      <c r="G293" s="27"/>
      <c r="H293" s="27"/>
      <c r="I293" s="27"/>
      <c r="J293" s="27"/>
      <c r="K293" s="27"/>
      <c r="L293" s="27"/>
      <c r="M293" s="41"/>
    </row>
    <row r="294" spans="1:13" ht="16.5" x14ac:dyDescent="0.2">
      <c r="A294" s="47"/>
      <c r="B294" s="78"/>
      <c r="C294" s="40"/>
      <c r="D294" s="27"/>
      <c r="E294" s="28"/>
      <c r="F294" s="28"/>
      <c r="G294" s="27"/>
      <c r="H294" s="27"/>
      <c r="I294" s="27"/>
      <c r="J294" s="27"/>
      <c r="K294" s="59"/>
      <c r="L294" s="27"/>
      <c r="M294" s="41"/>
    </row>
    <row r="295" spans="1:13" ht="16.5" x14ac:dyDescent="0.2">
      <c r="A295" s="47"/>
      <c r="B295" s="78"/>
      <c r="C295" s="40"/>
      <c r="D295" s="27"/>
      <c r="E295" s="28"/>
      <c r="F295" s="28"/>
      <c r="G295" s="27"/>
      <c r="H295" s="27"/>
      <c r="I295" s="27"/>
      <c r="J295" s="27"/>
      <c r="K295" s="59"/>
      <c r="L295" s="27"/>
      <c r="M295" s="41"/>
    </row>
    <row r="296" spans="1:13" ht="16.5" x14ac:dyDescent="0.2">
      <c r="A296" s="47"/>
      <c r="B296" s="78"/>
      <c r="C296" s="40"/>
      <c r="D296" s="27"/>
      <c r="E296" s="28"/>
      <c r="F296" s="28"/>
      <c r="G296" s="27"/>
      <c r="H296" s="27"/>
      <c r="I296" s="27"/>
      <c r="J296" s="27"/>
      <c r="K296" s="62"/>
      <c r="L296" s="27"/>
      <c r="M296" s="41"/>
    </row>
    <row r="297" spans="1:13" ht="17.25" thickBot="1" x14ac:dyDescent="0.25">
      <c r="A297" s="47"/>
      <c r="B297" s="78"/>
      <c r="C297" s="42"/>
      <c r="D297" s="43"/>
      <c r="E297" s="44"/>
      <c r="F297" s="44"/>
      <c r="G297" s="43"/>
      <c r="H297" s="43"/>
      <c r="I297" s="43"/>
      <c r="J297" s="43"/>
      <c r="K297" s="44"/>
      <c r="L297" s="43"/>
      <c r="M297" s="45"/>
    </row>
    <row r="298" spans="1:13" ht="16.5" x14ac:dyDescent="0.2">
      <c r="A298" s="47"/>
      <c r="B298" s="78"/>
      <c r="C298" s="37"/>
      <c r="D298" s="38"/>
      <c r="E298" s="46"/>
      <c r="F298" s="46"/>
      <c r="G298" s="38"/>
      <c r="H298" s="38"/>
      <c r="I298" s="38"/>
      <c r="J298" s="38"/>
      <c r="K298" s="38"/>
      <c r="L298" s="38"/>
      <c r="M298" s="39"/>
    </row>
    <row r="299" spans="1:13" ht="16.5" x14ac:dyDescent="0.2">
      <c r="A299" s="47"/>
      <c r="B299" s="78"/>
      <c r="C299" s="40"/>
      <c r="D299" s="27"/>
      <c r="E299" s="28"/>
      <c r="F299" s="28"/>
      <c r="G299" s="27"/>
      <c r="H299" s="27"/>
      <c r="I299" s="27"/>
      <c r="J299" s="27"/>
      <c r="K299" s="27"/>
      <c r="L299" s="27"/>
      <c r="M299" s="41"/>
    </row>
    <row r="300" spans="1:13" ht="16.5" x14ac:dyDescent="0.2">
      <c r="A300" s="47"/>
      <c r="B300" s="78"/>
      <c r="C300" s="40"/>
      <c r="D300" s="27"/>
      <c r="E300" s="28"/>
      <c r="F300" s="28"/>
      <c r="G300" s="27"/>
      <c r="H300" s="27"/>
      <c r="I300" s="27"/>
      <c r="J300" s="27"/>
      <c r="K300" s="59"/>
      <c r="L300" s="27"/>
      <c r="M300" s="41"/>
    </row>
    <row r="301" spans="1:13" ht="16.5" x14ac:dyDescent="0.2">
      <c r="A301" s="47"/>
      <c r="B301" s="78"/>
      <c r="C301" s="40"/>
      <c r="D301" s="27"/>
      <c r="E301" s="28"/>
      <c r="F301" s="28"/>
      <c r="G301" s="27"/>
      <c r="H301" s="27"/>
      <c r="I301" s="27"/>
      <c r="J301" s="27"/>
      <c r="K301" s="59"/>
      <c r="L301" s="27"/>
      <c r="M301" s="41"/>
    </row>
    <row r="302" spans="1:13" ht="16.5" x14ac:dyDescent="0.2">
      <c r="A302" s="47"/>
      <c r="B302" s="78"/>
      <c r="C302" s="40"/>
      <c r="D302" s="27"/>
      <c r="E302" s="28"/>
      <c r="F302" s="28"/>
      <c r="G302" s="27"/>
      <c r="H302" s="27"/>
      <c r="I302" s="27"/>
      <c r="J302" s="27"/>
      <c r="K302" s="62"/>
      <c r="L302" s="27"/>
      <c r="M302" s="41"/>
    </row>
    <row r="303" spans="1:13" ht="17.25" thickBot="1" x14ac:dyDescent="0.25">
      <c r="A303" s="47"/>
      <c r="B303" s="78"/>
      <c r="C303" s="42"/>
      <c r="D303" s="43"/>
      <c r="E303" s="44"/>
      <c r="F303" s="44"/>
      <c r="G303" s="43"/>
      <c r="H303" s="43"/>
      <c r="I303" s="43"/>
      <c r="J303" s="43"/>
      <c r="K303" s="44"/>
      <c r="L303" s="43"/>
      <c r="M303" s="45"/>
    </row>
    <row r="304" spans="1:13" ht="16.5" x14ac:dyDescent="0.2">
      <c r="A304" s="47"/>
      <c r="B304" s="78"/>
      <c r="C304" s="37"/>
      <c r="D304" s="38"/>
      <c r="E304" s="46"/>
      <c r="F304" s="46"/>
      <c r="G304" s="38"/>
      <c r="H304" s="38"/>
      <c r="I304" s="38"/>
      <c r="J304" s="38"/>
      <c r="K304" s="38"/>
      <c r="L304" s="38"/>
      <c r="M304" s="39"/>
    </row>
    <row r="305" spans="1:13" ht="16.5" x14ac:dyDescent="0.2">
      <c r="A305" s="47"/>
      <c r="B305" s="78"/>
      <c r="C305" s="40"/>
      <c r="D305" s="27"/>
      <c r="E305" s="28"/>
      <c r="F305" s="28"/>
      <c r="G305" s="27"/>
      <c r="H305" s="27"/>
      <c r="I305" s="27"/>
      <c r="J305" s="27"/>
      <c r="K305" s="27"/>
      <c r="L305" s="27"/>
      <c r="M305" s="41"/>
    </row>
    <row r="306" spans="1:13" ht="16.5" x14ac:dyDescent="0.2">
      <c r="A306" s="47"/>
      <c r="B306" s="78"/>
      <c r="C306" s="40"/>
      <c r="D306" s="27"/>
      <c r="E306" s="28"/>
      <c r="F306" s="28"/>
      <c r="G306" s="27"/>
      <c r="H306" s="27"/>
      <c r="I306" s="27"/>
      <c r="J306" s="27"/>
      <c r="K306" s="59"/>
      <c r="L306" s="27"/>
      <c r="M306" s="41"/>
    </row>
    <row r="307" spans="1:13" ht="16.5" x14ac:dyDescent="0.2">
      <c r="A307" s="47"/>
      <c r="B307" s="78"/>
      <c r="C307" s="40"/>
      <c r="D307" s="27"/>
      <c r="E307" s="28"/>
      <c r="F307" s="28"/>
      <c r="G307" s="27"/>
      <c r="H307" s="27"/>
      <c r="I307" s="27"/>
      <c r="J307" s="27"/>
      <c r="K307" s="59"/>
      <c r="L307" s="27"/>
      <c r="M307" s="41"/>
    </row>
    <row r="308" spans="1:13" ht="16.5" x14ac:dyDescent="0.2">
      <c r="A308" s="47"/>
      <c r="B308" s="78"/>
      <c r="C308" s="40"/>
      <c r="D308" s="27"/>
      <c r="E308" s="28"/>
      <c r="F308" s="28"/>
      <c r="G308" s="27"/>
      <c r="H308" s="27"/>
      <c r="I308" s="27"/>
      <c r="J308" s="27"/>
      <c r="K308" s="62"/>
      <c r="L308" s="27"/>
      <c r="M308" s="41"/>
    </row>
    <row r="309" spans="1:13" ht="17.25" thickBot="1" x14ac:dyDescent="0.25">
      <c r="A309" s="47"/>
      <c r="B309" s="78"/>
      <c r="C309" s="42"/>
      <c r="D309" s="43"/>
      <c r="E309" s="44"/>
      <c r="F309" s="44"/>
      <c r="G309" s="43"/>
      <c r="H309" s="43"/>
      <c r="I309" s="43"/>
      <c r="J309" s="43"/>
      <c r="K309" s="44"/>
      <c r="L309" s="43"/>
      <c r="M309" s="45"/>
    </row>
    <row r="310" spans="1:13" ht="16.5" x14ac:dyDescent="0.2">
      <c r="A310" s="47"/>
      <c r="B310" s="78"/>
      <c r="C310" s="37"/>
      <c r="D310" s="38"/>
      <c r="E310" s="46"/>
      <c r="F310" s="46"/>
      <c r="G310" s="38"/>
      <c r="H310" s="38"/>
      <c r="I310" s="38"/>
      <c r="J310" s="38"/>
      <c r="K310" s="38"/>
      <c r="L310" s="38"/>
      <c r="M310" s="39"/>
    </row>
    <row r="311" spans="1:13" ht="16.5" x14ac:dyDescent="0.2">
      <c r="A311" s="47"/>
      <c r="B311" s="78"/>
      <c r="C311" s="40"/>
      <c r="D311" s="27"/>
      <c r="E311" s="28"/>
      <c r="F311" s="28"/>
      <c r="G311" s="27"/>
      <c r="H311" s="27"/>
      <c r="I311" s="27"/>
      <c r="J311" s="28"/>
      <c r="K311" s="27"/>
      <c r="L311" s="27"/>
      <c r="M311" s="41"/>
    </row>
    <row r="312" spans="1:13" ht="16.5" x14ac:dyDescent="0.2">
      <c r="A312" s="47"/>
      <c r="B312" s="78"/>
      <c r="C312" s="40"/>
      <c r="D312" s="27"/>
      <c r="E312" s="28"/>
      <c r="F312" s="28"/>
      <c r="G312" s="27"/>
      <c r="H312" s="27"/>
      <c r="I312" s="27"/>
      <c r="J312" s="27"/>
      <c r="K312" s="59"/>
      <c r="L312" s="27"/>
      <c r="M312" s="41"/>
    </row>
    <row r="313" spans="1:13" ht="16.5" x14ac:dyDescent="0.2">
      <c r="A313" s="47"/>
      <c r="B313" s="78"/>
      <c r="C313" s="40"/>
      <c r="D313" s="27"/>
      <c r="E313" s="28"/>
      <c r="F313" s="28"/>
      <c r="G313" s="27"/>
      <c r="H313" s="27"/>
      <c r="I313" s="27"/>
      <c r="J313" s="27"/>
      <c r="K313" s="59"/>
      <c r="L313" s="27"/>
      <c r="M313" s="41"/>
    </row>
    <row r="314" spans="1:13" ht="16.5" x14ac:dyDescent="0.2">
      <c r="A314" s="47"/>
      <c r="B314" s="78"/>
      <c r="C314" s="40"/>
      <c r="D314" s="27"/>
      <c r="E314" s="28"/>
      <c r="F314" s="28"/>
      <c r="G314" s="27"/>
      <c r="H314" s="27"/>
      <c r="I314" s="27"/>
      <c r="J314" s="27"/>
      <c r="K314" s="62"/>
      <c r="L314" s="27"/>
      <c r="M314" s="41"/>
    </row>
    <row r="315" spans="1:13" ht="17.25" thickBot="1" x14ac:dyDescent="0.25">
      <c r="A315" s="47"/>
      <c r="B315" s="78"/>
      <c r="C315" s="42"/>
      <c r="D315" s="43"/>
      <c r="E315" s="44"/>
      <c r="F315" s="44"/>
      <c r="G315" s="43"/>
      <c r="H315" s="43"/>
      <c r="I315" s="43"/>
      <c r="J315" s="43"/>
      <c r="K315" s="44"/>
      <c r="L315" s="43"/>
      <c r="M315" s="45"/>
    </row>
    <row r="316" spans="1:13" ht="16.5" x14ac:dyDescent="0.2">
      <c r="A316" s="47"/>
      <c r="B316" s="78"/>
      <c r="C316" s="37"/>
      <c r="D316" s="38"/>
      <c r="E316" s="46"/>
      <c r="F316" s="46"/>
      <c r="G316" s="38"/>
      <c r="H316" s="38"/>
      <c r="I316" s="38"/>
      <c r="J316" s="38"/>
      <c r="K316" s="38"/>
      <c r="L316" s="38"/>
      <c r="M316" s="39"/>
    </row>
    <row r="317" spans="1:13" ht="16.5" x14ac:dyDescent="0.2">
      <c r="A317" s="47"/>
      <c r="B317" s="78"/>
      <c r="C317" s="40"/>
      <c r="D317" s="27"/>
      <c r="E317" s="28"/>
      <c r="F317" s="28"/>
      <c r="G317" s="27"/>
      <c r="H317" s="27"/>
      <c r="I317" s="27"/>
      <c r="J317" s="27"/>
      <c r="K317" s="27"/>
      <c r="L317" s="27"/>
      <c r="M317" s="41"/>
    </row>
    <row r="318" spans="1:13" ht="16.5" x14ac:dyDescent="0.2">
      <c r="A318" s="47"/>
      <c r="B318" s="78"/>
      <c r="C318" s="40"/>
      <c r="D318" s="27"/>
      <c r="E318" s="28"/>
      <c r="F318" s="28"/>
      <c r="G318" s="27"/>
      <c r="H318" s="27"/>
      <c r="I318" s="27"/>
      <c r="J318" s="27"/>
      <c r="K318" s="59"/>
      <c r="L318" s="27"/>
      <c r="M318" s="41"/>
    </row>
    <row r="319" spans="1:13" ht="16.5" x14ac:dyDescent="0.2">
      <c r="A319" s="47"/>
      <c r="B319" s="78"/>
      <c r="C319" s="40"/>
      <c r="D319" s="27"/>
      <c r="E319" s="28"/>
      <c r="F319" s="28"/>
      <c r="G319" s="27"/>
      <c r="H319" s="27"/>
      <c r="I319" s="27"/>
      <c r="J319" s="27"/>
      <c r="K319" s="59"/>
      <c r="L319" s="27"/>
      <c r="M319" s="41"/>
    </row>
    <row r="320" spans="1:13" ht="16.5" x14ac:dyDescent="0.2">
      <c r="A320" s="47"/>
      <c r="B320" s="78"/>
      <c r="C320" s="40"/>
      <c r="D320" s="27"/>
      <c r="E320" s="28"/>
      <c r="F320" s="28"/>
      <c r="G320" s="27"/>
      <c r="H320" s="27"/>
      <c r="I320" s="27"/>
      <c r="J320" s="27"/>
      <c r="K320" s="62"/>
      <c r="L320" s="27"/>
      <c r="M320" s="41"/>
    </row>
    <row r="321" spans="1:13" ht="17.25" thickBot="1" x14ac:dyDescent="0.25">
      <c r="A321" s="47"/>
      <c r="B321" s="78"/>
      <c r="C321" s="42"/>
      <c r="D321" s="43"/>
      <c r="E321" s="44"/>
      <c r="F321" s="44"/>
      <c r="G321" s="43"/>
      <c r="H321" s="43"/>
      <c r="I321" s="43"/>
      <c r="J321" s="43"/>
      <c r="K321" s="44"/>
      <c r="L321" s="43"/>
      <c r="M321" s="45"/>
    </row>
    <row r="322" spans="1:13" ht="16.5" x14ac:dyDescent="0.2">
      <c r="A322" s="47"/>
      <c r="B322" s="78"/>
      <c r="C322" s="37"/>
      <c r="D322" s="38"/>
      <c r="E322" s="46"/>
      <c r="F322" s="46"/>
      <c r="G322" s="38"/>
      <c r="H322" s="38"/>
      <c r="I322" s="38"/>
      <c r="J322" s="38"/>
      <c r="K322" s="38"/>
      <c r="L322" s="38"/>
      <c r="M322" s="39"/>
    </row>
    <row r="323" spans="1:13" ht="16.5" x14ac:dyDescent="0.2">
      <c r="A323" s="47"/>
      <c r="B323" s="78"/>
      <c r="C323" s="40"/>
      <c r="D323" s="27"/>
      <c r="E323" s="28"/>
      <c r="F323" s="28"/>
      <c r="G323" s="27"/>
      <c r="H323" s="27"/>
      <c r="I323" s="27"/>
      <c r="J323" s="27"/>
      <c r="K323" s="27"/>
      <c r="L323" s="27"/>
      <c r="M323" s="41"/>
    </row>
    <row r="324" spans="1:13" ht="16.5" x14ac:dyDescent="0.2">
      <c r="A324" s="47"/>
      <c r="B324" s="78"/>
      <c r="C324" s="40"/>
      <c r="D324" s="27"/>
      <c r="E324" s="28"/>
      <c r="F324" s="28"/>
      <c r="G324" s="27"/>
      <c r="H324" s="27"/>
      <c r="I324" s="27"/>
      <c r="J324" s="27"/>
      <c r="K324" s="59"/>
      <c r="L324" s="27"/>
      <c r="M324" s="41"/>
    </row>
    <row r="325" spans="1:13" ht="16.5" x14ac:dyDescent="0.2">
      <c r="A325" s="47"/>
      <c r="B325" s="78"/>
      <c r="C325" s="40"/>
      <c r="D325" s="27"/>
      <c r="E325" s="28"/>
      <c r="F325" s="28"/>
      <c r="G325" s="27"/>
      <c r="H325" s="27"/>
      <c r="I325" s="27"/>
      <c r="J325" s="27"/>
      <c r="K325" s="59"/>
      <c r="L325" s="27"/>
      <c r="M325" s="41"/>
    </row>
    <row r="326" spans="1:13" ht="16.5" x14ac:dyDescent="0.2">
      <c r="A326" s="47"/>
      <c r="B326" s="78"/>
      <c r="C326" s="40"/>
      <c r="D326" s="27"/>
      <c r="E326" s="28"/>
      <c r="F326" s="28"/>
      <c r="G326" s="27"/>
      <c r="H326" s="27"/>
      <c r="I326" s="27"/>
      <c r="J326" s="27"/>
      <c r="K326" s="62"/>
      <c r="L326" s="27"/>
      <c r="M326" s="41"/>
    </row>
    <row r="327" spans="1:13" ht="17.25" thickBot="1" x14ac:dyDescent="0.25">
      <c r="A327" s="47"/>
      <c r="B327" s="78"/>
      <c r="C327" s="42"/>
      <c r="D327" s="43"/>
      <c r="E327" s="44"/>
      <c r="F327" s="44"/>
      <c r="G327" s="43"/>
      <c r="H327" s="43"/>
      <c r="I327" s="43"/>
      <c r="J327" s="43"/>
      <c r="K327" s="44"/>
      <c r="L327" s="43"/>
      <c r="M327" s="45"/>
    </row>
    <row r="328" spans="1:13" ht="16.5" x14ac:dyDescent="0.2">
      <c r="A328" s="47"/>
      <c r="B328" s="78"/>
      <c r="C328" s="37"/>
      <c r="D328" s="38"/>
      <c r="E328" s="46"/>
      <c r="F328" s="46"/>
      <c r="G328" s="38"/>
      <c r="H328" s="38"/>
      <c r="I328" s="38"/>
      <c r="J328" s="38"/>
      <c r="K328" s="38"/>
      <c r="L328" s="38"/>
      <c r="M328" s="39"/>
    </row>
    <row r="329" spans="1:13" ht="16.5" x14ac:dyDescent="0.2">
      <c r="A329" s="47"/>
      <c r="B329" s="78"/>
      <c r="C329" s="40"/>
      <c r="D329" s="27"/>
      <c r="E329" s="28"/>
      <c r="F329" s="28"/>
      <c r="G329" s="27"/>
      <c r="H329" s="27"/>
      <c r="I329" s="27"/>
      <c r="J329" s="27"/>
      <c r="K329" s="27"/>
      <c r="L329" s="27"/>
      <c r="M329" s="41"/>
    </row>
    <row r="330" spans="1:13" ht="16.5" x14ac:dyDescent="0.2">
      <c r="A330" s="47"/>
      <c r="B330" s="78"/>
      <c r="C330" s="40"/>
      <c r="D330" s="27"/>
      <c r="E330" s="28"/>
      <c r="F330" s="28"/>
      <c r="G330" s="27"/>
      <c r="H330" s="27"/>
      <c r="I330" s="27"/>
      <c r="J330" s="27"/>
      <c r="K330" s="59"/>
      <c r="L330" s="27"/>
      <c r="M330" s="41"/>
    </row>
    <row r="331" spans="1:13" ht="16.5" x14ac:dyDescent="0.2">
      <c r="A331" s="47"/>
      <c r="B331" s="78"/>
      <c r="C331" s="40"/>
      <c r="D331" s="27"/>
      <c r="E331" s="28"/>
      <c r="F331" s="28"/>
      <c r="G331" s="27"/>
      <c r="H331" s="27"/>
      <c r="I331" s="27"/>
      <c r="J331" s="27"/>
      <c r="K331" s="59"/>
      <c r="L331" s="27"/>
      <c r="M331" s="41"/>
    </row>
    <row r="332" spans="1:13" ht="16.5" x14ac:dyDescent="0.2">
      <c r="A332" s="47"/>
      <c r="B332" s="78"/>
      <c r="C332" s="40"/>
      <c r="D332" s="27"/>
      <c r="E332" s="28"/>
      <c r="F332" s="28"/>
      <c r="G332" s="27"/>
      <c r="H332" s="27"/>
      <c r="I332" s="27"/>
      <c r="J332" s="27"/>
      <c r="K332" s="62"/>
      <c r="L332" s="27"/>
      <c r="M332" s="41"/>
    </row>
    <row r="333" spans="1:13" ht="17.25" thickBot="1" x14ac:dyDescent="0.25">
      <c r="A333" s="47"/>
      <c r="B333" s="78"/>
      <c r="C333" s="42"/>
      <c r="D333" s="43"/>
      <c r="E333" s="44"/>
      <c r="F333" s="44"/>
      <c r="G333" s="43"/>
      <c r="H333" s="43"/>
      <c r="I333" s="43"/>
      <c r="J333" s="43"/>
      <c r="K333" s="44"/>
      <c r="L333" s="43"/>
      <c r="M333" s="45"/>
    </row>
    <row r="334" spans="1:13" ht="16.5" x14ac:dyDescent="0.2">
      <c r="A334" s="47"/>
      <c r="B334" s="78"/>
      <c r="C334" s="37"/>
      <c r="D334" s="38"/>
      <c r="E334" s="46"/>
      <c r="F334" s="46"/>
      <c r="G334" s="38"/>
      <c r="H334" s="38"/>
      <c r="I334" s="38"/>
      <c r="J334" s="38"/>
      <c r="K334" s="38"/>
      <c r="L334" s="38"/>
      <c r="M334" s="39"/>
    </row>
    <row r="335" spans="1:13" ht="16.5" x14ac:dyDescent="0.2">
      <c r="A335" s="47"/>
      <c r="B335" s="78"/>
      <c r="C335" s="40"/>
      <c r="D335" s="27"/>
      <c r="E335" s="28"/>
      <c r="F335" s="28"/>
      <c r="G335" s="27"/>
      <c r="H335" s="27"/>
      <c r="I335" s="27"/>
      <c r="J335" s="27"/>
      <c r="K335" s="27"/>
      <c r="L335" s="27"/>
      <c r="M335" s="41"/>
    </row>
    <row r="336" spans="1:13" ht="16.5" x14ac:dyDescent="0.2">
      <c r="A336" s="47"/>
      <c r="B336" s="78"/>
      <c r="C336" s="40"/>
      <c r="D336" s="27"/>
      <c r="E336" s="28"/>
      <c r="F336" s="28"/>
      <c r="G336" s="27"/>
      <c r="H336" s="27"/>
      <c r="I336" s="27"/>
      <c r="J336" s="27"/>
      <c r="K336" s="59"/>
      <c r="L336" s="27"/>
      <c r="M336" s="41"/>
    </row>
    <row r="337" spans="1:13" ht="16.5" x14ac:dyDescent="0.2">
      <c r="A337" s="47"/>
      <c r="B337" s="78"/>
      <c r="C337" s="40"/>
      <c r="D337" s="27"/>
      <c r="E337" s="28"/>
      <c r="F337" s="28"/>
      <c r="G337" s="27"/>
      <c r="H337" s="27"/>
      <c r="I337" s="27"/>
      <c r="J337" s="27"/>
      <c r="K337" s="59"/>
      <c r="L337" s="27"/>
      <c r="M337" s="41"/>
    </row>
    <row r="338" spans="1:13" ht="16.5" x14ac:dyDescent="0.2">
      <c r="A338" s="47"/>
      <c r="B338" s="78"/>
      <c r="C338" s="40"/>
      <c r="D338" s="27"/>
      <c r="E338" s="28"/>
      <c r="F338" s="28"/>
      <c r="G338" s="27"/>
      <c r="H338" s="27"/>
      <c r="I338" s="27"/>
      <c r="J338" s="27"/>
      <c r="K338" s="62"/>
      <c r="L338" s="27"/>
      <c r="M338" s="41"/>
    </row>
    <row r="339" spans="1:13" ht="17.25" thickBot="1" x14ac:dyDescent="0.25">
      <c r="A339" s="47"/>
      <c r="B339" s="78"/>
      <c r="C339" s="42"/>
      <c r="D339" s="43"/>
      <c r="E339" s="44"/>
      <c r="F339" s="44"/>
      <c r="G339" s="43"/>
      <c r="H339" s="43"/>
      <c r="I339" s="43"/>
      <c r="J339" s="43"/>
      <c r="K339" s="44"/>
      <c r="L339" s="43"/>
      <c r="M339" s="45"/>
    </row>
    <row r="340" spans="1:13" ht="16.5" x14ac:dyDescent="0.2">
      <c r="A340" s="47"/>
      <c r="B340" s="78"/>
      <c r="C340" s="37"/>
      <c r="D340" s="38"/>
      <c r="E340" s="46"/>
      <c r="F340" s="46"/>
      <c r="G340" s="38"/>
      <c r="H340" s="38"/>
      <c r="I340" s="38"/>
      <c r="J340" s="38"/>
      <c r="K340" s="38"/>
      <c r="L340" s="38"/>
      <c r="M340" s="39"/>
    </row>
    <row r="341" spans="1:13" ht="16.5" x14ac:dyDescent="0.2">
      <c r="A341" s="47"/>
      <c r="B341" s="78"/>
      <c r="C341" s="40"/>
      <c r="D341" s="27"/>
      <c r="E341" s="28"/>
      <c r="F341" s="28"/>
      <c r="G341" s="27"/>
      <c r="H341" s="27"/>
      <c r="I341" s="27"/>
      <c r="J341" s="27"/>
      <c r="K341" s="27"/>
      <c r="L341" s="27"/>
      <c r="M341" s="41"/>
    </row>
    <row r="342" spans="1:13" ht="16.5" x14ac:dyDescent="0.2">
      <c r="A342" s="47"/>
      <c r="B342" s="78"/>
      <c r="C342" s="40"/>
      <c r="D342" s="27"/>
      <c r="E342" s="28"/>
      <c r="F342" s="28"/>
      <c r="G342" s="27"/>
      <c r="H342" s="27"/>
      <c r="I342" s="27"/>
      <c r="J342" s="27"/>
      <c r="K342" s="59"/>
      <c r="L342" s="27"/>
      <c r="M342" s="41"/>
    </row>
    <row r="343" spans="1:13" ht="16.5" x14ac:dyDescent="0.2">
      <c r="A343" s="47"/>
      <c r="B343" s="78"/>
      <c r="C343" s="40"/>
      <c r="D343" s="27"/>
      <c r="E343" s="28"/>
      <c r="F343" s="28"/>
      <c r="G343" s="27"/>
      <c r="H343" s="27"/>
      <c r="I343" s="27"/>
      <c r="J343" s="27"/>
      <c r="K343" s="59"/>
      <c r="L343" s="27"/>
      <c r="M343" s="41"/>
    </row>
    <row r="344" spans="1:13" ht="16.5" x14ac:dyDescent="0.2">
      <c r="A344" s="47"/>
      <c r="B344" s="78"/>
      <c r="C344" s="40"/>
      <c r="D344" s="27"/>
      <c r="E344" s="28"/>
      <c r="F344" s="28"/>
      <c r="G344" s="27"/>
      <c r="H344" s="27"/>
      <c r="I344" s="27"/>
      <c r="J344" s="27"/>
      <c r="K344" s="62"/>
      <c r="L344" s="27"/>
      <c r="M344" s="41"/>
    </row>
    <row r="345" spans="1:13" ht="17.25" thickBot="1" x14ac:dyDescent="0.25">
      <c r="A345" s="47"/>
      <c r="B345" s="78"/>
      <c r="C345" s="42"/>
      <c r="D345" s="43"/>
      <c r="E345" s="44"/>
      <c r="F345" s="44"/>
      <c r="G345" s="43"/>
      <c r="H345" s="43"/>
      <c r="I345" s="43"/>
      <c r="J345" s="43"/>
      <c r="K345" s="44"/>
      <c r="L345" s="43"/>
      <c r="M345" s="45"/>
    </row>
    <row r="346" spans="1:13" ht="16.5" x14ac:dyDescent="0.2">
      <c r="A346" s="47"/>
      <c r="B346" s="78"/>
      <c r="C346" s="37"/>
      <c r="D346" s="38"/>
      <c r="E346" s="46"/>
      <c r="F346" s="46"/>
      <c r="G346" s="38"/>
      <c r="H346" s="38"/>
      <c r="I346" s="38"/>
      <c r="J346" s="38"/>
      <c r="K346" s="38"/>
      <c r="L346" s="38"/>
      <c r="M346" s="39"/>
    </row>
    <row r="347" spans="1:13" ht="16.5" x14ac:dyDescent="0.2">
      <c r="A347" s="47"/>
      <c r="B347" s="78"/>
      <c r="C347" s="40"/>
      <c r="D347" s="27"/>
      <c r="E347" s="28"/>
      <c r="F347" s="28"/>
      <c r="G347" s="27"/>
      <c r="H347" s="27"/>
      <c r="I347" s="27"/>
      <c r="J347" s="27"/>
      <c r="K347" s="27"/>
      <c r="L347" s="27"/>
      <c r="M347" s="41"/>
    </row>
    <row r="348" spans="1:13" ht="16.5" x14ac:dyDescent="0.2">
      <c r="A348" s="47"/>
      <c r="B348" s="78"/>
      <c r="C348" s="40"/>
      <c r="D348" s="27"/>
      <c r="E348" s="28"/>
      <c r="F348" s="28"/>
      <c r="G348" s="27"/>
      <c r="H348" s="27"/>
      <c r="I348" s="27"/>
      <c r="J348" s="27"/>
      <c r="K348" s="59"/>
      <c r="L348" s="27"/>
      <c r="M348" s="41"/>
    </row>
    <row r="349" spans="1:13" ht="16.5" x14ac:dyDescent="0.2">
      <c r="A349" s="47"/>
      <c r="B349" s="78"/>
      <c r="C349" s="40"/>
      <c r="D349" s="27"/>
      <c r="E349" s="28"/>
      <c r="F349" s="28"/>
      <c r="G349" s="27"/>
      <c r="H349" s="27"/>
      <c r="I349" s="27"/>
      <c r="J349" s="27"/>
      <c r="K349" s="59"/>
      <c r="L349" s="27"/>
      <c r="M349" s="41"/>
    </row>
    <row r="350" spans="1:13" ht="16.5" x14ac:dyDescent="0.2">
      <c r="A350" s="47"/>
      <c r="B350" s="78"/>
      <c r="C350" s="40"/>
      <c r="D350" s="27"/>
      <c r="E350" s="28"/>
      <c r="F350" s="28"/>
      <c r="G350" s="27"/>
      <c r="H350" s="27"/>
      <c r="I350" s="27"/>
      <c r="J350" s="27"/>
      <c r="K350" s="62"/>
      <c r="L350" s="27"/>
      <c r="M350" s="41"/>
    </row>
    <row r="351" spans="1:13" ht="17.25" thickBot="1" x14ac:dyDescent="0.25">
      <c r="A351" s="47"/>
      <c r="B351" s="78"/>
      <c r="C351" s="42"/>
      <c r="D351" s="43"/>
      <c r="E351" s="44"/>
      <c r="F351" s="44"/>
      <c r="G351" s="43"/>
      <c r="H351" s="43"/>
      <c r="I351" s="43"/>
      <c r="J351" s="43"/>
      <c r="K351" s="44"/>
      <c r="L351" s="43"/>
      <c r="M351" s="45"/>
    </row>
    <row r="352" spans="1:13" ht="16.5" x14ac:dyDescent="0.2">
      <c r="A352" s="47"/>
      <c r="B352" s="78"/>
      <c r="C352" s="37"/>
      <c r="D352" s="38"/>
      <c r="E352" s="46"/>
      <c r="F352" s="46"/>
      <c r="G352" s="38"/>
      <c r="H352" s="38"/>
      <c r="I352" s="38"/>
      <c r="J352" s="46"/>
      <c r="K352" s="38"/>
      <c r="L352" s="38"/>
      <c r="M352" s="39"/>
    </row>
    <row r="353" spans="1:13" ht="16.5" x14ac:dyDescent="0.2">
      <c r="A353" s="47"/>
      <c r="B353" s="78"/>
      <c r="C353" s="40"/>
      <c r="D353" s="27"/>
      <c r="E353" s="28"/>
      <c r="F353" s="28"/>
      <c r="G353" s="27"/>
      <c r="H353" s="27"/>
      <c r="I353" s="27"/>
      <c r="J353" s="28"/>
      <c r="K353" s="27"/>
      <c r="L353" s="27"/>
      <c r="M353" s="41"/>
    </row>
    <row r="354" spans="1:13" ht="16.5" x14ac:dyDescent="0.2">
      <c r="A354" s="47"/>
      <c r="B354" s="78"/>
      <c r="C354" s="40"/>
      <c r="D354" s="27"/>
      <c r="E354" s="28"/>
      <c r="F354" s="28"/>
      <c r="G354" s="27"/>
      <c r="H354" s="27"/>
      <c r="I354" s="27"/>
      <c r="J354" s="27"/>
      <c r="K354" s="59"/>
      <c r="L354" s="27"/>
      <c r="M354" s="41"/>
    </row>
    <row r="355" spans="1:13" ht="16.5" x14ac:dyDescent="0.2">
      <c r="A355" s="47"/>
      <c r="B355" s="78"/>
      <c r="C355" s="40"/>
      <c r="D355" s="27"/>
      <c r="E355" s="28"/>
      <c r="F355" s="28"/>
      <c r="G355" s="27"/>
      <c r="H355" s="27"/>
      <c r="I355" s="27"/>
      <c r="J355" s="27"/>
      <c r="K355" s="59"/>
      <c r="L355" s="27"/>
      <c r="M355" s="41"/>
    </row>
    <row r="356" spans="1:13" ht="16.5" x14ac:dyDescent="0.2">
      <c r="A356" s="47"/>
      <c r="B356" s="78"/>
      <c r="C356" s="40"/>
      <c r="D356" s="27"/>
      <c r="E356" s="28"/>
      <c r="F356" s="28"/>
      <c r="G356" s="27"/>
      <c r="H356" s="27"/>
      <c r="I356" s="27"/>
      <c r="J356" s="27"/>
      <c r="K356" s="62"/>
      <c r="L356" s="27"/>
      <c r="M356" s="41"/>
    </row>
    <row r="357" spans="1:13" ht="17.25" thickBot="1" x14ac:dyDescent="0.25">
      <c r="A357" s="47"/>
      <c r="B357" s="78"/>
      <c r="C357" s="42"/>
      <c r="D357" s="43"/>
      <c r="E357" s="44"/>
      <c r="F357" s="44"/>
      <c r="G357" s="43"/>
      <c r="H357" s="43"/>
      <c r="I357" s="43"/>
      <c r="J357" s="43"/>
      <c r="K357" s="44"/>
      <c r="L357" s="43"/>
      <c r="M357" s="45"/>
    </row>
    <row r="358" spans="1:13" ht="16.5" x14ac:dyDescent="0.2">
      <c r="A358" s="47"/>
      <c r="B358" s="78"/>
      <c r="C358" s="37"/>
      <c r="D358" s="38"/>
      <c r="E358" s="46"/>
      <c r="F358" s="46"/>
      <c r="G358" s="38"/>
      <c r="H358" s="38"/>
      <c r="I358" s="38"/>
      <c r="J358" s="38"/>
      <c r="K358" s="38"/>
      <c r="L358" s="38"/>
      <c r="M358" s="39"/>
    </row>
    <row r="359" spans="1:13" ht="16.5" x14ac:dyDescent="0.2">
      <c r="A359" s="47"/>
      <c r="B359" s="78"/>
      <c r="C359" s="40"/>
      <c r="D359" s="27"/>
      <c r="E359" s="28"/>
      <c r="F359" s="28"/>
      <c r="G359" s="27"/>
      <c r="H359" s="27"/>
      <c r="I359" s="27"/>
      <c r="J359" s="27"/>
      <c r="K359" s="27"/>
      <c r="L359" s="27"/>
      <c r="M359" s="41"/>
    </row>
    <row r="360" spans="1:13" ht="16.5" x14ac:dyDescent="0.2">
      <c r="A360" s="47"/>
      <c r="B360" s="78"/>
      <c r="C360" s="40"/>
      <c r="D360" s="27"/>
      <c r="E360" s="28"/>
      <c r="F360" s="28"/>
      <c r="G360" s="27"/>
      <c r="H360" s="27"/>
      <c r="I360" s="27"/>
      <c r="J360" s="27"/>
      <c r="K360" s="59"/>
      <c r="L360" s="27"/>
      <c r="M360" s="41"/>
    </row>
    <row r="361" spans="1:13" ht="16.5" x14ac:dyDescent="0.2">
      <c r="A361" s="47"/>
      <c r="B361" s="78"/>
      <c r="C361" s="40"/>
      <c r="D361" s="27"/>
      <c r="E361" s="28"/>
      <c r="F361" s="28"/>
      <c r="G361" s="27"/>
      <c r="H361" s="27"/>
      <c r="I361" s="27"/>
      <c r="J361" s="27"/>
      <c r="K361" s="59"/>
      <c r="L361" s="27"/>
      <c r="M361" s="41"/>
    </row>
    <row r="362" spans="1:13" ht="16.5" x14ac:dyDescent="0.2">
      <c r="A362" s="47"/>
      <c r="B362" s="78"/>
      <c r="C362" s="40"/>
      <c r="D362" s="27"/>
      <c r="E362" s="28"/>
      <c r="F362" s="28"/>
      <c r="G362" s="27"/>
      <c r="H362" s="27"/>
      <c r="I362" s="27"/>
      <c r="J362" s="27"/>
      <c r="K362" s="62"/>
      <c r="L362" s="27"/>
      <c r="M362" s="41"/>
    </row>
    <row r="363" spans="1:13" ht="17.25" thickBot="1" x14ac:dyDescent="0.25">
      <c r="A363" s="47"/>
      <c r="B363" s="78"/>
      <c r="C363" s="42"/>
      <c r="D363" s="43"/>
      <c r="E363" s="44"/>
      <c r="F363" s="44"/>
      <c r="G363" s="43"/>
      <c r="H363" s="43"/>
      <c r="I363" s="43"/>
      <c r="J363" s="43"/>
      <c r="K363" s="44"/>
      <c r="L363" s="43"/>
      <c r="M363" s="45"/>
    </row>
    <row r="364" spans="1:13" ht="16.5" x14ac:dyDescent="0.2">
      <c r="A364" s="47"/>
      <c r="B364" s="78"/>
      <c r="C364" s="37"/>
      <c r="D364" s="38"/>
      <c r="E364" s="46"/>
      <c r="F364" s="46"/>
      <c r="G364" s="38"/>
      <c r="H364" s="38"/>
      <c r="I364" s="38"/>
      <c r="J364" s="38"/>
      <c r="K364" s="38"/>
      <c r="L364" s="38"/>
      <c r="M364" s="39"/>
    </row>
    <row r="365" spans="1:13" ht="16.5" x14ac:dyDescent="0.2">
      <c r="A365" s="47"/>
      <c r="B365" s="78"/>
      <c r="C365" s="40"/>
      <c r="D365" s="27"/>
      <c r="E365" s="28"/>
      <c r="F365" s="28"/>
      <c r="G365" s="27"/>
      <c r="H365" s="27"/>
      <c r="I365" s="27"/>
      <c r="J365" s="27"/>
      <c r="K365" s="27"/>
      <c r="L365" s="27"/>
      <c r="M365" s="41"/>
    </row>
    <row r="366" spans="1:13" ht="16.5" x14ac:dyDescent="0.2">
      <c r="A366" s="47"/>
      <c r="B366" s="78"/>
      <c r="C366" s="40"/>
      <c r="D366" s="27"/>
      <c r="E366" s="28"/>
      <c r="F366" s="28"/>
      <c r="G366" s="27"/>
      <c r="H366" s="27"/>
      <c r="I366" s="27"/>
      <c r="J366" s="27"/>
      <c r="K366" s="59"/>
      <c r="L366" s="27"/>
      <c r="M366" s="41"/>
    </row>
    <row r="367" spans="1:13" ht="16.5" x14ac:dyDescent="0.2">
      <c r="A367" s="47"/>
      <c r="B367" s="78"/>
      <c r="C367" s="40"/>
      <c r="D367" s="27"/>
      <c r="E367" s="28"/>
      <c r="F367" s="28"/>
      <c r="G367" s="27"/>
      <c r="H367" s="27"/>
      <c r="I367" s="27"/>
      <c r="J367" s="27"/>
      <c r="K367" s="59"/>
      <c r="L367" s="27"/>
      <c r="M367" s="41"/>
    </row>
    <row r="368" spans="1:13" ht="16.5" x14ac:dyDescent="0.2">
      <c r="A368" s="47"/>
      <c r="B368" s="78"/>
      <c r="C368" s="40"/>
      <c r="D368" s="27"/>
      <c r="E368" s="28"/>
      <c r="F368" s="28"/>
      <c r="G368" s="27"/>
      <c r="H368" s="27"/>
      <c r="I368" s="27"/>
      <c r="J368" s="27"/>
      <c r="K368" s="62"/>
      <c r="L368" s="27"/>
      <c r="M368" s="41"/>
    </row>
    <row r="369" spans="1:13" ht="17.25" thickBot="1" x14ac:dyDescent="0.25">
      <c r="A369" s="47"/>
      <c r="B369" s="78"/>
      <c r="C369" s="42"/>
      <c r="D369" s="43"/>
      <c r="E369" s="44"/>
      <c r="F369" s="44"/>
      <c r="G369" s="43"/>
      <c r="H369" s="43"/>
      <c r="I369" s="43"/>
      <c r="J369" s="43"/>
      <c r="K369" s="44"/>
      <c r="L369" s="43"/>
      <c r="M369" s="45"/>
    </row>
    <row r="370" spans="1:13" ht="16.5" x14ac:dyDescent="0.2">
      <c r="A370" s="47"/>
      <c r="B370" s="78"/>
      <c r="C370" s="37"/>
      <c r="D370" s="38"/>
      <c r="E370" s="46"/>
      <c r="F370" s="46"/>
      <c r="G370" s="38"/>
      <c r="H370" s="38"/>
      <c r="I370" s="38"/>
      <c r="J370" s="38"/>
      <c r="K370" s="38"/>
      <c r="L370" s="38"/>
      <c r="M370" s="39"/>
    </row>
    <row r="371" spans="1:13" ht="16.5" x14ac:dyDescent="0.2">
      <c r="A371" s="47"/>
      <c r="B371" s="78"/>
      <c r="C371" s="40"/>
      <c r="D371" s="27"/>
      <c r="E371" s="28"/>
      <c r="F371" s="28"/>
      <c r="G371" s="27"/>
      <c r="H371" s="27"/>
      <c r="I371" s="27"/>
      <c r="J371" s="27"/>
      <c r="K371" s="27"/>
      <c r="L371" s="27"/>
      <c r="M371" s="41"/>
    </row>
    <row r="372" spans="1:13" ht="16.5" x14ac:dyDescent="0.2">
      <c r="A372" s="47"/>
      <c r="B372" s="78"/>
      <c r="C372" s="40"/>
      <c r="D372" s="27"/>
      <c r="E372" s="28"/>
      <c r="F372" s="28"/>
      <c r="G372" s="27"/>
      <c r="H372" s="27"/>
      <c r="I372" s="27"/>
      <c r="J372" s="27"/>
      <c r="K372" s="59"/>
      <c r="L372" s="27"/>
      <c r="M372" s="41"/>
    </row>
    <row r="373" spans="1:13" ht="16.5" x14ac:dyDescent="0.2">
      <c r="A373" s="47"/>
      <c r="B373" s="78"/>
      <c r="C373" s="40"/>
      <c r="D373" s="27"/>
      <c r="E373" s="28"/>
      <c r="F373" s="28"/>
      <c r="G373" s="27"/>
      <c r="H373" s="27"/>
      <c r="I373" s="27"/>
      <c r="J373" s="27"/>
      <c r="K373" s="59"/>
      <c r="L373" s="27"/>
      <c r="M373" s="41"/>
    </row>
    <row r="374" spans="1:13" ht="16.5" x14ac:dyDescent="0.2">
      <c r="A374" s="47"/>
      <c r="B374" s="78"/>
      <c r="C374" s="40"/>
      <c r="D374" s="27"/>
      <c r="E374" s="28"/>
      <c r="F374" s="28"/>
      <c r="G374" s="27"/>
      <c r="H374" s="27"/>
      <c r="I374" s="27"/>
      <c r="J374" s="27"/>
      <c r="K374" s="62"/>
      <c r="L374" s="27"/>
      <c r="M374" s="41"/>
    </row>
    <row r="375" spans="1:13" ht="17.25" thickBot="1" x14ac:dyDescent="0.25">
      <c r="A375" s="47"/>
      <c r="B375" s="78"/>
      <c r="C375" s="42"/>
      <c r="D375" s="43"/>
      <c r="E375" s="44"/>
      <c r="F375" s="44"/>
      <c r="G375" s="43"/>
      <c r="H375" s="43"/>
      <c r="I375" s="43"/>
      <c r="J375" s="43"/>
      <c r="K375" s="44"/>
      <c r="L375" s="43"/>
      <c r="M375" s="45"/>
    </row>
    <row r="376" spans="1:13" ht="16.5" x14ac:dyDescent="0.2">
      <c r="A376" s="47"/>
      <c r="B376" s="78"/>
      <c r="C376" s="37"/>
      <c r="D376" s="38"/>
      <c r="E376" s="46"/>
      <c r="F376" s="46"/>
      <c r="G376" s="38"/>
      <c r="H376" s="38"/>
      <c r="I376" s="38"/>
      <c r="J376" s="38"/>
      <c r="K376" s="38"/>
      <c r="L376" s="38"/>
      <c r="M376" s="39"/>
    </row>
    <row r="377" spans="1:13" ht="16.5" x14ac:dyDescent="0.2">
      <c r="A377" s="47"/>
      <c r="B377" s="78"/>
      <c r="C377" s="40"/>
      <c r="D377" s="27"/>
      <c r="E377" s="28"/>
      <c r="F377" s="28"/>
      <c r="G377" s="27"/>
      <c r="H377" s="27"/>
      <c r="I377" s="27"/>
      <c r="J377" s="27"/>
      <c r="K377" s="27"/>
      <c r="L377" s="27"/>
      <c r="M377" s="41"/>
    </row>
    <row r="378" spans="1:13" ht="16.5" x14ac:dyDescent="0.2">
      <c r="A378" s="47"/>
      <c r="B378" s="78"/>
      <c r="C378" s="40"/>
      <c r="D378" s="27"/>
      <c r="E378" s="28"/>
      <c r="F378" s="28"/>
      <c r="G378" s="27"/>
      <c r="H378" s="27"/>
      <c r="I378" s="27"/>
      <c r="J378" s="27"/>
      <c r="K378" s="59"/>
      <c r="L378" s="27"/>
      <c r="M378" s="41"/>
    </row>
    <row r="379" spans="1:13" ht="16.5" x14ac:dyDescent="0.2">
      <c r="A379" s="47"/>
      <c r="B379" s="78"/>
      <c r="C379" s="40"/>
      <c r="D379" s="27"/>
      <c r="E379" s="28"/>
      <c r="F379" s="28"/>
      <c r="G379" s="27"/>
      <c r="H379" s="27"/>
      <c r="I379" s="27"/>
      <c r="J379" s="27"/>
      <c r="K379" s="59"/>
      <c r="L379" s="27"/>
      <c r="M379" s="41"/>
    </row>
    <row r="380" spans="1:13" ht="16.5" x14ac:dyDescent="0.2">
      <c r="A380" s="47"/>
      <c r="B380" s="78"/>
      <c r="C380" s="40"/>
      <c r="D380" s="27"/>
      <c r="E380" s="28"/>
      <c r="F380" s="28"/>
      <c r="G380" s="27"/>
      <c r="H380" s="27"/>
      <c r="I380" s="27"/>
      <c r="J380" s="27"/>
      <c r="K380" s="62"/>
      <c r="L380" s="27"/>
      <c r="M380" s="41"/>
    </row>
    <row r="381" spans="1:13" ht="17.25" thickBot="1" x14ac:dyDescent="0.25">
      <c r="A381" s="47"/>
      <c r="B381" s="78"/>
      <c r="C381" s="42"/>
      <c r="D381" s="43"/>
      <c r="E381" s="44"/>
      <c r="F381" s="44"/>
      <c r="G381" s="43"/>
      <c r="H381" s="43"/>
      <c r="I381" s="43"/>
      <c r="J381" s="43"/>
      <c r="K381" s="44"/>
      <c r="L381" s="43"/>
      <c r="M381" s="45"/>
    </row>
    <row r="382" spans="1:13" ht="16.5" x14ac:dyDescent="0.2">
      <c r="A382" s="47"/>
      <c r="B382" s="78"/>
      <c r="C382" s="37"/>
      <c r="D382" s="38"/>
      <c r="E382" s="46"/>
      <c r="F382" s="46"/>
      <c r="G382" s="38"/>
      <c r="H382" s="38"/>
      <c r="I382" s="38"/>
      <c r="J382" s="38"/>
      <c r="K382" s="38"/>
      <c r="L382" s="38"/>
      <c r="M382" s="39"/>
    </row>
    <row r="383" spans="1:13" ht="16.5" x14ac:dyDescent="0.2">
      <c r="A383" s="47"/>
      <c r="B383" s="78"/>
      <c r="C383" s="40"/>
      <c r="D383" s="27"/>
      <c r="E383" s="28"/>
      <c r="F383" s="28"/>
      <c r="G383" s="27"/>
      <c r="H383" s="27"/>
      <c r="I383" s="27"/>
      <c r="J383" s="27"/>
      <c r="K383" s="27"/>
      <c r="L383" s="27"/>
      <c r="M383" s="41"/>
    </row>
    <row r="384" spans="1:13" ht="16.5" x14ac:dyDescent="0.2">
      <c r="A384" s="47"/>
      <c r="B384" s="78"/>
      <c r="C384" s="40"/>
      <c r="D384" s="27"/>
      <c r="E384" s="28"/>
      <c r="F384" s="28"/>
      <c r="G384" s="27"/>
      <c r="H384" s="27"/>
      <c r="I384" s="27"/>
      <c r="J384" s="27"/>
      <c r="K384" s="59"/>
      <c r="L384" s="27"/>
      <c r="M384" s="41"/>
    </row>
    <row r="385" spans="1:13" ht="16.5" x14ac:dyDescent="0.2">
      <c r="A385" s="47"/>
      <c r="B385" s="78"/>
      <c r="C385" s="40"/>
      <c r="D385" s="27"/>
      <c r="E385" s="28"/>
      <c r="F385" s="28"/>
      <c r="G385" s="27"/>
      <c r="H385" s="27"/>
      <c r="I385" s="27"/>
      <c r="J385" s="27"/>
      <c r="K385" s="59"/>
      <c r="L385" s="27"/>
      <c r="M385" s="41"/>
    </row>
    <row r="386" spans="1:13" ht="16.5" x14ac:dyDescent="0.2">
      <c r="A386" s="47"/>
      <c r="B386" s="78"/>
      <c r="C386" s="40"/>
      <c r="D386" s="27"/>
      <c r="E386" s="28"/>
      <c r="F386" s="28"/>
      <c r="G386" s="27"/>
      <c r="H386" s="27"/>
      <c r="I386" s="27"/>
      <c r="J386" s="27"/>
      <c r="K386" s="62"/>
      <c r="L386" s="27"/>
      <c r="M386" s="41"/>
    </row>
    <row r="387" spans="1:13" ht="17.25" thickBot="1" x14ac:dyDescent="0.25">
      <c r="A387" s="47"/>
      <c r="B387" s="78"/>
      <c r="C387" s="42"/>
      <c r="D387" s="43"/>
      <c r="E387" s="44"/>
      <c r="F387" s="44"/>
      <c r="G387" s="43"/>
      <c r="H387" s="43"/>
      <c r="I387" s="43"/>
      <c r="J387" s="43"/>
      <c r="K387" s="44"/>
      <c r="L387" s="43"/>
      <c r="M387" s="45"/>
    </row>
    <row r="388" spans="1:13" ht="16.5" x14ac:dyDescent="0.2">
      <c r="A388" s="47"/>
      <c r="B388" s="78"/>
      <c r="C388" s="37"/>
      <c r="D388" s="38"/>
      <c r="E388" s="46"/>
      <c r="F388" s="46"/>
      <c r="G388" s="38"/>
      <c r="H388" s="38"/>
      <c r="I388" s="38"/>
      <c r="J388" s="38"/>
      <c r="K388" s="38"/>
      <c r="L388" s="38"/>
      <c r="M388" s="39"/>
    </row>
    <row r="389" spans="1:13" ht="16.5" x14ac:dyDescent="0.2">
      <c r="A389" s="47"/>
      <c r="B389" s="78"/>
      <c r="C389" s="40"/>
      <c r="D389" s="27"/>
      <c r="E389" s="28"/>
      <c r="F389" s="28"/>
      <c r="G389" s="27"/>
      <c r="H389" s="27"/>
      <c r="I389" s="27"/>
      <c r="J389" s="27"/>
      <c r="K389" s="27"/>
      <c r="L389" s="27"/>
      <c r="M389" s="41"/>
    </row>
    <row r="390" spans="1:13" ht="16.5" x14ac:dyDescent="0.2">
      <c r="A390" s="47"/>
      <c r="B390" s="78"/>
      <c r="C390" s="40"/>
      <c r="D390" s="27"/>
      <c r="E390" s="28"/>
      <c r="F390" s="28"/>
      <c r="G390" s="27"/>
      <c r="H390" s="27"/>
      <c r="I390" s="27"/>
      <c r="J390" s="27"/>
      <c r="K390" s="59"/>
      <c r="L390" s="27"/>
      <c r="M390" s="41"/>
    </row>
    <row r="391" spans="1:13" ht="16.5" x14ac:dyDescent="0.2">
      <c r="A391" s="47"/>
      <c r="B391" s="78"/>
      <c r="C391" s="40"/>
      <c r="D391" s="27"/>
      <c r="E391" s="28"/>
      <c r="F391" s="28"/>
      <c r="G391" s="27"/>
      <c r="H391" s="27"/>
      <c r="I391" s="27"/>
      <c r="J391" s="27"/>
      <c r="K391" s="59"/>
      <c r="L391" s="27"/>
      <c r="M391" s="41"/>
    </row>
    <row r="392" spans="1:13" ht="16.5" x14ac:dyDescent="0.2">
      <c r="A392" s="47"/>
      <c r="B392" s="78"/>
      <c r="C392" s="40"/>
      <c r="D392" s="27"/>
      <c r="E392" s="28"/>
      <c r="F392" s="28"/>
      <c r="G392" s="27"/>
      <c r="H392" s="27"/>
      <c r="I392" s="27"/>
      <c r="J392" s="27"/>
      <c r="K392" s="62"/>
      <c r="L392" s="27"/>
      <c r="M392" s="41"/>
    </row>
    <row r="393" spans="1:13" ht="17.25" thickBot="1" x14ac:dyDescent="0.25">
      <c r="A393" s="47"/>
      <c r="B393" s="78"/>
      <c r="C393" s="42"/>
      <c r="D393" s="43"/>
      <c r="E393" s="44"/>
      <c r="F393" s="44"/>
      <c r="G393" s="43"/>
      <c r="H393" s="43"/>
      <c r="I393" s="43"/>
      <c r="J393" s="43"/>
      <c r="K393" s="44"/>
      <c r="L393" s="43"/>
      <c r="M393" s="45"/>
    </row>
    <row r="394" spans="1:13" ht="16.5" x14ac:dyDescent="0.2">
      <c r="A394" s="47"/>
      <c r="B394" s="78"/>
      <c r="C394" s="37"/>
      <c r="D394" s="38"/>
      <c r="E394" s="46"/>
      <c r="F394" s="46"/>
      <c r="G394" s="38"/>
      <c r="H394" s="38"/>
      <c r="I394" s="38"/>
      <c r="J394" s="38"/>
      <c r="K394" s="38"/>
      <c r="L394" s="38"/>
      <c r="M394" s="39"/>
    </row>
    <row r="395" spans="1:13" ht="16.5" x14ac:dyDescent="0.2">
      <c r="A395" s="47"/>
      <c r="B395" s="78"/>
      <c r="C395" s="40"/>
      <c r="D395" s="27"/>
      <c r="E395" s="28"/>
      <c r="F395" s="28"/>
      <c r="G395" s="27"/>
      <c r="H395" s="27"/>
      <c r="I395" s="27"/>
      <c r="J395" s="27"/>
      <c r="K395" s="27"/>
      <c r="L395" s="27"/>
      <c r="M395" s="41"/>
    </row>
    <row r="396" spans="1:13" ht="16.5" x14ac:dyDescent="0.2">
      <c r="A396" s="47"/>
      <c r="B396" s="78"/>
      <c r="C396" s="40"/>
      <c r="D396" s="27"/>
      <c r="E396" s="28"/>
      <c r="F396" s="28"/>
      <c r="G396" s="27"/>
      <c r="H396" s="27"/>
      <c r="I396" s="27"/>
      <c r="J396" s="27"/>
      <c r="K396" s="59"/>
      <c r="L396" s="27"/>
      <c r="M396" s="41"/>
    </row>
    <row r="397" spans="1:13" ht="16.5" x14ac:dyDescent="0.2">
      <c r="A397" s="47"/>
      <c r="B397" s="78"/>
      <c r="C397" s="40"/>
      <c r="D397" s="27"/>
      <c r="E397" s="28"/>
      <c r="F397" s="28"/>
      <c r="G397" s="27"/>
      <c r="H397" s="27"/>
      <c r="I397" s="27"/>
      <c r="J397" s="27"/>
      <c r="K397" s="59"/>
      <c r="L397" s="27"/>
      <c r="M397" s="41"/>
    </row>
    <row r="398" spans="1:13" ht="16.5" x14ac:dyDescent="0.2">
      <c r="A398" s="47"/>
      <c r="B398" s="78"/>
      <c r="C398" s="40"/>
      <c r="D398" s="27"/>
      <c r="E398" s="28"/>
      <c r="F398" s="28"/>
      <c r="G398" s="27"/>
      <c r="H398" s="27"/>
      <c r="I398" s="27"/>
      <c r="J398" s="27"/>
      <c r="K398" s="62"/>
      <c r="L398" s="27"/>
      <c r="M398" s="41"/>
    </row>
    <row r="399" spans="1:13" ht="17.25" thickBot="1" x14ac:dyDescent="0.25">
      <c r="A399" s="47"/>
      <c r="B399" s="78"/>
      <c r="C399" s="42"/>
      <c r="D399" s="43"/>
      <c r="E399" s="44"/>
      <c r="F399" s="44"/>
      <c r="G399" s="43"/>
      <c r="H399" s="43"/>
      <c r="I399" s="43"/>
      <c r="J399" s="43"/>
      <c r="K399" s="44"/>
      <c r="L399" s="43"/>
      <c r="M399" s="45"/>
    </row>
    <row r="400" spans="1:13" ht="16.5" x14ac:dyDescent="0.2">
      <c r="A400" s="47"/>
      <c r="B400" s="78"/>
      <c r="C400" s="37"/>
      <c r="D400" s="38"/>
      <c r="E400" s="46"/>
      <c r="F400" s="46"/>
      <c r="G400" s="38"/>
      <c r="H400" s="38"/>
      <c r="I400" s="38"/>
      <c r="J400" s="38"/>
      <c r="K400" s="38"/>
      <c r="L400" s="38"/>
      <c r="M400" s="39"/>
    </row>
    <row r="401" spans="1:13" ht="16.5" x14ac:dyDescent="0.2">
      <c r="A401" s="47"/>
      <c r="B401" s="78"/>
      <c r="C401" s="40"/>
      <c r="D401" s="27"/>
      <c r="E401" s="28"/>
      <c r="F401" s="28"/>
      <c r="G401" s="27"/>
      <c r="H401" s="27"/>
      <c r="I401" s="27"/>
      <c r="J401" s="27"/>
      <c r="K401" s="27"/>
      <c r="L401" s="27"/>
      <c r="M401" s="41"/>
    </row>
    <row r="402" spans="1:13" ht="16.5" x14ac:dyDescent="0.2">
      <c r="A402" s="47"/>
      <c r="B402" s="78"/>
      <c r="C402" s="40"/>
      <c r="D402" s="27"/>
      <c r="E402" s="28"/>
      <c r="F402" s="28"/>
      <c r="G402" s="27"/>
      <c r="H402" s="27"/>
      <c r="I402" s="27"/>
      <c r="J402" s="27"/>
      <c r="K402" s="59"/>
      <c r="L402" s="27"/>
      <c r="M402" s="41"/>
    </row>
    <row r="403" spans="1:13" ht="16.5" x14ac:dyDescent="0.2">
      <c r="A403" s="47"/>
      <c r="B403" s="78"/>
      <c r="C403" s="40"/>
      <c r="D403" s="27"/>
      <c r="E403" s="28"/>
      <c r="F403" s="28"/>
      <c r="G403" s="27"/>
      <c r="H403" s="27"/>
      <c r="I403" s="27"/>
      <c r="J403" s="27"/>
      <c r="K403" s="59"/>
      <c r="L403" s="27"/>
      <c r="M403" s="41"/>
    </row>
    <row r="404" spans="1:13" ht="16.5" x14ac:dyDescent="0.2">
      <c r="A404" s="47"/>
      <c r="B404" s="78"/>
      <c r="C404" s="40"/>
      <c r="D404" s="27"/>
      <c r="E404" s="28"/>
      <c r="F404" s="28"/>
      <c r="G404" s="27"/>
      <c r="H404" s="27"/>
      <c r="I404" s="27"/>
      <c r="J404" s="27"/>
      <c r="K404" s="62"/>
      <c r="L404" s="27"/>
      <c r="M404" s="41"/>
    </row>
    <row r="405" spans="1:13" ht="17.25" thickBot="1" x14ac:dyDescent="0.25">
      <c r="A405" s="47"/>
      <c r="B405" s="78"/>
      <c r="C405" s="42"/>
      <c r="D405" s="43"/>
      <c r="E405" s="44"/>
      <c r="F405" s="44"/>
      <c r="G405" s="43"/>
      <c r="H405" s="43"/>
      <c r="I405" s="43"/>
      <c r="J405" s="43"/>
      <c r="K405" s="44"/>
      <c r="L405" s="43"/>
      <c r="M405" s="45"/>
    </row>
    <row r="406" spans="1:13" ht="16.5" x14ac:dyDescent="0.2">
      <c r="A406" s="47"/>
      <c r="B406" s="78"/>
      <c r="C406" s="37"/>
      <c r="D406" s="38"/>
      <c r="E406" s="46"/>
      <c r="F406" s="46"/>
      <c r="G406" s="38"/>
      <c r="H406" s="38"/>
      <c r="I406" s="38"/>
      <c r="J406" s="38"/>
      <c r="K406" s="38"/>
      <c r="L406" s="38"/>
      <c r="M406" s="39"/>
    </row>
    <row r="407" spans="1:13" ht="16.5" x14ac:dyDescent="0.2">
      <c r="A407" s="47"/>
      <c r="B407" s="78"/>
      <c r="C407" s="40"/>
      <c r="D407" s="27"/>
      <c r="E407" s="28"/>
      <c r="F407" s="28"/>
      <c r="G407" s="27"/>
      <c r="H407" s="27"/>
      <c r="I407" s="27"/>
      <c r="J407" s="27"/>
      <c r="K407" s="27"/>
      <c r="L407" s="27"/>
      <c r="M407" s="41"/>
    </row>
    <row r="408" spans="1:13" ht="16.5" x14ac:dyDescent="0.2">
      <c r="A408" s="47"/>
      <c r="B408" s="78"/>
      <c r="C408" s="40"/>
      <c r="D408" s="27"/>
      <c r="E408" s="28"/>
      <c r="F408" s="28"/>
      <c r="G408" s="27"/>
      <c r="H408" s="27"/>
      <c r="I408" s="27"/>
      <c r="J408" s="27"/>
      <c r="K408" s="59"/>
      <c r="L408" s="27"/>
      <c r="M408" s="41"/>
    </row>
    <row r="409" spans="1:13" ht="16.5" x14ac:dyDescent="0.2">
      <c r="A409" s="47"/>
      <c r="B409" s="78"/>
      <c r="C409" s="40"/>
      <c r="D409" s="27"/>
      <c r="E409" s="28"/>
      <c r="F409" s="28"/>
      <c r="G409" s="27"/>
      <c r="H409" s="27"/>
      <c r="I409" s="27"/>
      <c r="J409" s="27"/>
      <c r="K409" s="59"/>
      <c r="L409" s="27"/>
      <c r="M409" s="41"/>
    </row>
    <row r="410" spans="1:13" ht="16.5" x14ac:dyDescent="0.2">
      <c r="A410" s="47"/>
      <c r="B410" s="78"/>
      <c r="C410" s="40"/>
      <c r="D410" s="27"/>
      <c r="E410" s="28"/>
      <c r="F410" s="28"/>
      <c r="G410" s="27"/>
      <c r="H410" s="27"/>
      <c r="I410" s="27"/>
      <c r="J410" s="27"/>
      <c r="K410" s="62"/>
      <c r="L410" s="27"/>
      <c r="M410" s="41"/>
    </row>
    <row r="411" spans="1:13" ht="17.25" thickBot="1" x14ac:dyDescent="0.25">
      <c r="A411" s="47"/>
      <c r="B411" s="78"/>
      <c r="C411" s="42"/>
      <c r="D411" s="43"/>
      <c r="E411" s="44"/>
      <c r="F411" s="44"/>
      <c r="G411" s="43"/>
      <c r="H411" s="43"/>
      <c r="I411" s="43"/>
      <c r="J411" s="43"/>
      <c r="K411" s="44"/>
      <c r="L411" s="43"/>
      <c r="M411" s="45"/>
    </row>
    <row r="412" spans="1:13" ht="16.5" x14ac:dyDescent="0.2">
      <c r="A412" s="47"/>
      <c r="B412" s="78"/>
      <c r="C412" s="37"/>
      <c r="D412" s="38"/>
      <c r="E412" s="46"/>
      <c r="F412" s="46"/>
      <c r="G412" s="38"/>
      <c r="H412" s="38"/>
      <c r="I412" s="38"/>
      <c r="J412" s="38"/>
      <c r="K412" s="38"/>
      <c r="L412" s="38"/>
      <c r="M412" s="39"/>
    </row>
    <row r="413" spans="1:13" ht="16.5" x14ac:dyDescent="0.2">
      <c r="A413" s="47"/>
      <c r="B413" s="78"/>
      <c r="C413" s="40"/>
      <c r="D413" s="27"/>
      <c r="E413" s="28"/>
      <c r="F413" s="28"/>
      <c r="G413" s="27"/>
      <c r="H413" s="27"/>
      <c r="I413" s="27"/>
      <c r="J413" s="27"/>
      <c r="K413" s="27"/>
      <c r="L413" s="27"/>
      <c r="M413" s="41"/>
    </row>
    <row r="414" spans="1:13" ht="16.5" x14ac:dyDescent="0.2">
      <c r="A414" s="47"/>
      <c r="B414" s="78"/>
      <c r="C414" s="40"/>
      <c r="D414" s="27"/>
      <c r="E414" s="28"/>
      <c r="F414" s="28"/>
      <c r="G414" s="27"/>
      <c r="H414" s="27"/>
      <c r="I414" s="27"/>
      <c r="J414" s="27"/>
      <c r="K414" s="59"/>
      <c r="L414" s="27"/>
      <c r="M414" s="41"/>
    </row>
    <row r="415" spans="1:13" ht="16.5" x14ac:dyDescent="0.2">
      <c r="A415" s="47"/>
      <c r="B415" s="78"/>
      <c r="C415" s="40"/>
      <c r="D415" s="27"/>
      <c r="E415" s="28"/>
      <c r="F415" s="28"/>
      <c r="G415" s="27"/>
      <c r="H415" s="27"/>
      <c r="I415" s="27"/>
      <c r="J415" s="27"/>
      <c r="K415" s="59"/>
      <c r="L415" s="27"/>
      <c r="M415" s="41"/>
    </row>
    <row r="416" spans="1:13" ht="16.5" x14ac:dyDescent="0.2">
      <c r="A416" s="47"/>
      <c r="B416" s="78"/>
      <c r="C416" s="40"/>
      <c r="D416" s="27"/>
      <c r="E416" s="28"/>
      <c r="F416" s="28"/>
      <c r="G416" s="27"/>
      <c r="H416" s="27"/>
      <c r="I416" s="27"/>
      <c r="J416" s="27"/>
      <c r="K416" s="62"/>
      <c r="L416" s="27"/>
      <c r="M416" s="41"/>
    </row>
    <row r="417" spans="1:13" ht="17.25" thickBot="1" x14ac:dyDescent="0.25">
      <c r="A417" s="47"/>
      <c r="B417" s="78"/>
      <c r="C417" s="42"/>
      <c r="D417" s="43"/>
      <c r="E417" s="44"/>
      <c r="F417" s="44"/>
      <c r="G417" s="43"/>
      <c r="H417" s="43"/>
      <c r="I417" s="43"/>
      <c r="J417" s="43"/>
      <c r="K417" s="44"/>
      <c r="L417" s="43"/>
      <c r="M417" s="45"/>
    </row>
    <row r="418" spans="1:13" ht="16.5" x14ac:dyDescent="0.2">
      <c r="A418" s="47"/>
      <c r="B418" s="78"/>
      <c r="C418" s="37"/>
      <c r="D418" s="38"/>
      <c r="E418" s="46"/>
      <c r="F418" s="46"/>
      <c r="G418" s="38"/>
      <c r="H418" s="38"/>
      <c r="I418" s="38"/>
      <c r="J418" s="38"/>
      <c r="K418" s="38"/>
      <c r="L418" s="38"/>
      <c r="M418" s="39"/>
    </row>
    <row r="419" spans="1:13" ht="16.5" x14ac:dyDescent="0.2">
      <c r="A419" s="47"/>
      <c r="B419" s="78"/>
      <c r="C419" s="40"/>
      <c r="D419" s="27"/>
      <c r="E419" s="28"/>
      <c r="F419" s="28"/>
      <c r="G419" s="27"/>
      <c r="H419" s="27"/>
      <c r="I419" s="27"/>
      <c r="J419" s="27"/>
      <c r="K419" s="27"/>
      <c r="L419" s="27"/>
      <c r="M419" s="41"/>
    </row>
    <row r="420" spans="1:13" ht="16.5" x14ac:dyDescent="0.2">
      <c r="A420" s="47"/>
      <c r="B420" s="78"/>
      <c r="C420" s="40"/>
      <c r="D420" s="27"/>
      <c r="E420" s="28"/>
      <c r="F420" s="28"/>
      <c r="G420" s="27"/>
      <c r="H420" s="27"/>
      <c r="I420" s="27"/>
      <c r="J420" s="27"/>
      <c r="K420" s="59"/>
      <c r="L420" s="27"/>
      <c r="M420" s="41"/>
    </row>
    <row r="421" spans="1:13" ht="16.5" x14ac:dyDescent="0.2">
      <c r="A421" s="47"/>
      <c r="B421" s="78"/>
      <c r="C421" s="40"/>
      <c r="D421" s="27"/>
      <c r="E421" s="28"/>
      <c r="F421" s="28"/>
      <c r="G421" s="27"/>
      <c r="H421" s="27"/>
      <c r="I421" s="27"/>
      <c r="J421" s="27"/>
      <c r="K421" s="59"/>
      <c r="L421" s="27"/>
      <c r="M421" s="41"/>
    </row>
    <row r="422" spans="1:13" ht="16.5" x14ac:dyDescent="0.2">
      <c r="A422" s="47"/>
      <c r="B422" s="78"/>
      <c r="C422" s="40"/>
      <c r="D422" s="27"/>
      <c r="E422" s="28"/>
      <c r="F422" s="28"/>
      <c r="G422" s="27"/>
      <c r="H422" s="27"/>
      <c r="I422" s="27"/>
      <c r="J422" s="27"/>
      <c r="K422" s="62"/>
      <c r="L422" s="27"/>
      <c r="M422" s="41"/>
    </row>
    <row r="423" spans="1:13" ht="17.25" thickBot="1" x14ac:dyDescent="0.25">
      <c r="A423" s="47"/>
      <c r="B423" s="78"/>
      <c r="C423" s="42"/>
      <c r="D423" s="43"/>
      <c r="E423" s="44"/>
      <c r="F423" s="44"/>
      <c r="G423" s="43"/>
      <c r="H423" s="43"/>
      <c r="I423" s="43"/>
      <c r="J423" s="43"/>
      <c r="K423" s="44"/>
      <c r="L423" s="43"/>
      <c r="M423" s="45"/>
    </row>
    <row r="424" spans="1:13" ht="16.5" x14ac:dyDescent="0.2">
      <c r="A424" s="47"/>
      <c r="B424" s="78"/>
      <c r="C424" s="37"/>
      <c r="D424" s="38"/>
      <c r="E424" s="46"/>
      <c r="F424" s="46"/>
      <c r="G424" s="38"/>
      <c r="H424" s="38"/>
      <c r="I424" s="38"/>
      <c r="J424" s="38"/>
      <c r="K424" s="38"/>
      <c r="L424" s="38"/>
      <c r="M424" s="39"/>
    </row>
    <row r="425" spans="1:13" ht="16.5" x14ac:dyDescent="0.2">
      <c r="A425" s="47"/>
      <c r="B425" s="78"/>
      <c r="C425" s="40"/>
      <c r="D425" s="27"/>
      <c r="E425" s="28"/>
      <c r="F425" s="28"/>
      <c r="G425" s="27"/>
      <c r="H425" s="27"/>
      <c r="I425" s="27"/>
      <c r="J425" s="27"/>
      <c r="K425" s="27"/>
      <c r="L425" s="27"/>
      <c r="M425" s="41"/>
    </row>
    <row r="426" spans="1:13" ht="16.5" x14ac:dyDescent="0.2">
      <c r="A426" s="47"/>
      <c r="B426" s="78"/>
      <c r="C426" s="40"/>
      <c r="D426" s="27"/>
      <c r="E426" s="28"/>
      <c r="F426" s="28"/>
      <c r="G426" s="27"/>
      <c r="H426" s="27"/>
      <c r="I426" s="27"/>
      <c r="J426" s="27"/>
      <c r="K426" s="59"/>
      <c r="L426" s="27"/>
      <c r="M426" s="41"/>
    </row>
    <row r="427" spans="1:13" ht="16.5" x14ac:dyDescent="0.2">
      <c r="A427" s="47"/>
      <c r="B427" s="78"/>
      <c r="C427" s="40"/>
      <c r="D427" s="27"/>
      <c r="E427" s="28"/>
      <c r="F427" s="28"/>
      <c r="G427" s="27"/>
      <c r="H427" s="27"/>
      <c r="I427" s="27"/>
      <c r="J427" s="27"/>
      <c r="K427" s="59"/>
      <c r="L427" s="27"/>
      <c r="M427" s="41"/>
    </row>
    <row r="428" spans="1:13" ht="16.5" x14ac:dyDescent="0.2">
      <c r="A428" s="47"/>
      <c r="B428" s="78"/>
      <c r="C428" s="40"/>
      <c r="D428" s="27"/>
      <c r="E428" s="28"/>
      <c r="F428" s="28"/>
      <c r="G428" s="27"/>
      <c r="H428" s="27"/>
      <c r="I428" s="27"/>
      <c r="J428" s="27"/>
      <c r="K428" s="62"/>
      <c r="L428" s="27"/>
      <c r="M428" s="41"/>
    </row>
    <row r="429" spans="1:13" ht="17.25" thickBot="1" x14ac:dyDescent="0.25">
      <c r="A429" s="47"/>
      <c r="B429" s="78"/>
      <c r="C429" s="42"/>
      <c r="D429" s="43"/>
      <c r="E429" s="44"/>
      <c r="F429" s="44"/>
      <c r="G429" s="43"/>
      <c r="H429" s="43"/>
      <c r="I429" s="43"/>
      <c r="J429" s="43"/>
      <c r="K429" s="44"/>
      <c r="L429" s="43"/>
      <c r="M429" s="45"/>
    </row>
    <row r="430" spans="1:13" ht="16.5" x14ac:dyDescent="0.2">
      <c r="A430" s="47"/>
      <c r="B430" s="78"/>
      <c r="C430" s="37"/>
      <c r="D430" s="38"/>
      <c r="E430" s="46"/>
      <c r="F430" s="46"/>
      <c r="G430" s="38"/>
      <c r="H430" s="38"/>
      <c r="I430" s="38"/>
      <c r="J430" s="38"/>
      <c r="K430" s="38"/>
      <c r="L430" s="38"/>
      <c r="M430" s="39"/>
    </row>
    <row r="431" spans="1:13" ht="16.5" x14ac:dyDescent="0.2">
      <c r="A431" s="47"/>
      <c r="B431" s="78"/>
      <c r="C431" s="40"/>
      <c r="D431" s="27"/>
      <c r="E431" s="28"/>
      <c r="F431" s="28"/>
      <c r="G431" s="27"/>
      <c r="H431" s="27"/>
      <c r="I431" s="27"/>
      <c r="J431" s="27"/>
      <c r="K431" s="27"/>
      <c r="L431" s="27"/>
      <c r="M431" s="41"/>
    </row>
    <row r="432" spans="1:13" ht="16.5" x14ac:dyDescent="0.2">
      <c r="A432" s="47"/>
      <c r="B432" s="78"/>
      <c r="C432" s="40"/>
      <c r="D432" s="27"/>
      <c r="E432" s="28"/>
      <c r="F432" s="28"/>
      <c r="G432" s="27"/>
      <c r="H432" s="27"/>
      <c r="I432" s="27"/>
      <c r="J432" s="27"/>
      <c r="K432" s="59"/>
      <c r="L432" s="27"/>
      <c r="M432" s="41"/>
    </row>
    <row r="433" spans="1:13" ht="16.5" x14ac:dyDescent="0.2">
      <c r="A433" s="47"/>
      <c r="B433" s="78"/>
      <c r="C433" s="40"/>
      <c r="D433" s="27"/>
      <c r="E433" s="28"/>
      <c r="F433" s="28"/>
      <c r="G433" s="27"/>
      <c r="H433" s="27"/>
      <c r="I433" s="27"/>
      <c r="J433" s="27"/>
      <c r="K433" s="59"/>
      <c r="L433" s="27"/>
      <c r="M433" s="41"/>
    </row>
    <row r="434" spans="1:13" ht="16.5" x14ac:dyDescent="0.2">
      <c r="A434" s="47"/>
      <c r="B434" s="78"/>
      <c r="C434" s="40"/>
      <c r="D434" s="27"/>
      <c r="E434" s="28"/>
      <c r="F434" s="28"/>
      <c r="G434" s="27"/>
      <c r="H434" s="27"/>
      <c r="I434" s="27"/>
      <c r="J434" s="27"/>
      <c r="K434" s="62"/>
      <c r="L434" s="27"/>
      <c r="M434" s="41"/>
    </row>
    <row r="435" spans="1:13" ht="17.25" thickBot="1" x14ac:dyDescent="0.25">
      <c r="A435" s="47"/>
      <c r="B435" s="78"/>
      <c r="C435" s="42"/>
      <c r="D435" s="43"/>
      <c r="E435" s="44"/>
      <c r="F435" s="44"/>
      <c r="G435" s="43"/>
      <c r="H435" s="43"/>
      <c r="I435" s="43"/>
      <c r="J435" s="43"/>
      <c r="K435" s="44"/>
      <c r="L435" s="43"/>
      <c r="M435" s="45"/>
    </row>
    <row r="436" spans="1:13" ht="16.5" x14ac:dyDescent="0.2">
      <c r="A436" s="47"/>
      <c r="B436" s="78"/>
      <c r="C436" s="37"/>
      <c r="D436" s="38"/>
      <c r="E436" s="46"/>
      <c r="F436" s="46"/>
      <c r="G436" s="38"/>
      <c r="H436" s="38"/>
      <c r="I436" s="38"/>
      <c r="J436" s="38"/>
      <c r="K436" s="38"/>
      <c r="L436" s="38"/>
      <c r="M436" s="39"/>
    </row>
    <row r="437" spans="1:13" ht="16.5" x14ac:dyDescent="0.2">
      <c r="A437" s="47"/>
      <c r="B437" s="78"/>
      <c r="C437" s="40"/>
      <c r="D437" s="27"/>
      <c r="E437" s="28"/>
      <c r="F437" s="28"/>
      <c r="G437" s="27"/>
      <c r="H437" s="27"/>
      <c r="I437" s="27"/>
      <c r="J437" s="27"/>
      <c r="K437" s="27"/>
      <c r="L437" s="27"/>
      <c r="M437" s="41"/>
    </row>
    <row r="438" spans="1:13" ht="16.5" x14ac:dyDescent="0.2">
      <c r="A438" s="47"/>
      <c r="B438" s="78"/>
      <c r="C438" s="40"/>
      <c r="D438" s="27"/>
      <c r="E438" s="28"/>
      <c r="F438" s="28"/>
      <c r="G438" s="27"/>
      <c r="H438" s="27"/>
      <c r="I438" s="27"/>
      <c r="J438" s="27"/>
      <c r="K438" s="59"/>
      <c r="L438" s="27"/>
      <c r="M438" s="41"/>
    </row>
    <row r="439" spans="1:13" ht="16.5" x14ac:dyDescent="0.2">
      <c r="A439" s="47"/>
      <c r="B439" s="78"/>
      <c r="C439" s="40"/>
      <c r="D439" s="27"/>
      <c r="E439" s="28"/>
      <c r="F439" s="28"/>
      <c r="G439" s="27"/>
      <c r="H439" s="27"/>
      <c r="I439" s="27"/>
      <c r="J439" s="27"/>
      <c r="K439" s="59"/>
      <c r="L439" s="27"/>
      <c r="M439" s="41"/>
    </row>
    <row r="440" spans="1:13" ht="16.5" x14ac:dyDescent="0.2">
      <c r="A440" s="47"/>
      <c r="B440" s="78"/>
      <c r="C440" s="40"/>
      <c r="D440" s="27"/>
      <c r="E440" s="28"/>
      <c r="F440" s="28"/>
      <c r="G440" s="27"/>
      <c r="H440" s="27"/>
      <c r="I440" s="27"/>
      <c r="J440" s="27"/>
      <c r="K440" s="62"/>
      <c r="L440" s="27"/>
      <c r="M440" s="41"/>
    </row>
    <row r="441" spans="1:13" ht="17.25" thickBot="1" x14ac:dyDescent="0.25">
      <c r="A441" s="47"/>
      <c r="B441" s="78"/>
      <c r="C441" s="42"/>
      <c r="D441" s="43"/>
      <c r="E441" s="44"/>
      <c r="F441" s="44"/>
      <c r="G441" s="43"/>
      <c r="H441" s="43"/>
      <c r="I441" s="43"/>
      <c r="J441" s="43"/>
      <c r="K441" s="44"/>
      <c r="L441" s="43"/>
      <c r="M441" s="45"/>
    </row>
    <row r="442" spans="1:13" ht="16.5" x14ac:dyDescent="0.2">
      <c r="A442" s="47"/>
      <c r="B442" s="78"/>
      <c r="C442" s="37"/>
      <c r="D442" s="38"/>
      <c r="E442" s="46"/>
      <c r="F442" s="46"/>
      <c r="G442" s="38"/>
      <c r="H442" s="38"/>
      <c r="I442" s="38"/>
      <c r="J442" s="38"/>
      <c r="K442" s="38"/>
      <c r="L442" s="38"/>
      <c r="M442" s="39"/>
    </row>
    <row r="443" spans="1:13" ht="16.5" x14ac:dyDescent="0.2">
      <c r="A443" s="47"/>
      <c r="B443" s="78"/>
      <c r="C443" s="40"/>
      <c r="D443" s="27"/>
      <c r="E443" s="28"/>
      <c r="F443" s="28"/>
      <c r="G443" s="27"/>
      <c r="H443" s="27"/>
      <c r="I443" s="27"/>
      <c r="J443" s="27"/>
      <c r="K443" s="27"/>
      <c r="L443" s="27"/>
      <c r="M443" s="41"/>
    </row>
    <row r="444" spans="1:13" ht="16.5" x14ac:dyDescent="0.2">
      <c r="A444" s="47"/>
      <c r="B444" s="78"/>
      <c r="C444" s="40"/>
      <c r="D444" s="27"/>
      <c r="E444" s="28"/>
      <c r="F444" s="28"/>
      <c r="G444" s="27"/>
      <c r="H444" s="27"/>
      <c r="I444" s="27"/>
      <c r="J444" s="27"/>
      <c r="K444" s="59"/>
      <c r="L444" s="27"/>
      <c r="M444" s="41"/>
    </row>
    <row r="445" spans="1:13" ht="16.5" x14ac:dyDescent="0.2">
      <c r="A445" s="47"/>
      <c r="B445" s="78"/>
      <c r="C445" s="40"/>
      <c r="D445" s="27"/>
      <c r="E445" s="28"/>
      <c r="F445" s="28"/>
      <c r="G445" s="27"/>
      <c r="H445" s="27"/>
      <c r="I445" s="27"/>
      <c r="J445" s="27"/>
      <c r="K445" s="59"/>
      <c r="L445" s="27"/>
      <c r="M445" s="41"/>
    </row>
    <row r="446" spans="1:13" ht="16.5" x14ac:dyDescent="0.2">
      <c r="A446" s="47"/>
      <c r="B446" s="78"/>
      <c r="C446" s="40"/>
      <c r="D446" s="27"/>
      <c r="E446" s="28"/>
      <c r="F446" s="28"/>
      <c r="G446" s="27"/>
      <c r="H446" s="27"/>
      <c r="I446" s="27"/>
      <c r="J446" s="27"/>
      <c r="K446" s="62"/>
      <c r="L446" s="27"/>
      <c r="M446" s="41"/>
    </row>
    <row r="447" spans="1:13" ht="17.25" thickBot="1" x14ac:dyDescent="0.25">
      <c r="A447" s="47"/>
      <c r="B447" s="78"/>
      <c r="C447" s="42"/>
      <c r="D447" s="43"/>
      <c r="E447" s="44"/>
      <c r="F447" s="44"/>
      <c r="G447" s="43"/>
      <c r="H447" s="43"/>
      <c r="I447" s="43"/>
      <c r="J447" s="43"/>
      <c r="K447" s="44"/>
      <c r="L447" s="43"/>
      <c r="M447" s="45"/>
    </row>
    <row r="448" spans="1:13" ht="16.5" x14ac:dyDescent="0.2">
      <c r="A448" s="47"/>
      <c r="B448" s="78"/>
      <c r="C448" s="37"/>
      <c r="D448" s="38"/>
      <c r="E448" s="46"/>
      <c r="F448" s="46"/>
      <c r="G448" s="38"/>
      <c r="H448" s="38"/>
      <c r="I448" s="38"/>
      <c r="J448" s="38"/>
      <c r="K448" s="38"/>
      <c r="L448" s="38"/>
      <c r="M448" s="39"/>
    </row>
    <row r="449" spans="1:13" ht="16.5" x14ac:dyDescent="0.2">
      <c r="A449" s="47"/>
      <c r="B449" s="78"/>
      <c r="C449" s="40"/>
      <c r="D449" s="27"/>
      <c r="E449" s="28"/>
      <c r="F449" s="28"/>
      <c r="G449" s="27"/>
      <c r="H449" s="27"/>
      <c r="I449" s="27"/>
      <c r="J449" s="27"/>
      <c r="K449" s="27"/>
      <c r="L449" s="27"/>
      <c r="M449" s="41"/>
    </row>
    <row r="450" spans="1:13" ht="16.5" x14ac:dyDescent="0.2">
      <c r="A450" s="47"/>
      <c r="B450" s="78"/>
      <c r="C450" s="40"/>
      <c r="D450" s="27"/>
      <c r="E450" s="28"/>
      <c r="F450" s="28"/>
      <c r="G450" s="27"/>
      <c r="H450" s="27"/>
      <c r="I450" s="27"/>
      <c r="J450" s="27"/>
      <c r="K450" s="59"/>
      <c r="L450" s="27"/>
      <c r="M450" s="41"/>
    </row>
    <row r="451" spans="1:13" ht="16.5" x14ac:dyDescent="0.2">
      <c r="A451" s="47"/>
      <c r="B451" s="78"/>
      <c r="C451" s="40"/>
      <c r="D451" s="27"/>
      <c r="E451" s="28"/>
      <c r="F451" s="28"/>
      <c r="G451" s="27"/>
      <c r="H451" s="27"/>
      <c r="I451" s="27"/>
      <c r="J451" s="27"/>
      <c r="K451" s="59"/>
      <c r="L451" s="27"/>
      <c r="M451" s="41"/>
    </row>
    <row r="452" spans="1:13" ht="16.5" x14ac:dyDescent="0.2">
      <c r="A452" s="47"/>
      <c r="B452" s="78"/>
      <c r="C452" s="40"/>
      <c r="D452" s="27"/>
      <c r="E452" s="28"/>
      <c r="F452" s="28"/>
      <c r="G452" s="27"/>
      <c r="H452" s="27"/>
      <c r="I452" s="27"/>
      <c r="J452" s="27"/>
      <c r="K452" s="62"/>
      <c r="L452" s="27"/>
      <c r="M452" s="41"/>
    </row>
    <row r="453" spans="1:13" ht="17.25" thickBot="1" x14ac:dyDescent="0.25">
      <c r="A453" s="47"/>
      <c r="B453" s="78"/>
      <c r="C453" s="42"/>
      <c r="D453" s="43"/>
      <c r="E453" s="44"/>
      <c r="F453" s="44"/>
      <c r="G453" s="43"/>
      <c r="H453" s="43"/>
      <c r="I453" s="43"/>
      <c r="J453" s="43"/>
      <c r="K453" s="44"/>
      <c r="L453" s="43"/>
      <c r="M453" s="45"/>
    </row>
    <row r="454" spans="1:13" ht="16.5" x14ac:dyDescent="0.2">
      <c r="A454" s="47"/>
      <c r="B454" s="78"/>
      <c r="C454" s="37"/>
      <c r="D454" s="38"/>
      <c r="E454" s="46"/>
      <c r="F454" s="46"/>
      <c r="G454" s="38"/>
      <c r="H454" s="38"/>
      <c r="I454" s="38"/>
      <c r="J454" s="38"/>
      <c r="K454" s="38"/>
      <c r="L454" s="38"/>
      <c r="M454" s="39"/>
    </row>
    <row r="455" spans="1:13" ht="16.5" x14ac:dyDescent="0.2">
      <c r="A455" s="47"/>
      <c r="B455" s="78"/>
      <c r="C455" s="40"/>
      <c r="D455" s="27"/>
      <c r="E455" s="28"/>
      <c r="F455" s="28"/>
      <c r="G455" s="27"/>
      <c r="H455" s="27"/>
      <c r="I455" s="27"/>
      <c r="J455" s="27"/>
      <c r="K455" s="27"/>
      <c r="L455" s="27"/>
      <c r="M455" s="41"/>
    </row>
    <row r="456" spans="1:13" ht="16.5" x14ac:dyDescent="0.2">
      <c r="A456" s="47"/>
      <c r="B456" s="78"/>
      <c r="C456" s="40"/>
      <c r="D456" s="27"/>
      <c r="E456" s="28"/>
      <c r="F456" s="28"/>
      <c r="G456" s="27"/>
      <c r="H456" s="27"/>
      <c r="I456" s="27"/>
      <c r="J456" s="27"/>
      <c r="K456" s="59"/>
      <c r="L456" s="27"/>
      <c r="M456" s="41"/>
    </row>
    <row r="457" spans="1:13" ht="16.5" x14ac:dyDescent="0.2">
      <c r="A457" s="47"/>
      <c r="B457" s="78"/>
      <c r="C457" s="40"/>
      <c r="D457" s="27"/>
      <c r="E457" s="28"/>
      <c r="F457" s="28"/>
      <c r="G457" s="27"/>
      <c r="H457" s="27"/>
      <c r="I457" s="27"/>
      <c r="J457" s="27"/>
      <c r="K457" s="59"/>
      <c r="L457" s="27"/>
      <c r="M457" s="41"/>
    </row>
    <row r="458" spans="1:13" ht="16.5" x14ac:dyDescent="0.2">
      <c r="A458" s="47"/>
      <c r="B458" s="78"/>
      <c r="C458" s="40"/>
      <c r="D458" s="27"/>
      <c r="E458" s="28"/>
      <c r="F458" s="28"/>
      <c r="G458" s="27"/>
      <c r="H458" s="27"/>
      <c r="I458" s="27"/>
      <c r="J458" s="27"/>
      <c r="K458" s="62"/>
      <c r="L458" s="27"/>
      <c r="M458" s="41"/>
    </row>
    <row r="459" spans="1:13" ht="17.25" thickBot="1" x14ac:dyDescent="0.25">
      <c r="A459" s="47"/>
      <c r="B459" s="78"/>
      <c r="C459" s="42"/>
      <c r="D459" s="43"/>
      <c r="E459" s="44"/>
      <c r="F459" s="44"/>
      <c r="G459" s="43"/>
      <c r="H459" s="43"/>
      <c r="I459" s="43"/>
      <c r="J459" s="43"/>
      <c r="K459" s="44"/>
      <c r="L459" s="43"/>
      <c r="M459" s="45"/>
    </row>
    <row r="460" spans="1:13" ht="16.5" x14ac:dyDescent="0.2">
      <c r="A460" s="47"/>
      <c r="B460" s="78"/>
      <c r="C460" s="37"/>
      <c r="D460" s="38"/>
      <c r="E460" s="46"/>
      <c r="F460" s="46"/>
      <c r="G460" s="38"/>
      <c r="H460" s="38"/>
      <c r="I460" s="38"/>
      <c r="J460" s="46"/>
      <c r="K460" s="38"/>
      <c r="L460" s="38"/>
      <c r="M460" s="39"/>
    </row>
    <row r="461" spans="1:13" ht="16.5" x14ac:dyDescent="0.2">
      <c r="A461" s="47"/>
      <c r="B461" s="78"/>
      <c r="C461" s="40"/>
      <c r="D461" s="27"/>
      <c r="E461" s="28"/>
      <c r="F461" s="28"/>
      <c r="G461" s="27"/>
      <c r="H461" s="27"/>
      <c r="I461" s="27"/>
      <c r="J461" s="28"/>
      <c r="K461" s="27"/>
      <c r="L461" s="27"/>
      <c r="M461" s="41"/>
    </row>
    <row r="462" spans="1:13" ht="16.5" x14ac:dyDescent="0.2">
      <c r="A462" s="47"/>
      <c r="B462" s="78"/>
      <c r="C462" s="40"/>
      <c r="D462" s="27"/>
      <c r="E462" s="28"/>
      <c r="F462" s="28"/>
      <c r="G462" s="27"/>
      <c r="H462" s="27"/>
      <c r="I462" s="27"/>
      <c r="J462" s="28"/>
      <c r="K462" s="59"/>
      <c r="L462" s="27"/>
      <c r="M462" s="41"/>
    </row>
    <row r="463" spans="1:13" ht="16.5" x14ac:dyDescent="0.2">
      <c r="A463" s="47"/>
      <c r="B463" s="78"/>
      <c r="C463" s="40"/>
      <c r="D463" s="27"/>
      <c r="E463" s="28"/>
      <c r="F463" s="28"/>
      <c r="G463" s="27"/>
      <c r="H463" s="27"/>
      <c r="I463" s="27"/>
      <c r="J463" s="28"/>
      <c r="K463" s="59"/>
      <c r="L463" s="27"/>
      <c r="M463" s="41"/>
    </row>
    <row r="464" spans="1:13" ht="16.5" x14ac:dyDescent="0.2">
      <c r="A464" s="47"/>
      <c r="B464" s="78"/>
      <c r="C464" s="40"/>
      <c r="D464" s="27"/>
      <c r="E464" s="28"/>
      <c r="F464" s="28"/>
      <c r="G464" s="27"/>
      <c r="H464" s="27"/>
      <c r="I464" s="27"/>
      <c r="J464" s="28"/>
      <c r="K464" s="62"/>
      <c r="L464" s="27"/>
      <c r="M464" s="41"/>
    </row>
    <row r="465" spans="1:13" ht="17.25" thickBot="1" x14ac:dyDescent="0.25">
      <c r="A465" s="47"/>
      <c r="B465" s="78"/>
      <c r="C465" s="42"/>
      <c r="D465" s="43"/>
      <c r="E465" s="44"/>
      <c r="F465" s="44"/>
      <c r="G465" s="43"/>
      <c r="H465" s="43"/>
      <c r="I465" s="43"/>
      <c r="J465" s="44"/>
      <c r="K465" s="44"/>
      <c r="L465" s="43"/>
      <c r="M465" s="45"/>
    </row>
    <row r="466" spans="1:13" ht="16.5" x14ac:dyDescent="0.2">
      <c r="A466" s="47"/>
      <c r="B466" s="78"/>
      <c r="C466" s="37"/>
      <c r="D466" s="38"/>
      <c r="E466" s="46"/>
      <c r="F466" s="46"/>
      <c r="G466" s="38"/>
      <c r="H466" s="38"/>
      <c r="I466" s="38"/>
      <c r="J466" s="46"/>
      <c r="K466" s="38"/>
      <c r="L466" s="38"/>
      <c r="M466" s="39"/>
    </row>
    <row r="467" spans="1:13" ht="16.5" x14ac:dyDescent="0.2">
      <c r="A467" s="47"/>
      <c r="B467" s="78"/>
      <c r="C467" s="40"/>
      <c r="D467" s="27"/>
      <c r="E467" s="28"/>
      <c r="F467" s="28"/>
      <c r="G467" s="27"/>
      <c r="H467" s="27"/>
      <c r="I467" s="27"/>
      <c r="J467" s="27"/>
      <c r="K467" s="27"/>
      <c r="L467" s="27"/>
      <c r="M467" s="41"/>
    </row>
    <row r="468" spans="1:13" ht="16.5" x14ac:dyDescent="0.2">
      <c r="A468" s="47"/>
      <c r="B468" s="78"/>
      <c r="C468" s="40"/>
      <c r="D468" s="27"/>
      <c r="E468" s="28"/>
      <c r="F468" s="28"/>
      <c r="G468" s="27"/>
      <c r="H468" s="27"/>
      <c r="I468" s="27"/>
      <c r="J468" s="27"/>
      <c r="K468" s="59"/>
      <c r="L468" s="27"/>
      <c r="M468" s="41"/>
    </row>
    <row r="469" spans="1:13" ht="16.5" x14ac:dyDescent="0.2">
      <c r="A469" s="47"/>
      <c r="B469" s="78"/>
      <c r="C469" s="40"/>
      <c r="D469" s="27"/>
      <c r="E469" s="28"/>
      <c r="F469" s="28"/>
      <c r="G469" s="27"/>
      <c r="H469" s="27"/>
      <c r="I469" s="27"/>
      <c r="J469" s="27"/>
      <c r="K469" s="59"/>
      <c r="L469" s="27"/>
      <c r="M469" s="41"/>
    </row>
    <row r="470" spans="1:13" ht="16.5" x14ac:dyDescent="0.2">
      <c r="A470" s="47"/>
      <c r="B470" s="78"/>
      <c r="C470" s="40"/>
      <c r="D470" s="27"/>
      <c r="E470" s="28"/>
      <c r="F470" s="28"/>
      <c r="G470" s="27"/>
      <c r="H470" s="27"/>
      <c r="I470" s="27"/>
      <c r="J470" s="28"/>
      <c r="K470" s="62"/>
      <c r="L470" s="27"/>
      <c r="M470" s="41"/>
    </row>
    <row r="471" spans="1:13" ht="17.25" thickBot="1" x14ac:dyDescent="0.25">
      <c r="A471" s="47"/>
      <c r="B471" s="78"/>
      <c r="C471" s="42"/>
      <c r="D471" s="43"/>
      <c r="E471" s="44"/>
      <c r="F471" s="44"/>
      <c r="G471" s="43"/>
      <c r="H471" s="43"/>
      <c r="I471" s="43"/>
      <c r="J471" s="43"/>
      <c r="K471" s="44"/>
      <c r="L471" s="43"/>
      <c r="M471" s="45"/>
    </row>
    <row r="472" spans="1:13" ht="16.5" x14ac:dyDescent="0.2">
      <c r="A472" s="47"/>
      <c r="B472" s="78"/>
      <c r="C472" s="37"/>
      <c r="D472" s="38"/>
      <c r="E472" s="46"/>
      <c r="F472" s="46"/>
      <c r="G472" s="38"/>
      <c r="H472" s="38"/>
      <c r="I472" s="38"/>
      <c r="J472" s="46"/>
      <c r="K472" s="38"/>
      <c r="L472" s="38"/>
      <c r="M472" s="39"/>
    </row>
    <row r="473" spans="1:13" ht="16.5" x14ac:dyDescent="0.2">
      <c r="A473" s="47"/>
      <c r="B473" s="78"/>
      <c r="C473" s="40"/>
      <c r="D473" s="27"/>
      <c r="E473" s="28"/>
      <c r="F473" s="28"/>
      <c r="G473" s="27"/>
      <c r="H473" s="27"/>
      <c r="I473" s="27"/>
      <c r="J473" s="28"/>
      <c r="K473" s="27"/>
      <c r="L473" s="27"/>
      <c r="M473" s="41"/>
    </row>
    <row r="474" spans="1:13" ht="16.5" x14ac:dyDescent="0.2">
      <c r="A474" s="47"/>
      <c r="B474" s="78"/>
      <c r="C474" s="40"/>
      <c r="D474" s="27"/>
      <c r="E474" s="28"/>
      <c r="F474" s="28"/>
      <c r="G474" s="27"/>
      <c r="H474" s="27"/>
      <c r="I474" s="27"/>
      <c r="J474" s="28"/>
      <c r="K474" s="59"/>
      <c r="L474" s="27"/>
      <c r="M474" s="41"/>
    </row>
    <row r="475" spans="1:13" ht="16.5" x14ac:dyDescent="0.2">
      <c r="A475" s="47"/>
      <c r="B475" s="78"/>
      <c r="C475" s="40"/>
      <c r="D475" s="27"/>
      <c r="E475" s="28"/>
      <c r="F475" s="28"/>
      <c r="G475" s="27"/>
      <c r="H475" s="27"/>
      <c r="I475" s="27"/>
      <c r="J475" s="28"/>
      <c r="K475" s="59"/>
      <c r="L475" s="27"/>
      <c r="M475" s="41"/>
    </row>
    <row r="476" spans="1:13" ht="16.5" x14ac:dyDescent="0.2">
      <c r="A476" s="47"/>
      <c r="B476" s="78"/>
      <c r="C476" s="40"/>
      <c r="D476" s="27"/>
      <c r="E476" s="28"/>
      <c r="F476" s="28"/>
      <c r="G476" s="27"/>
      <c r="H476" s="27"/>
      <c r="I476" s="27"/>
      <c r="J476" s="28"/>
      <c r="K476" s="62"/>
      <c r="L476" s="27"/>
      <c r="M476" s="41"/>
    </row>
    <row r="477" spans="1:13" ht="17.25" thickBot="1" x14ac:dyDescent="0.25">
      <c r="A477" s="47"/>
      <c r="B477" s="78"/>
      <c r="C477" s="42"/>
      <c r="D477" s="43"/>
      <c r="E477" s="44"/>
      <c r="F477" s="44"/>
      <c r="G477" s="43"/>
      <c r="H477" s="43"/>
      <c r="I477" s="43"/>
      <c r="J477" s="44"/>
      <c r="K477" s="44"/>
      <c r="L477" s="43"/>
      <c r="M477" s="45"/>
    </row>
    <row r="478" spans="1:13" ht="16.5" x14ac:dyDescent="0.2">
      <c r="A478" s="47"/>
      <c r="B478" s="78"/>
      <c r="C478" s="37"/>
      <c r="D478" s="38"/>
      <c r="E478" s="46"/>
      <c r="F478" s="46"/>
      <c r="G478" s="38"/>
      <c r="H478" s="38"/>
      <c r="I478" s="38"/>
      <c r="J478" s="46"/>
      <c r="K478" s="38"/>
      <c r="L478" s="38"/>
      <c r="M478" s="39"/>
    </row>
    <row r="479" spans="1:13" ht="16.5" x14ac:dyDescent="0.2">
      <c r="A479" s="47"/>
      <c r="B479" s="78"/>
      <c r="C479" s="40"/>
      <c r="D479" s="27"/>
      <c r="E479" s="28"/>
      <c r="F479" s="28"/>
      <c r="G479" s="27"/>
      <c r="H479" s="27"/>
      <c r="I479" s="27"/>
      <c r="J479" s="28"/>
      <c r="K479" s="27"/>
      <c r="L479" s="27"/>
      <c r="M479" s="41"/>
    </row>
    <row r="480" spans="1:13" ht="16.5" x14ac:dyDescent="0.2">
      <c r="A480" s="47"/>
      <c r="B480" s="78"/>
      <c r="C480" s="40"/>
      <c r="D480" s="27"/>
      <c r="E480" s="28"/>
      <c r="F480" s="28"/>
      <c r="G480" s="27"/>
      <c r="H480" s="27"/>
      <c r="I480" s="27"/>
      <c r="J480" s="27"/>
      <c r="K480" s="59"/>
      <c r="L480" s="27"/>
      <c r="M480" s="41"/>
    </row>
    <row r="481" spans="1:13" ht="16.5" x14ac:dyDescent="0.2">
      <c r="A481" s="47"/>
      <c r="B481" s="78"/>
      <c r="C481" s="40"/>
      <c r="D481" s="27"/>
      <c r="E481" s="28"/>
      <c r="F481" s="28"/>
      <c r="G481" s="27"/>
      <c r="H481" s="27"/>
      <c r="I481" s="27"/>
      <c r="J481" s="27"/>
      <c r="K481" s="59"/>
      <c r="L481" s="27"/>
      <c r="M481" s="41"/>
    </row>
    <row r="482" spans="1:13" ht="16.5" x14ac:dyDescent="0.2">
      <c r="A482" s="47"/>
      <c r="B482" s="78"/>
      <c r="C482" s="40"/>
      <c r="D482" s="27"/>
      <c r="E482" s="28"/>
      <c r="F482" s="28"/>
      <c r="G482" s="27"/>
      <c r="H482" s="27"/>
      <c r="I482" s="27"/>
      <c r="J482" s="28"/>
      <c r="K482" s="62"/>
      <c r="L482" s="27"/>
      <c r="M482" s="41"/>
    </row>
    <row r="483" spans="1:13" ht="17.25" thickBot="1" x14ac:dyDescent="0.25">
      <c r="A483" s="47"/>
      <c r="B483" s="78"/>
      <c r="C483" s="42"/>
      <c r="D483" s="43"/>
      <c r="E483" s="44"/>
      <c r="F483" s="44"/>
      <c r="G483" s="43"/>
      <c r="H483" s="43"/>
      <c r="I483" s="43"/>
      <c r="J483" s="44"/>
      <c r="K483" s="44"/>
      <c r="L483" s="43"/>
      <c r="M483" s="45"/>
    </row>
    <row r="484" spans="1:13" ht="16.5" x14ac:dyDescent="0.2">
      <c r="A484" s="47"/>
      <c r="B484" s="78"/>
      <c r="C484" s="37"/>
      <c r="D484" s="38"/>
      <c r="E484" s="46"/>
      <c r="F484" s="46"/>
      <c r="G484" s="38"/>
      <c r="H484" s="38"/>
      <c r="I484" s="38"/>
      <c r="J484" s="38"/>
      <c r="K484" s="38"/>
      <c r="L484" s="38"/>
      <c r="M484" s="39"/>
    </row>
    <row r="485" spans="1:13" ht="16.5" x14ac:dyDescent="0.2">
      <c r="A485" s="47"/>
      <c r="B485" s="78"/>
      <c r="C485" s="40"/>
      <c r="D485" s="27"/>
      <c r="E485" s="28"/>
      <c r="F485" s="28"/>
      <c r="G485" s="27"/>
      <c r="H485" s="27"/>
      <c r="I485" s="27"/>
      <c r="J485" s="27"/>
      <c r="K485" s="27"/>
      <c r="L485" s="27"/>
      <c r="M485" s="41"/>
    </row>
    <row r="486" spans="1:13" ht="16.5" x14ac:dyDescent="0.2">
      <c r="A486" s="47"/>
      <c r="B486" s="78"/>
      <c r="C486" s="40"/>
      <c r="D486" s="27"/>
      <c r="E486" s="28"/>
      <c r="F486" s="28"/>
      <c r="G486" s="27"/>
      <c r="H486" s="27"/>
      <c r="I486" s="27"/>
      <c r="J486" s="27"/>
      <c r="K486" s="59"/>
      <c r="L486" s="27"/>
      <c r="M486" s="41"/>
    </row>
    <row r="487" spans="1:13" ht="16.5" x14ac:dyDescent="0.2">
      <c r="A487" s="47"/>
      <c r="B487" s="78"/>
      <c r="C487" s="40"/>
      <c r="D487" s="27"/>
      <c r="E487" s="28"/>
      <c r="F487" s="28"/>
      <c r="G487" s="27"/>
      <c r="H487" s="27"/>
      <c r="I487" s="27"/>
      <c r="J487" s="27"/>
      <c r="K487" s="59"/>
      <c r="L487" s="27"/>
      <c r="M487" s="41"/>
    </row>
    <row r="488" spans="1:13" ht="16.5" x14ac:dyDescent="0.2">
      <c r="A488" s="47"/>
      <c r="B488" s="78"/>
      <c r="C488" s="40"/>
      <c r="D488" s="27"/>
      <c r="E488" s="28"/>
      <c r="F488" s="28"/>
      <c r="G488" s="27"/>
      <c r="H488" s="27"/>
      <c r="I488" s="27"/>
      <c r="J488" s="27"/>
      <c r="K488" s="62"/>
      <c r="L488" s="27"/>
      <c r="M488" s="41"/>
    </row>
    <row r="489" spans="1:13" ht="17.25" thickBot="1" x14ac:dyDescent="0.25">
      <c r="A489" s="47"/>
      <c r="B489" s="78"/>
      <c r="C489" s="42"/>
      <c r="D489" s="43"/>
      <c r="E489" s="44"/>
      <c r="F489" s="44"/>
      <c r="G489" s="43"/>
      <c r="H489" s="43"/>
      <c r="I489" s="43"/>
      <c r="J489" s="43"/>
      <c r="K489" s="44"/>
      <c r="L489" s="43"/>
      <c r="M489" s="45"/>
    </row>
    <row r="490" spans="1:13" ht="16.5" x14ac:dyDescent="0.2">
      <c r="A490" s="47"/>
      <c r="B490" s="78"/>
      <c r="C490" s="37"/>
      <c r="D490" s="38"/>
      <c r="E490" s="46"/>
      <c r="F490" s="46"/>
      <c r="G490" s="38"/>
      <c r="H490" s="38"/>
      <c r="I490" s="38"/>
      <c r="J490" s="46"/>
      <c r="K490" s="38"/>
      <c r="L490" s="38"/>
      <c r="M490" s="39"/>
    </row>
    <row r="491" spans="1:13" ht="16.5" x14ac:dyDescent="0.2">
      <c r="A491" s="47"/>
      <c r="B491" s="78"/>
      <c r="C491" s="40"/>
      <c r="D491" s="27"/>
      <c r="E491" s="28"/>
      <c r="F491" s="28"/>
      <c r="G491" s="27"/>
      <c r="H491" s="27"/>
      <c r="I491" s="27"/>
      <c r="J491" s="28"/>
      <c r="K491" s="27"/>
      <c r="L491" s="27"/>
      <c r="M491" s="41"/>
    </row>
    <row r="492" spans="1:13" ht="16.5" x14ac:dyDescent="0.2">
      <c r="A492" s="47"/>
      <c r="B492" s="78"/>
      <c r="C492" s="40"/>
      <c r="D492" s="27"/>
      <c r="E492" s="28"/>
      <c r="F492" s="28"/>
      <c r="G492" s="27"/>
      <c r="H492" s="27"/>
      <c r="I492" s="27"/>
      <c r="J492" s="27"/>
      <c r="K492" s="59"/>
      <c r="L492" s="27"/>
      <c r="M492" s="41"/>
    </row>
    <row r="493" spans="1:13" ht="16.5" x14ac:dyDescent="0.2">
      <c r="A493" s="47"/>
      <c r="B493" s="78"/>
      <c r="C493" s="40"/>
      <c r="D493" s="27"/>
      <c r="E493" s="28"/>
      <c r="F493" s="28"/>
      <c r="G493" s="27"/>
      <c r="H493" s="27"/>
      <c r="I493" s="27"/>
      <c r="J493" s="28"/>
      <c r="K493" s="59"/>
      <c r="L493" s="27"/>
      <c r="M493" s="41"/>
    </row>
    <row r="494" spans="1:13" ht="16.5" x14ac:dyDescent="0.2">
      <c r="A494" s="47"/>
      <c r="B494" s="78"/>
      <c r="C494" s="40"/>
      <c r="D494" s="27"/>
      <c r="E494" s="28"/>
      <c r="F494" s="28"/>
      <c r="G494" s="27"/>
      <c r="H494" s="27"/>
      <c r="I494" s="27"/>
      <c r="J494" s="28"/>
      <c r="K494" s="62"/>
      <c r="L494" s="27"/>
      <c r="M494" s="41"/>
    </row>
    <row r="495" spans="1:13" ht="17.25" thickBot="1" x14ac:dyDescent="0.25">
      <c r="A495" s="47"/>
      <c r="B495" s="78"/>
      <c r="C495" s="42"/>
      <c r="D495" s="43"/>
      <c r="E495" s="44"/>
      <c r="F495" s="44"/>
      <c r="G495" s="43"/>
      <c r="H495" s="43"/>
      <c r="I495" s="43"/>
      <c r="J495" s="44"/>
      <c r="K495" s="44"/>
      <c r="L495" s="43"/>
      <c r="M495" s="45"/>
    </row>
    <row r="496" spans="1:13" ht="16.5" x14ac:dyDescent="0.2">
      <c r="A496" s="47"/>
      <c r="B496" s="78"/>
      <c r="C496" s="37"/>
      <c r="D496" s="38"/>
      <c r="E496" s="46"/>
      <c r="F496" s="46"/>
      <c r="G496" s="38"/>
      <c r="H496" s="38"/>
      <c r="I496" s="38"/>
      <c r="J496" s="38"/>
      <c r="K496" s="38"/>
      <c r="L496" s="38"/>
      <c r="M496" s="39"/>
    </row>
    <row r="497" spans="1:13" ht="16.5" x14ac:dyDescent="0.2">
      <c r="A497" s="47"/>
      <c r="B497" s="78"/>
      <c r="C497" s="40"/>
      <c r="D497" s="27"/>
      <c r="E497" s="28"/>
      <c r="F497" s="28"/>
      <c r="G497" s="27"/>
      <c r="H497" s="27"/>
      <c r="I497" s="27"/>
      <c r="J497" s="27"/>
      <c r="K497" s="27"/>
      <c r="L497" s="27"/>
      <c r="M497" s="41"/>
    </row>
    <row r="498" spans="1:13" ht="16.5" x14ac:dyDescent="0.2">
      <c r="A498" s="47"/>
      <c r="B498" s="78"/>
      <c r="C498" s="40"/>
      <c r="D498" s="27"/>
      <c r="E498" s="28"/>
      <c r="F498" s="28"/>
      <c r="G498" s="27"/>
      <c r="H498" s="27"/>
      <c r="I498" s="27"/>
      <c r="J498" s="27"/>
      <c r="K498" s="59"/>
      <c r="L498" s="27"/>
      <c r="M498" s="41"/>
    </row>
    <row r="499" spans="1:13" ht="16.5" x14ac:dyDescent="0.2">
      <c r="A499" s="47"/>
      <c r="B499" s="78"/>
      <c r="C499" s="40"/>
      <c r="D499" s="27"/>
      <c r="E499" s="28"/>
      <c r="F499" s="28"/>
      <c r="G499" s="27"/>
      <c r="H499" s="27"/>
      <c r="I499" s="27"/>
      <c r="J499" s="27"/>
      <c r="K499" s="59"/>
      <c r="L499" s="27"/>
      <c r="M499" s="41"/>
    </row>
    <row r="500" spans="1:13" ht="16.5" x14ac:dyDescent="0.2">
      <c r="A500" s="47"/>
      <c r="B500" s="78"/>
      <c r="C500" s="40"/>
      <c r="D500" s="27"/>
      <c r="E500" s="28"/>
      <c r="F500" s="28"/>
      <c r="G500" s="27"/>
      <c r="H500" s="27"/>
      <c r="I500" s="27"/>
      <c r="J500" s="27"/>
      <c r="K500" s="62"/>
      <c r="L500" s="27"/>
      <c r="M500" s="41"/>
    </row>
    <row r="501" spans="1:13" ht="17.25" thickBot="1" x14ac:dyDescent="0.25">
      <c r="A501" s="47"/>
      <c r="B501" s="78"/>
      <c r="C501" s="42"/>
      <c r="D501" s="43"/>
      <c r="E501" s="44"/>
      <c r="F501" s="44"/>
      <c r="G501" s="43"/>
      <c r="H501" s="43"/>
      <c r="I501" s="43"/>
      <c r="J501" s="43"/>
      <c r="K501" s="44"/>
      <c r="L501" s="43"/>
      <c r="M501" s="45"/>
    </row>
    <row r="502" spans="1:13" ht="16.5" x14ac:dyDescent="0.2">
      <c r="A502" s="47"/>
      <c r="B502" s="78"/>
      <c r="C502" s="37"/>
      <c r="D502" s="38"/>
      <c r="E502" s="46"/>
      <c r="F502" s="46"/>
      <c r="G502" s="38"/>
      <c r="H502" s="38"/>
      <c r="I502" s="38"/>
      <c r="J502" s="46"/>
      <c r="K502" s="38"/>
      <c r="L502" s="38"/>
      <c r="M502" s="39"/>
    </row>
    <row r="503" spans="1:13" ht="16.5" x14ac:dyDescent="0.2">
      <c r="A503" s="47"/>
      <c r="B503" s="78"/>
      <c r="C503" s="40"/>
      <c r="D503" s="27"/>
      <c r="E503" s="28"/>
      <c r="F503" s="28"/>
      <c r="G503" s="27"/>
      <c r="H503" s="27"/>
      <c r="I503" s="27"/>
      <c r="J503" s="28"/>
      <c r="K503" s="27"/>
      <c r="L503" s="27"/>
      <c r="M503" s="41"/>
    </row>
    <row r="504" spans="1:13" ht="16.5" x14ac:dyDescent="0.2">
      <c r="A504" s="47"/>
      <c r="B504" s="78"/>
      <c r="C504" s="40"/>
      <c r="D504" s="27"/>
      <c r="E504" s="28"/>
      <c r="F504" s="28"/>
      <c r="G504" s="27"/>
      <c r="H504" s="27"/>
      <c r="I504" s="27"/>
      <c r="J504" s="28"/>
      <c r="K504" s="59"/>
      <c r="L504" s="27"/>
      <c r="M504" s="41"/>
    </row>
    <row r="505" spans="1:13" ht="16.5" x14ac:dyDescent="0.2">
      <c r="A505" s="47"/>
      <c r="B505" s="78"/>
      <c r="C505" s="40"/>
      <c r="D505" s="27"/>
      <c r="E505" s="28"/>
      <c r="F505" s="28"/>
      <c r="G505" s="27"/>
      <c r="H505" s="27"/>
      <c r="I505" s="27"/>
      <c r="J505" s="28"/>
      <c r="K505" s="59"/>
      <c r="L505" s="27"/>
      <c r="M505" s="41"/>
    </row>
    <row r="506" spans="1:13" ht="16.5" x14ac:dyDescent="0.2">
      <c r="A506" s="47"/>
      <c r="B506" s="78"/>
      <c r="C506" s="40"/>
      <c r="D506" s="27"/>
      <c r="E506" s="28"/>
      <c r="F506" s="28"/>
      <c r="G506" s="27"/>
      <c r="H506" s="27"/>
      <c r="I506" s="27"/>
      <c r="J506" s="28"/>
      <c r="K506" s="62"/>
      <c r="L506" s="27"/>
      <c r="M506" s="41"/>
    </row>
    <row r="507" spans="1:13" ht="17.25" thickBot="1" x14ac:dyDescent="0.25">
      <c r="A507" s="47"/>
      <c r="B507" s="78"/>
      <c r="C507" s="42"/>
      <c r="D507" s="43"/>
      <c r="E507" s="44"/>
      <c r="F507" s="44"/>
      <c r="G507" s="43"/>
      <c r="H507" s="43"/>
      <c r="I507" s="43"/>
      <c r="J507" s="44"/>
      <c r="K507" s="44"/>
      <c r="L507" s="43"/>
      <c r="M507" s="45"/>
    </row>
    <row r="508" spans="1:13" ht="16.5" x14ac:dyDescent="0.2">
      <c r="A508" s="47"/>
      <c r="B508" s="78"/>
      <c r="C508" s="37"/>
      <c r="D508" s="38"/>
      <c r="E508" s="46"/>
      <c r="F508" s="46"/>
      <c r="G508" s="38"/>
      <c r="H508" s="38"/>
      <c r="I508" s="38"/>
      <c r="J508" s="38"/>
      <c r="K508" s="38"/>
      <c r="L508" s="38"/>
      <c r="M508" s="39"/>
    </row>
    <row r="509" spans="1:13" ht="16.5" x14ac:dyDescent="0.2">
      <c r="A509" s="47"/>
      <c r="B509" s="78"/>
      <c r="C509" s="40"/>
      <c r="D509" s="27"/>
      <c r="E509" s="28"/>
      <c r="F509" s="28"/>
      <c r="G509" s="27"/>
      <c r="H509" s="27"/>
      <c r="I509" s="27"/>
      <c r="J509" s="27"/>
      <c r="K509" s="27"/>
      <c r="L509" s="27"/>
      <c r="M509" s="41"/>
    </row>
    <row r="510" spans="1:13" ht="16.5" x14ac:dyDescent="0.2">
      <c r="A510" s="47"/>
      <c r="B510" s="78"/>
      <c r="C510" s="40"/>
      <c r="D510" s="27"/>
      <c r="E510" s="28"/>
      <c r="F510" s="28"/>
      <c r="G510" s="27"/>
      <c r="H510" s="27"/>
      <c r="I510" s="27"/>
      <c r="J510" s="27"/>
      <c r="K510" s="59"/>
      <c r="L510" s="27"/>
      <c r="M510" s="41"/>
    </row>
    <row r="511" spans="1:13" ht="16.5" x14ac:dyDescent="0.2">
      <c r="A511" s="47"/>
      <c r="B511" s="78"/>
      <c r="C511" s="40"/>
      <c r="D511" s="27"/>
      <c r="E511" s="28"/>
      <c r="F511" s="28"/>
      <c r="G511" s="27"/>
      <c r="H511" s="27"/>
      <c r="I511" s="27"/>
      <c r="J511" s="27"/>
      <c r="K511" s="59"/>
      <c r="L511" s="27"/>
      <c r="M511" s="41"/>
    </row>
    <row r="512" spans="1:13" ht="16.5" x14ac:dyDescent="0.2">
      <c r="A512" s="47"/>
      <c r="B512" s="78"/>
      <c r="C512" s="40"/>
      <c r="D512" s="27"/>
      <c r="E512" s="28"/>
      <c r="F512" s="28"/>
      <c r="G512" s="27"/>
      <c r="H512" s="27"/>
      <c r="I512" s="27"/>
      <c r="J512" s="27"/>
      <c r="K512" s="62"/>
      <c r="L512" s="27"/>
      <c r="M512" s="41"/>
    </row>
    <row r="513" spans="1:13" ht="17.25" thickBot="1" x14ac:dyDescent="0.25">
      <c r="A513" s="47"/>
      <c r="B513" s="78"/>
      <c r="C513" s="42"/>
      <c r="D513" s="43"/>
      <c r="E513" s="44"/>
      <c r="F513" s="44"/>
      <c r="G513" s="43"/>
      <c r="H513" s="43"/>
      <c r="I513" s="43"/>
      <c r="J513" s="43"/>
      <c r="K513" s="44"/>
      <c r="L513" s="43"/>
      <c r="M513" s="45"/>
    </row>
    <row r="514" spans="1:13" ht="16.5" x14ac:dyDescent="0.2">
      <c r="A514" s="47"/>
      <c r="B514" s="78"/>
      <c r="C514" s="37"/>
      <c r="D514" s="38"/>
      <c r="E514" s="46"/>
      <c r="F514" s="46"/>
      <c r="G514" s="38"/>
      <c r="H514" s="38"/>
      <c r="I514" s="38"/>
      <c r="J514" s="46"/>
      <c r="K514" s="38"/>
      <c r="L514" s="38"/>
      <c r="M514" s="39"/>
    </row>
    <row r="515" spans="1:13" ht="16.5" x14ac:dyDescent="0.2">
      <c r="A515" s="47"/>
      <c r="B515" s="78"/>
      <c r="C515" s="40"/>
      <c r="D515" s="27"/>
      <c r="E515" s="28"/>
      <c r="F515" s="28"/>
      <c r="G515" s="27"/>
      <c r="H515" s="27"/>
      <c r="I515" s="27"/>
      <c r="J515" s="28"/>
      <c r="K515" s="27"/>
      <c r="L515" s="27"/>
      <c r="M515" s="41"/>
    </row>
    <row r="516" spans="1:13" ht="16.5" x14ac:dyDescent="0.2">
      <c r="A516" s="47"/>
      <c r="B516" s="78"/>
      <c r="C516" s="40"/>
      <c r="D516" s="27"/>
      <c r="E516" s="28"/>
      <c r="F516" s="28"/>
      <c r="G516" s="27"/>
      <c r="H516" s="27"/>
      <c r="I516" s="27"/>
      <c r="J516" s="28"/>
      <c r="K516" s="59"/>
      <c r="L516" s="27"/>
      <c r="M516" s="41"/>
    </row>
    <row r="517" spans="1:13" ht="16.5" x14ac:dyDescent="0.2">
      <c r="A517" s="47"/>
      <c r="B517" s="78"/>
      <c r="C517" s="40"/>
      <c r="D517" s="27"/>
      <c r="E517" s="28"/>
      <c r="F517" s="28"/>
      <c r="G517" s="27"/>
      <c r="H517" s="27"/>
      <c r="I517" s="27"/>
      <c r="J517" s="28"/>
      <c r="K517" s="59"/>
      <c r="L517" s="27"/>
      <c r="M517" s="41"/>
    </row>
    <row r="518" spans="1:13" ht="16.5" x14ac:dyDescent="0.2">
      <c r="A518" s="47"/>
      <c r="B518" s="78"/>
      <c r="C518" s="40"/>
      <c r="D518" s="27"/>
      <c r="E518" s="28"/>
      <c r="F518" s="28"/>
      <c r="G518" s="27"/>
      <c r="H518" s="27"/>
      <c r="I518" s="27"/>
      <c r="J518" s="28"/>
      <c r="K518" s="62"/>
      <c r="L518" s="27"/>
      <c r="M518" s="41"/>
    </row>
    <row r="519" spans="1:13" ht="17.25" thickBot="1" x14ac:dyDescent="0.25">
      <c r="A519" s="47"/>
      <c r="B519" s="78"/>
      <c r="C519" s="42"/>
      <c r="D519" s="43"/>
      <c r="E519" s="44"/>
      <c r="F519" s="44"/>
      <c r="G519" s="43"/>
      <c r="H519" s="43"/>
      <c r="I519" s="43"/>
      <c r="J519" s="44"/>
      <c r="K519" s="44"/>
      <c r="L519" s="43"/>
      <c r="M519" s="45"/>
    </row>
    <row r="520" spans="1:13" ht="16.5" x14ac:dyDescent="0.2">
      <c r="A520" s="47"/>
      <c r="B520" s="78"/>
      <c r="C520" s="37"/>
      <c r="D520" s="38"/>
      <c r="E520" s="46"/>
      <c r="F520" s="46"/>
      <c r="G520" s="38"/>
      <c r="H520" s="38"/>
      <c r="I520" s="38"/>
      <c r="J520" s="46"/>
      <c r="K520" s="38"/>
      <c r="L520" s="38"/>
      <c r="M520" s="39"/>
    </row>
    <row r="521" spans="1:13" ht="16.5" x14ac:dyDescent="0.2">
      <c r="A521" s="47"/>
      <c r="B521" s="78"/>
      <c r="C521" s="40"/>
      <c r="D521" s="27"/>
      <c r="E521" s="28"/>
      <c r="F521" s="28"/>
      <c r="G521" s="27"/>
      <c r="H521" s="27"/>
      <c r="I521" s="27"/>
      <c r="J521" s="27"/>
      <c r="K521" s="27"/>
      <c r="L521" s="27"/>
      <c r="M521" s="41"/>
    </row>
    <row r="522" spans="1:13" ht="16.5" x14ac:dyDescent="0.2">
      <c r="A522" s="47"/>
      <c r="B522" s="78"/>
      <c r="C522" s="40"/>
      <c r="D522" s="27"/>
      <c r="E522" s="28"/>
      <c r="F522" s="28"/>
      <c r="G522" s="27"/>
      <c r="H522" s="27"/>
      <c r="I522" s="27"/>
      <c r="J522" s="27"/>
      <c r="K522" s="59"/>
      <c r="L522" s="27"/>
      <c r="M522" s="41"/>
    </row>
    <row r="523" spans="1:13" ht="16.5" x14ac:dyDescent="0.2">
      <c r="A523" s="47"/>
      <c r="B523" s="78"/>
      <c r="C523" s="40"/>
      <c r="D523" s="27"/>
      <c r="E523" s="28"/>
      <c r="F523" s="28"/>
      <c r="G523" s="27"/>
      <c r="H523" s="27"/>
      <c r="I523" s="27"/>
      <c r="J523" s="27"/>
      <c r="K523" s="59"/>
      <c r="L523" s="27"/>
      <c r="M523" s="41"/>
    </row>
    <row r="524" spans="1:13" ht="16.5" x14ac:dyDescent="0.2">
      <c r="A524" s="47"/>
      <c r="B524" s="78"/>
      <c r="C524" s="40"/>
      <c r="D524" s="27"/>
      <c r="E524" s="28"/>
      <c r="F524" s="28"/>
      <c r="G524" s="27"/>
      <c r="H524" s="27"/>
      <c r="I524" s="27"/>
      <c r="J524" s="28"/>
      <c r="K524" s="62"/>
      <c r="L524" s="27"/>
      <c r="M524" s="41"/>
    </row>
    <row r="525" spans="1:13" ht="17.25" thickBot="1" x14ac:dyDescent="0.25">
      <c r="A525" s="47"/>
      <c r="B525" s="78"/>
      <c r="C525" s="42"/>
      <c r="D525" s="43"/>
      <c r="E525" s="44"/>
      <c r="F525" s="44"/>
      <c r="G525" s="43"/>
      <c r="H525" s="43"/>
      <c r="I525" s="43"/>
      <c r="J525" s="43"/>
      <c r="K525" s="44"/>
      <c r="L525" s="43"/>
      <c r="M525" s="45"/>
    </row>
    <row r="526" spans="1:13" ht="16.5" x14ac:dyDescent="0.2">
      <c r="A526" s="47"/>
      <c r="B526" s="78"/>
      <c r="C526" s="37"/>
      <c r="D526" s="38"/>
      <c r="E526" s="46"/>
      <c r="F526" s="46"/>
      <c r="G526" s="38"/>
      <c r="H526" s="38"/>
      <c r="I526" s="38"/>
      <c r="J526" s="46"/>
      <c r="K526" s="38"/>
      <c r="L526" s="38"/>
      <c r="M526" s="39"/>
    </row>
    <row r="527" spans="1:13" ht="16.5" x14ac:dyDescent="0.2">
      <c r="A527" s="47"/>
      <c r="B527" s="78"/>
      <c r="C527" s="40"/>
      <c r="D527" s="27"/>
      <c r="E527" s="28"/>
      <c r="F527" s="28"/>
      <c r="G527" s="27"/>
      <c r="H527" s="27"/>
      <c r="I527" s="27"/>
      <c r="J527" s="28"/>
      <c r="K527" s="27"/>
      <c r="L527" s="27"/>
      <c r="M527" s="41"/>
    </row>
    <row r="528" spans="1:13" ht="16.5" x14ac:dyDescent="0.2">
      <c r="A528" s="47"/>
      <c r="B528" s="78"/>
      <c r="C528" s="40"/>
      <c r="D528" s="27"/>
      <c r="E528" s="28"/>
      <c r="F528" s="28"/>
      <c r="G528" s="27"/>
      <c r="H528" s="27"/>
      <c r="I528" s="27"/>
      <c r="J528" s="28"/>
      <c r="K528" s="59"/>
      <c r="L528" s="27"/>
      <c r="M528" s="41"/>
    </row>
    <row r="529" spans="1:13" ht="16.5" x14ac:dyDescent="0.2">
      <c r="A529" s="47"/>
      <c r="B529" s="78"/>
      <c r="C529" s="40"/>
      <c r="D529" s="27"/>
      <c r="E529" s="28"/>
      <c r="F529" s="28"/>
      <c r="G529" s="27"/>
      <c r="H529" s="27"/>
      <c r="I529" s="27"/>
      <c r="J529" s="28"/>
      <c r="K529" s="59"/>
      <c r="L529" s="27"/>
      <c r="M529" s="41"/>
    </row>
    <row r="530" spans="1:13" ht="16.5" x14ac:dyDescent="0.2">
      <c r="A530" s="47"/>
      <c r="B530" s="78"/>
      <c r="C530" s="40"/>
      <c r="D530" s="27"/>
      <c r="E530" s="28"/>
      <c r="F530" s="28"/>
      <c r="G530" s="27"/>
      <c r="H530" s="27"/>
      <c r="I530" s="27"/>
      <c r="J530" s="28"/>
      <c r="K530" s="62"/>
      <c r="L530" s="27"/>
      <c r="M530" s="41"/>
    </row>
    <row r="531" spans="1:13" ht="17.25" thickBot="1" x14ac:dyDescent="0.25">
      <c r="A531" s="47"/>
      <c r="B531" s="78"/>
      <c r="C531" s="42"/>
      <c r="D531" s="43"/>
      <c r="E531" s="44"/>
      <c r="F531" s="44"/>
      <c r="G531" s="43"/>
      <c r="H531" s="43"/>
      <c r="I531" s="43"/>
      <c r="J531" s="44"/>
      <c r="K531" s="44"/>
      <c r="L531" s="43"/>
      <c r="M531" s="45"/>
    </row>
    <row r="532" spans="1:13" ht="16.5" x14ac:dyDescent="0.2">
      <c r="A532" s="47"/>
      <c r="B532" s="78"/>
      <c r="C532" s="37"/>
      <c r="D532" s="38"/>
      <c r="E532" s="46"/>
      <c r="F532" s="46"/>
      <c r="G532" s="38"/>
      <c r="H532" s="38"/>
      <c r="I532" s="38"/>
      <c r="J532" s="46"/>
      <c r="K532" s="38"/>
      <c r="L532" s="38"/>
      <c r="M532" s="39"/>
    </row>
    <row r="533" spans="1:13" ht="16.5" x14ac:dyDescent="0.2">
      <c r="A533" s="47"/>
      <c r="B533" s="78"/>
      <c r="C533" s="40"/>
      <c r="D533" s="27"/>
      <c r="E533" s="28"/>
      <c r="F533" s="28"/>
      <c r="G533" s="27"/>
      <c r="H533" s="27"/>
      <c r="I533" s="27"/>
      <c r="J533" s="28"/>
      <c r="K533" s="27"/>
      <c r="L533" s="27"/>
      <c r="M533" s="41"/>
    </row>
    <row r="534" spans="1:13" ht="16.5" x14ac:dyDescent="0.2">
      <c r="A534" s="47"/>
      <c r="B534" s="78"/>
      <c r="C534" s="40"/>
      <c r="D534" s="27"/>
      <c r="E534" s="28"/>
      <c r="F534" s="28"/>
      <c r="G534" s="27"/>
      <c r="H534" s="27"/>
      <c r="I534" s="27"/>
      <c r="J534" s="27"/>
      <c r="K534" s="59"/>
      <c r="L534" s="27"/>
      <c r="M534" s="41"/>
    </row>
    <row r="535" spans="1:13" ht="16.5" x14ac:dyDescent="0.2">
      <c r="A535" s="47"/>
      <c r="B535" s="78"/>
      <c r="C535" s="40"/>
      <c r="D535" s="27"/>
      <c r="E535" s="28"/>
      <c r="F535" s="28"/>
      <c r="G535" s="27"/>
      <c r="H535" s="27"/>
      <c r="I535" s="27"/>
      <c r="J535" s="27"/>
      <c r="K535" s="59"/>
      <c r="L535" s="27"/>
      <c r="M535" s="41"/>
    </row>
    <row r="536" spans="1:13" ht="16.5" x14ac:dyDescent="0.2">
      <c r="A536" s="47"/>
      <c r="B536" s="78"/>
      <c r="C536" s="40"/>
      <c r="D536" s="27"/>
      <c r="E536" s="28"/>
      <c r="F536" s="28"/>
      <c r="G536" s="27"/>
      <c r="H536" s="27"/>
      <c r="I536" s="27"/>
      <c r="J536" s="28"/>
      <c r="K536" s="62"/>
      <c r="L536" s="27"/>
      <c r="M536" s="41"/>
    </row>
    <row r="537" spans="1:13" ht="17.25" thickBot="1" x14ac:dyDescent="0.25">
      <c r="A537" s="47"/>
      <c r="B537" s="78"/>
      <c r="C537" s="42"/>
      <c r="D537" s="43"/>
      <c r="E537" s="44"/>
      <c r="F537" s="44"/>
      <c r="G537" s="43"/>
      <c r="H537" s="43"/>
      <c r="I537" s="43"/>
      <c r="J537" s="44"/>
      <c r="K537" s="44"/>
      <c r="L537" s="43"/>
      <c r="M537" s="45"/>
    </row>
    <row r="538" spans="1:13" ht="16.5" x14ac:dyDescent="0.2">
      <c r="A538" s="47"/>
      <c r="B538" s="78"/>
      <c r="C538" s="37"/>
      <c r="D538" s="38"/>
      <c r="E538" s="46"/>
      <c r="F538" s="46"/>
      <c r="G538" s="38"/>
      <c r="H538" s="38"/>
      <c r="I538" s="38"/>
      <c r="J538" s="38"/>
      <c r="K538" s="38"/>
      <c r="L538" s="38"/>
      <c r="M538" s="39"/>
    </row>
    <row r="539" spans="1:13" ht="16.5" x14ac:dyDescent="0.2">
      <c r="A539" s="47"/>
      <c r="B539" s="78"/>
      <c r="C539" s="40"/>
      <c r="D539" s="27"/>
      <c r="E539" s="28"/>
      <c r="F539" s="28"/>
      <c r="G539" s="27"/>
      <c r="H539" s="27"/>
      <c r="I539" s="27"/>
      <c r="J539" s="27"/>
      <c r="K539" s="27"/>
      <c r="L539" s="27"/>
      <c r="M539" s="41"/>
    </row>
    <row r="540" spans="1:13" ht="16.5" x14ac:dyDescent="0.2">
      <c r="A540" s="47"/>
      <c r="B540" s="78"/>
      <c r="C540" s="40"/>
      <c r="D540" s="27"/>
      <c r="E540" s="28"/>
      <c r="F540" s="28"/>
      <c r="G540" s="27"/>
      <c r="H540" s="27"/>
      <c r="I540" s="27"/>
      <c r="J540" s="27"/>
      <c r="K540" s="59"/>
      <c r="L540" s="27"/>
      <c r="M540" s="41"/>
    </row>
    <row r="541" spans="1:13" ht="16.5" x14ac:dyDescent="0.2">
      <c r="A541" s="47"/>
      <c r="B541" s="78"/>
      <c r="C541" s="40"/>
      <c r="D541" s="27"/>
      <c r="E541" s="28"/>
      <c r="F541" s="28"/>
      <c r="G541" s="27"/>
      <c r="H541" s="27"/>
      <c r="I541" s="27"/>
      <c r="J541" s="27"/>
      <c r="K541" s="59"/>
      <c r="L541" s="27"/>
      <c r="M541" s="41"/>
    </row>
    <row r="542" spans="1:13" ht="16.5" x14ac:dyDescent="0.2">
      <c r="A542" s="47"/>
      <c r="B542" s="78"/>
      <c r="C542" s="40"/>
      <c r="D542" s="27"/>
      <c r="E542" s="28"/>
      <c r="F542" s="28"/>
      <c r="G542" s="27"/>
      <c r="H542" s="27"/>
      <c r="I542" s="27"/>
      <c r="J542" s="27"/>
      <c r="K542" s="62"/>
      <c r="L542" s="27"/>
      <c r="M542" s="41"/>
    </row>
    <row r="543" spans="1:13" ht="17.25" thickBot="1" x14ac:dyDescent="0.25">
      <c r="A543" s="47"/>
      <c r="B543" s="78"/>
      <c r="C543" s="42"/>
      <c r="D543" s="43"/>
      <c r="E543" s="44"/>
      <c r="F543" s="44"/>
      <c r="G543" s="43"/>
      <c r="H543" s="43"/>
      <c r="I543" s="43"/>
      <c r="J543" s="43"/>
      <c r="K543" s="44"/>
      <c r="L543" s="43"/>
      <c r="M543" s="45"/>
    </row>
    <row r="544" spans="1:13" ht="16.5" x14ac:dyDescent="0.2">
      <c r="A544" s="47"/>
      <c r="B544" s="78"/>
      <c r="C544" s="37"/>
      <c r="D544" s="38"/>
      <c r="E544" s="46"/>
      <c r="F544" s="46"/>
      <c r="G544" s="38"/>
      <c r="H544" s="38"/>
      <c r="I544" s="38"/>
      <c r="J544" s="46"/>
      <c r="K544" s="38"/>
      <c r="L544" s="38"/>
      <c r="M544" s="39"/>
    </row>
    <row r="545" spans="1:13" ht="16.5" x14ac:dyDescent="0.2">
      <c r="A545" s="47"/>
      <c r="B545" s="78"/>
      <c r="C545" s="40"/>
      <c r="D545" s="27"/>
      <c r="E545" s="28"/>
      <c r="F545" s="28"/>
      <c r="G545" s="27"/>
      <c r="H545" s="27"/>
      <c r="I545" s="27"/>
      <c r="J545" s="28"/>
      <c r="K545" s="27"/>
      <c r="L545" s="27"/>
      <c r="M545" s="41"/>
    </row>
    <row r="546" spans="1:13" ht="16.5" x14ac:dyDescent="0.2">
      <c r="A546" s="47"/>
      <c r="B546" s="78"/>
      <c r="C546" s="40"/>
      <c r="D546" s="27"/>
      <c r="E546" s="28"/>
      <c r="F546" s="28"/>
      <c r="G546" s="27"/>
      <c r="H546" s="27"/>
      <c r="I546" s="27"/>
      <c r="J546" s="27"/>
      <c r="K546" s="59"/>
      <c r="L546" s="27"/>
      <c r="M546" s="41"/>
    </row>
    <row r="547" spans="1:13" ht="16.5" x14ac:dyDescent="0.2">
      <c r="A547" s="47"/>
      <c r="B547" s="78"/>
      <c r="C547" s="40"/>
      <c r="D547" s="27"/>
      <c r="E547" s="28"/>
      <c r="F547" s="28"/>
      <c r="G547" s="27"/>
      <c r="H547" s="27"/>
      <c r="I547" s="27"/>
      <c r="J547" s="28"/>
      <c r="K547" s="59"/>
      <c r="L547" s="27"/>
      <c r="M547" s="41"/>
    </row>
    <row r="548" spans="1:13" ht="16.5" x14ac:dyDescent="0.2">
      <c r="A548" s="47"/>
      <c r="B548" s="78"/>
      <c r="C548" s="40"/>
      <c r="D548" s="27"/>
      <c r="E548" s="28"/>
      <c r="F548" s="28"/>
      <c r="G548" s="27"/>
      <c r="H548" s="27"/>
      <c r="I548" s="27"/>
      <c r="J548" s="28"/>
      <c r="K548" s="62"/>
      <c r="L548" s="27"/>
      <c r="M548" s="41"/>
    </row>
    <row r="549" spans="1:13" ht="17.25" thickBot="1" x14ac:dyDescent="0.25">
      <c r="A549" s="47"/>
      <c r="B549" s="78"/>
      <c r="C549" s="42"/>
      <c r="D549" s="43"/>
      <c r="E549" s="44"/>
      <c r="F549" s="44"/>
      <c r="G549" s="43"/>
      <c r="H549" s="43"/>
      <c r="I549" s="43"/>
      <c r="J549" s="44"/>
      <c r="K549" s="44"/>
      <c r="L549" s="43"/>
      <c r="M549" s="45"/>
    </row>
    <row r="550" spans="1:13" ht="16.5" x14ac:dyDescent="0.2">
      <c r="A550" s="47"/>
      <c r="B550" s="78"/>
      <c r="C550" s="37"/>
      <c r="D550" s="38"/>
      <c r="E550" s="46"/>
      <c r="F550" s="46"/>
      <c r="G550" s="38"/>
      <c r="H550" s="38"/>
      <c r="I550" s="38"/>
      <c r="J550" s="38"/>
      <c r="K550" s="38"/>
      <c r="L550" s="38"/>
      <c r="M550" s="39"/>
    </row>
    <row r="551" spans="1:13" ht="16.5" x14ac:dyDescent="0.2">
      <c r="A551" s="47"/>
      <c r="B551" s="78"/>
      <c r="C551" s="40"/>
      <c r="D551" s="27"/>
      <c r="E551" s="28"/>
      <c r="F551" s="28"/>
      <c r="G551" s="27"/>
      <c r="H551" s="27"/>
      <c r="I551" s="27"/>
      <c r="J551" s="27"/>
      <c r="K551" s="27"/>
      <c r="L551" s="27"/>
      <c r="M551" s="41"/>
    </row>
    <row r="552" spans="1:13" ht="16.5" x14ac:dyDescent="0.2">
      <c r="A552" s="47"/>
      <c r="B552" s="78"/>
      <c r="C552" s="40"/>
      <c r="D552" s="27"/>
      <c r="E552" s="28"/>
      <c r="F552" s="28"/>
      <c r="G552" s="27"/>
      <c r="H552" s="27"/>
      <c r="I552" s="27"/>
      <c r="J552" s="27"/>
      <c r="K552" s="59"/>
      <c r="L552" s="27"/>
      <c r="M552" s="41"/>
    </row>
    <row r="553" spans="1:13" ht="16.5" x14ac:dyDescent="0.2">
      <c r="A553" s="47"/>
      <c r="B553" s="78"/>
      <c r="C553" s="40"/>
      <c r="D553" s="27"/>
      <c r="E553" s="28"/>
      <c r="F553" s="28"/>
      <c r="G553" s="27"/>
      <c r="H553" s="27"/>
      <c r="I553" s="27"/>
      <c r="J553" s="27"/>
      <c r="K553" s="59"/>
      <c r="L553" s="27"/>
      <c r="M553" s="41"/>
    </row>
    <row r="554" spans="1:13" ht="16.5" x14ac:dyDescent="0.2">
      <c r="A554" s="47"/>
      <c r="B554" s="78"/>
      <c r="C554" s="40"/>
      <c r="D554" s="27"/>
      <c r="E554" s="28"/>
      <c r="F554" s="28"/>
      <c r="G554" s="27"/>
      <c r="H554" s="27"/>
      <c r="I554" s="27"/>
      <c r="J554" s="27"/>
      <c r="K554" s="62"/>
      <c r="L554" s="27"/>
      <c r="M554" s="41"/>
    </row>
    <row r="555" spans="1:13" ht="17.25" thickBot="1" x14ac:dyDescent="0.25">
      <c r="A555" s="47"/>
      <c r="B555" s="78"/>
      <c r="C555" s="42"/>
      <c r="D555" s="43"/>
      <c r="E555" s="44"/>
      <c r="F555" s="44"/>
      <c r="G555" s="43"/>
      <c r="H555" s="43"/>
      <c r="I555" s="43"/>
      <c r="J555" s="43"/>
      <c r="K555" s="44"/>
      <c r="L555" s="43"/>
      <c r="M555" s="45"/>
    </row>
    <row r="556" spans="1:13" ht="16.5" x14ac:dyDescent="0.2">
      <c r="A556" s="47"/>
      <c r="B556" s="78"/>
      <c r="C556" s="37"/>
      <c r="D556" s="38"/>
      <c r="E556" s="46"/>
      <c r="F556" s="46"/>
      <c r="G556" s="38"/>
      <c r="H556" s="38"/>
      <c r="I556" s="38"/>
      <c r="J556" s="46"/>
      <c r="K556" s="38"/>
      <c r="L556" s="38"/>
      <c r="M556" s="39"/>
    </row>
    <row r="557" spans="1:13" ht="16.5" x14ac:dyDescent="0.2">
      <c r="A557" s="47"/>
      <c r="B557" s="78"/>
      <c r="C557" s="40"/>
      <c r="D557" s="27"/>
      <c r="E557" s="28"/>
      <c r="F557" s="28"/>
      <c r="G557" s="27"/>
      <c r="H557" s="27"/>
      <c r="I557" s="27"/>
      <c r="J557" s="28"/>
      <c r="K557" s="27"/>
      <c r="L557" s="27"/>
      <c r="M557" s="41"/>
    </row>
    <row r="558" spans="1:13" ht="16.5" x14ac:dyDescent="0.2">
      <c r="A558" s="47"/>
      <c r="B558" s="78"/>
      <c r="C558" s="40"/>
      <c r="D558" s="27"/>
      <c r="E558" s="28"/>
      <c r="F558" s="28"/>
      <c r="G558" s="27"/>
      <c r="H558" s="27"/>
      <c r="I558" s="27"/>
      <c r="J558" s="28"/>
      <c r="K558" s="59"/>
      <c r="L558" s="27"/>
      <c r="M558" s="41"/>
    </row>
    <row r="559" spans="1:13" ht="16.5" x14ac:dyDescent="0.2">
      <c r="A559" s="47"/>
      <c r="B559" s="78"/>
      <c r="C559" s="40"/>
      <c r="D559" s="27"/>
      <c r="E559" s="28"/>
      <c r="F559" s="28"/>
      <c r="G559" s="27"/>
      <c r="H559" s="27"/>
      <c r="I559" s="27"/>
      <c r="J559" s="28"/>
      <c r="K559" s="59"/>
      <c r="L559" s="27"/>
      <c r="M559" s="41"/>
    </row>
    <row r="560" spans="1:13" ht="16.5" x14ac:dyDescent="0.2">
      <c r="A560" s="47"/>
      <c r="B560" s="78"/>
      <c r="C560" s="40"/>
      <c r="D560" s="27"/>
      <c r="E560" s="28"/>
      <c r="F560" s="28"/>
      <c r="G560" s="27"/>
      <c r="H560" s="27"/>
      <c r="I560" s="27"/>
      <c r="J560" s="28"/>
      <c r="K560" s="62"/>
      <c r="L560" s="27"/>
      <c r="M560" s="41"/>
    </row>
    <row r="561" spans="1:13" ht="17.25" thickBot="1" x14ac:dyDescent="0.25">
      <c r="A561" s="47"/>
      <c r="B561" s="78"/>
      <c r="C561" s="42"/>
      <c r="D561" s="43"/>
      <c r="E561" s="44"/>
      <c r="F561" s="44"/>
      <c r="G561" s="43"/>
      <c r="H561" s="43"/>
      <c r="I561" s="43"/>
      <c r="J561" s="44"/>
      <c r="K561" s="44"/>
      <c r="L561" s="43"/>
      <c r="M561" s="45"/>
    </row>
    <row r="562" spans="1:13" ht="16.5" x14ac:dyDescent="0.2">
      <c r="A562" s="47"/>
      <c r="B562" s="78"/>
      <c r="C562" s="37"/>
      <c r="D562" s="38"/>
      <c r="E562" s="46"/>
      <c r="F562" s="46"/>
      <c r="G562" s="38"/>
      <c r="H562" s="38"/>
      <c r="I562" s="38"/>
      <c r="J562" s="38"/>
      <c r="K562" s="38"/>
      <c r="L562" s="38"/>
      <c r="M562" s="39"/>
    </row>
    <row r="563" spans="1:13" ht="16.5" x14ac:dyDescent="0.2">
      <c r="A563" s="47"/>
      <c r="B563" s="78"/>
      <c r="C563" s="40"/>
      <c r="D563" s="27"/>
      <c r="E563" s="28"/>
      <c r="F563" s="28"/>
      <c r="G563" s="27"/>
      <c r="H563" s="27"/>
      <c r="I563" s="27"/>
      <c r="J563" s="27"/>
      <c r="K563" s="27"/>
      <c r="L563" s="27"/>
      <c r="M563" s="41"/>
    </row>
    <row r="564" spans="1:13" ht="16.5" x14ac:dyDescent="0.2">
      <c r="A564" s="47"/>
      <c r="B564" s="78"/>
      <c r="C564" s="40"/>
      <c r="D564" s="27"/>
      <c r="E564" s="28"/>
      <c r="F564" s="28"/>
      <c r="G564" s="27"/>
      <c r="H564" s="27"/>
      <c r="I564" s="27"/>
      <c r="J564" s="27"/>
      <c r="K564" s="59"/>
      <c r="L564" s="27"/>
      <c r="M564" s="41"/>
    </row>
    <row r="565" spans="1:13" ht="16.5" x14ac:dyDescent="0.2">
      <c r="A565" s="47"/>
      <c r="B565" s="78"/>
      <c r="C565" s="40"/>
      <c r="D565" s="27"/>
      <c r="E565" s="28"/>
      <c r="F565" s="28"/>
      <c r="G565" s="27"/>
      <c r="H565" s="27"/>
      <c r="I565" s="27"/>
      <c r="J565" s="27"/>
      <c r="K565" s="59"/>
      <c r="L565" s="27"/>
      <c r="M565" s="41"/>
    </row>
    <row r="566" spans="1:13" ht="16.5" x14ac:dyDescent="0.2">
      <c r="A566" s="47"/>
      <c r="B566" s="78"/>
      <c r="C566" s="40"/>
      <c r="D566" s="27"/>
      <c r="E566" s="28"/>
      <c r="F566" s="28"/>
      <c r="G566" s="27"/>
      <c r="H566" s="27"/>
      <c r="I566" s="27"/>
      <c r="J566" s="27"/>
      <c r="K566" s="62"/>
      <c r="L566" s="27"/>
      <c r="M566" s="41"/>
    </row>
    <row r="567" spans="1:13" ht="17.25" thickBot="1" x14ac:dyDescent="0.25">
      <c r="A567" s="47"/>
      <c r="B567" s="78"/>
      <c r="C567" s="42"/>
      <c r="D567" s="43"/>
      <c r="E567" s="44"/>
      <c r="F567" s="44"/>
      <c r="G567" s="43"/>
      <c r="H567" s="43"/>
      <c r="I567" s="43"/>
      <c r="J567" s="43"/>
      <c r="K567" s="44"/>
      <c r="L567" s="43"/>
      <c r="M567" s="45"/>
    </row>
    <row r="568" spans="1:13" ht="16.5" x14ac:dyDescent="0.2">
      <c r="A568" s="47"/>
      <c r="B568" s="78"/>
      <c r="C568" s="37"/>
      <c r="D568" s="38"/>
      <c r="E568" s="46"/>
      <c r="F568" s="46"/>
      <c r="G568" s="38"/>
      <c r="H568" s="38"/>
      <c r="I568" s="38"/>
      <c r="J568" s="38"/>
      <c r="K568" s="38"/>
      <c r="L568" s="38"/>
      <c r="M568" s="39"/>
    </row>
    <row r="569" spans="1:13" ht="16.5" x14ac:dyDescent="0.2">
      <c r="A569" s="47"/>
      <c r="B569" s="78"/>
      <c r="C569" s="40"/>
      <c r="D569" s="27"/>
      <c r="E569" s="28"/>
      <c r="F569" s="28"/>
      <c r="G569" s="27"/>
      <c r="H569" s="27"/>
      <c r="I569" s="27"/>
      <c r="J569" s="27"/>
      <c r="K569" s="27"/>
      <c r="L569" s="27"/>
      <c r="M569" s="41"/>
    </row>
    <row r="570" spans="1:13" ht="16.5" x14ac:dyDescent="0.2">
      <c r="A570" s="47"/>
      <c r="B570" s="78"/>
      <c r="C570" s="40"/>
      <c r="D570" s="27"/>
      <c r="E570" s="28"/>
      <c r="F570" s="28"/>
      <c r="G570" s="27"/>
      <c r="H570" s="27"/>
      <c r="I570" s="27"/>
      <c r="J570" s="27"/>
      <c r="K570" s="59"/>
      <c r="L570" s="27"/>
      <c r="M570" s="41"/>
    </row>
    <row r="571" spans="1:13" ht="16.5" x14ac:dyDescent="0.2">
      <c r="A571" s="47"/>
      <c r="B571" s="78"/>
      <c r="C571" s="40"/>
      <c r="D571" s="27"/>
      <c r="E571" s="28"/>
      <c r="F571" s="28"/>
      <c r="G571" s="27"/>
      <c r="H571" s="27"/>
      <c r="I571" s="27"/>
      <c r="J571" s="27"/>
      <c r="K571" s="59"/>
      <c r="L571" s="27"/>
      <c r="M571" s="41"/>
    </row>
    <row r="572" spans="1:13" ht="16.5" x14ac:dyDescent="0.2">
      <c r="A572" s="47"/>
      <c r="B572" s="78"/>
      <c r="C572" s="40"/>
      <c r="D572" s="27"/>
      <c r="E572" s="28"/>
      <c r="F572" s="28"/>
      <c r="G572" s="27"/>
      <c r="H572" s="27"/>
      <c r="I572" s="27"/>
      <c r="J572" s="27"/>
      <c r="K572" s="62"/>
      <c r="L572" s="27"/>
      <c r="M572" s="41"/>
    </row>
    <row r="573" spans="1:13" ht="17.25" thickBot="1" x14ac:dyDescent="0.25">
      <c r="A573" s="47"/>
      <c r="B573" s="78"/>
      <c r="C573" s="42"/>
      <c r="D573" s="43"/>
      <c r="E573" s="44"/>
      <c r="F573" s="44"/>
      <c r="G573" s="43"/>
      <c r="H573" s="43"/>
      <c r="I573" s="43"/>
      <c r="J573" s="43"/>
      <c r="K573" s="44"/>
      <c r="L573" s="43"/>
      <c r="M573" s="45"/>
    </row>
    <row r="574" spans="1:13" ht="16.5" x14ac:dyDescent="0.2">
      <c r="A574" s="47"/>
      <c r="B574" s="78"/>
      <c r="C574" s="37"/>
      <c r="D574" s="38"/>
      <c r="E574" s="46"/>
      <c r="F574" s="46"/>
      <c r="G574" s="38"/>
      <c r="H574" s="38"/>
      <c r="I574" s="38"/>
      <c r="J574" s="38"/>
      <c r="K574" s="38"/>
      <c r="L574" s="38"/>
      <c r="M574" s="39"/>
    </row>
    <row r="575" spans="1:13" ht="16.5" x14ac:dyDescent="0.2">
      <c r="A575" s="47"/>
      <c r="B575" s="78"/>
      <c r="C575" s="40"/>
      <c r="D575" s="27"/>
      <c r="E575" s="28"/>
      <c r="F575" s="28"/>
      <c r="G575" s="27"/>
      <c r="H575" s="27"/>
      <c r="I575" s="27"/>
      <c r="J575" s="28"/>
      <c r="K575" s="27"/>
      <c r="L575" s="27"/>
      <c r="M575" s="41"/>
    </row>
    <row r="576" spans="1:13" ht="16.5" x14ac:dyDescent="0.2">
      <c r="A576" s="47"/>
      <c r="B576" s="78"/>
      <c r="C576" s="40"/>
      <c r="D576" s="27"/>
      <c r="E576" s="28"/>
      <c r="F576" s="28"/>
      <c r="G576" s="27"/>
      <c r="H576" s="27"/>
      <c r="I576" s="27"/>
      <c r="J576" s="27"/>
      <c r="K576" s="59"/>
      <c r="L576" s="27"/>
      <c r="M576" s="41"/>
    </row>
    <row r="577" spans="1:13" ht="16.5" x14ac:dyDescent="0.2">
      <c r="A577" s="47"/>
      <c r="B577" s="78"/>
      <c r="C577" s="40"/>
      <c r="D577" s="27"/>
      <c r="E577" s="28"/>
      <c r="F577" s="28"/>
      <c r="G577" s="27"/>
      <c r="H577" s="27"/>
      <c r="I577" s="27"/>
      <c r="J577" s="27"/>
      <c r="K577" s="59"/>
      <c r="L577" s="27"/>
      <c r="M577" s="41"/>
    </row>
    <row r="578" spans="1:13" ht="16.5" x14ac:dyDescent="0.2">
      <c r="A578" s="47"/>
      <c r="B578" s="78"/>
      <c r="C578" s="40"/>
      <c r="D578" s="27"/>
      <c r="E578" s="28"/>
      <c r="F578" s="28"/>
      <c r="G578" s="27"/>
      <c r="H578" s="27"/>
      <c r="I578" s="27"/>
      <c r="J578" s="27"/>
      <c r="K578" s="62"/>
      <c r="L578" s="27"/>
      <c r="M578" s="41"/>
    </row>
    <row r="579" spans="1:13" ht="17.25" thickBot="1" x14ac:dyDescent="0.25">
      <c r="A579" s="47"/>
      <c r="B579" s="78"/>
      <c r="C579" s="42"/>
      <c r="D579" s="43"/>
      <c r="E579" s="44"/>
      <c r="F579" s="44"/>
      <c r="G579" s="43"/>
      <c r="H579" s="43"/>
      <c r="I579" s="43"/>
      <c r="J579" s="43"/>
      <c r="K579" s="44"/>
      <c r="L579" s="43"/>
      <c r="M579" s="45"/>
    </row>
    <row r="580" spans="1:13" ht="16.5" x14ac:dyDescent="0.2">
      <c r="A580" s="47"/>
      <c r="B580" s="78"/>
      <c r="C580" s="37"/>
      <c r="D580" s="38"/>
      <c r="E580" s="46"/>
      <c r="F580" s="46"/>
      <c r="G580" s="38"/>
      <c r="H580" s="38"/>
      <c r="I580" s="38"/>
      <c r="J580" s="38"/>
      <c r="K580" s="38"/>
      <c r="L580" s="38"/>
      <c r="M580" s="39"/>
    </row>
    <row r="581" spans="1:13" ht="16.5" x14ac:dyDescent="0.2">
      <c r="A581" s="47"/>
      <c r="B581" s="78"/>
      <c r="C581" s="40"/>
      <c r="D581" s="27"/>
      <c r="E581" s="28"/>
      <c r="F581" s="28"/>
      <c r="G581" s="27"/>
      <c r="H581" s="27"/>
      <c r="I581" s="27"/>
      <c r="J581" s="27"/>
      <c r="K581" s="27"/>
      <c r="L581" s="27"/>
      <c r="M581" s="41"/>
    </row>
    <row r="582" spans="1:13" ht="16.5" x14ac:dyDescent="0.2">
      <c r="A582" s="47"/>
      <c r="B582" s="78"/>
      <c r="C582" s="40"/>
      <c r="D582" s="27"/>
      <c r="E582" s="28"/>
      <c r="F582" s="28"/>
      <c r="G582" s="27"/>
      <c r="H582" s="27"/>
      <c r="I582" s="27"/>
      <c r="J582" s="27"/>
      <c r="K582" s="59"/>
      <c r="L582" s="27"/>
      <c r="M582" s="41"/>
    </row>
    <row r="583" spans="1:13" ht="16.5" x14ac:dyDescent="0.2">
      <c r="A583" s="47"/>
      <c r="B583" s="78"/>
      <c r="C583" s="40"/>
      <c r="D583" s="27"/>
      <c r="E583" s="28"/>
      <c r="F583" s="28"/>
      <c r="G583" s="27"/>
      <c r="H583" s="27"/>
      <c r="I583" s="27"/>
      <c r="J583" s="27"/>
      <c r="K583" s="59"/>
      <c r="L583" s="27"/>
      <c r="M583" s="41"/>
    </row>
    <row r="584" spans="1:13" ht="16.5" x14ac:dyDescent="0.2">
      <c r="A584" s="47"/>
      <c r="B584" s="78"/>
      <c r="C584" s="40"/>
      <c r="D584" s="27"/>
      <c r="E584" s="28"/>
      <c r="F584" s="28"/>
      <c r="G584" s="27"/>
      <c r="H584" s="27"/>
      <c r="I584" s="27"/>
      <c r="J584" s="27"/>
      <c r="K584" s="62"/>
      <c r="L584" s="27"/>
      <c r="M584" s="41"/>
    </row>
    <row r="585" spans="1:13" ht="17.25" thickBot="1" x14ac:dyDescent="0.25">
      <c r="A585" s="47"/>
      <c r="B585" s="78"/>
      <c r="C585" s="42"/>
      <c r="D585" s="43"/>
      <c r="E585" s="44"/>
      <c r="F585" s="44"/>
      <c r="G585" s="43"/>
      <c r="H585" s="43"/>
      <c r="I585" s="43"/>
      <c r="J585" s="43"/>
      <c r="K585" s="44"/>
      <c r="L585" s="43"/>
      <c r="M585" s="45"/>
    </row>
    <row r="586" spans="1:13" ht="16.5" x14ac:dyDescent="0.2">
      <c r="A586" s="47"/>
      <c r="B586" s="78"/>
      <c r="C586" s="37"/>
      <c r="D586" s="38"/>
      <c r="E586" s="46"/>
      <c r="F586" s="46"/>
      <c r="G586" s="38"/>
      <c r="H586" s="38"/>
      <c r="I586" s="38"/>
      <c r="J586" s="38"/>
      <c r="K586" s="38"/>
      <c r="L586" s="38"/>
      <c r="M586" s="39"/>
    </row>
    <row r="587" spans="1:13" ht="16.5" x14ac:dyDescent="0.2">
      <c r="A587" s="47"/>
      <c r="B587" s="78"/>
      <c r="C587" s="40"/>
      <c r="D587" s="27"/>
      <c r="E587" s="28"/>
      <c r="F587" s="28"/>
      <c r="G587" s="27"/>
      <c r="H587" s="27"/>
      <c r="I587" s="27"/>
      <c r="J587" s="27"/>
      <c r="K587" s="27"/>
      <c r="L587" s="27"/>
      <c r="M587" s="41"/>
    </row>
    <row r="588" spans="1:13" ht="16.5" x14ac:dyDescent="0.2">
      <c r="A588" s="47"/>
      <c r="B588" s="78"/>
      <c r="C588" s="40"/>
      <c r="D588" s="27"/>
      <c r="E588" s="28"/>
      <c r="F588" s="28"/>
      <c r="G588" s="27"/>
      <c r="H588" s="27"/>
      <c r="I588" s="27"/>
      <c r="J588" s="27"/>
      <c r="K588" s="59"/>
      <c r="L588" s="27"/>
      <c r="M588" s="41"/>
    </row>
    <row r="589" spans="1:13" ht="16.5" x14ac:dyDescent="0.2">
      <c r="A589" s="47"/>
      <c r="B589" s="78"/>
      <c r="C589" s="40"/>
      <c r="D589" s="27"/>
      <c r="E589" s="28"/>
      <c r="F589" s="28"/>
      <c r="G589" s="27"/>
      <c r="H589" s="27"/>
      <c r="I589" s="27"/>
      <c r="J589" s="27"/>
      <c r="K589" s="59"/>
      <c r="L589" s="27"/>
      <c r="M589" s="41"/>
    </row>
    <row r="590" spans="1:13" ht="16.5" x14ac:dyDescent="0.2">
      <c r="A590" s="47"/>
      <c r="B590" s="78"/>
      <c r="C590" s="40"/>
      <c r="D590" s="27"/>
      <c r="E590" s="28"/>
      <c r="F590" s="28"/>
      <c r="G590" s="27"/>
      <c r="H590" s="27"/>
      <c r="I590" s="27"/>
      <c r="J590" s="27"/>
      <c r="K590" s="62"/>
      <c r="L590" s="27"/>
      <c r="M590" s="41"/>
    </row>
    <row r="591" spans="1:13" ht="17.25" thickBot="1" x14ac:dyDescent="0.25">
      <c r="A591" s="47"/>
      <c r="B591" s="78"/>
      <c r="C591" s="42"/>
      <c r="D591" s="43"/>
      <c r="E591" s="44"/>
      <c r="F591" s="44"/>
      <c r="G591" s="43"/>
      <c r="H591" s="43"/>
      <c r="I591" s="43"/>
      <c r="J591" s="43"/>
      <c r="K591" s="44"/>
      <c r="L591" s="43"/>
      <c r="M591" s="45"/>
    </row>
    <row r="592" spans="1:13" ht="16.5" x14ac:dyDescent="0.2">
      <c r="A592" s="47"/>
      <c r="B592" s="78"/>
      <c r="C592" s="37"/>
      <c r="D592" s="38"/>
      <c r="E592" s="46"/>
      <c r="F592" s="46"/>
      <c r="G592" s="38"/>
      <c r="H592" s="38"/>
      <c r="I592" s="38"/>
      <c r="J592" s="38"/>
      <c r="K592" s="38"/>
      <c r="L592" s="38"/>
      <c r="M592" s="39"/>
    </row>
    <row r="593" spans="1:13" ht="16.5" x14ac:dyDescent="0.2">
      <c r="A593" s="47"/>
      <c r="B593" s="78"/>
      <c r="C593" s="40"/>
      <c r="D593" s="27"/>
      <c r="E593" s="28"/>
      <c r="F593" s="28"/>
      <c r="G593" s="27"/>
      <c r="H593" s="27"/>
      <c r="I593" s="27"/>
      <c r="J593" s="27"/>
      <c r="K593" s="27"/>
      <c r="L593" s="27"/>
      <c r="M593" s="41"/>
    </row>
    <row r="594" spans="1:13" ht="16.5" x14ac:dyDescent="0.2">
      <c r="A594" s="47"/>
      <c r="B594" s="78"/>
      <c r="C594" s="40"/>
      <c r="D594" s="27"/>
      <c r="E594" s="28"/>
      <c r="F594" s="28"/>
      <c r="G594" s="27"/>
      <c r="H594" s="27"/>
      <c r="I594" s="27"/>
      <c r="J594" s="27"/>
      <c r="K594" s="59"/>
      <c r="L594" s="27"/>
      <c r="M594" s="41"/>
    </row>
    <row r="595" spans="1:13" ht="16.5" x14ac:dyDescent="0.2">
      <c r="A595" s="47"/>
      <c r="B595" s="78"/>
      <c r="C595" s="40"/>
      <c r="D595" s="27"/>
      <c r="E595" s="28"/>
      <c r="F595" s="28"/>
      <c r="G595" s="27"/>
      <c r="H595" s="27"/>
      <c r="I595" s="27"/>
      <c r="J595" s="27"/>
      <c r="K595" s="59"/>
      <c r="L595" s="27"/>
      <c r="M595" s="41"/>
    </row>
    <row r="596" spans="1:13" ht="16.5" x14ac:dyDescent="0.2">
      <c r="A596" s="47"/>
      <c r="B596" s="78"/>
      <c r="C596" s="40"/>
      <c r="D596" s="27"/>
      <c r="E596" s="28"/>
      <c r="F596" s="28"/>
      <c r="G596" s="27"/>
      <c r="H596" s="27"/>
      <c r="I596" s="27"/>
      <c r="J596" s="27"/>
      <c r="K596" s="62"/>
      <c r="L596" s="27"/>
      <c r="M596" s="41"/>
    </row>
    <row r="597" spans="1:13" ht="17.25" thickBot="1" x14ac:dyDescent="0.25">
      <c r="A597" s="47"/>
      <c r="B597" s="78"/>
      <c r="C597" s="42"/>
      <c r="D597" s="43"/>
      <c r="E597" s="44"/>
      <c r="F597" s="44"/>
      <c r="G597" s="43"/>
      <c r="H597" s="43"/>
      <c r="I597" s="43"/>
      <c r="J597" s="43"/>
      <c r="K597" s="44"/>
      <c r="L597" s="43"/>
      <c r="M597" s="45"/>
    </row>
    <row r="598" spans="1:13" ht="16.5" x14ac:dyDescent="0.2">
      <c r="A598" s="47"/>
      <c r="B598" s="78"/>
      <c r="C598" s="37"/>
      <c r="D598" s="38"/>
      <c r="E598" s="46"/>
      <c r="F598" s="46"/>
      <c r="G598" s="38"/>
      <c r="H598" s="38"/>
      <c r="I598" s="38"/>
      <c r="J598" s="38"/>
      <c r="K598" s="38"/>
      <c r="L598" s="38"/>
      <c r="M598" s="39"/>
    </row>
    <row r="599" spans="1:13" ht="16.5" x14ac:dyDescent="0.2">
      <c r="A599" s="47"/>
      <c r="B599" s="78"/>
      <c r="C599" s="40"/>
      <c r="D599" s="27"/>
      <c r="E599" s="28"/>
      <c r="F599" s="28"/>
      <c r="G599" s="27"/>
      <c r="H599" s="27"/>
      <c r="I599" s="27"/>
      <c r="J599" s="27"/>
      <c r="K599" s="27"/>
      <c r="L599" s="27"/>
      <c r="M599" s="41"/>
    </row>
    <row r="600" spans="1:13" ht="16.5" x14ac:dyDescent="0.2">
      <c r="A600" s="47"/>
      <c r="B600" s="78"/>
      <c r="C600" s="40"/>
      <c r="D600" s="27"/>
      <c r="E600" s="28"/>
      <c r="F600" s="28"/>
      <c r="G600" s="27"/>
      <c r="H600" s="27"/>
      <c r="I600" s="27"/>
      <c r="J600" s="27"/>
      <c r="K600" s="59"/>
      <c r="L600" s="27"/>
      <c r="M600" s="41"/>
    </row>
    <row r="601" spans="1:13" ht="16.5" x14ac:dyDescent="0.2">
      <c r="A601" s="47"/>
      <c r="B601" s="78"/>
      <c r="C601" s="40"/>
      <c r="D601" s="27"/>
      <c r="E601" s="28"/>
      <c r="F601" s="28"/>
      <c r="G601" s="27"/>
      <c r="H601" s="27"/>
      <c r="I601" s="27"/>
      <c r="J601" s="27"/>
      <c r="K601" s="59"/>
      <c r="L601" s="27"/>
      <c r="M601" s="41"/>
    </row>
    <row r="602" spans="1:13" ht="16.5" x14ac:dyDescent="0.2">
      <c r="A602" s="47"/>
      <c r="B602" s="78"/>
      <c r="C602" s="40"/>
      <c r="D602" s="27"/>
      <c r="E602" s="28"/>
      <c r="F602" s="28"/>
      <c r="G602" s="27"/>
      <c r="H602" s="27"/>
      <c r="I602" s="27"/>
      <c r="J602" s="27"/>
      <c r="K602" s="62"/>
      <c r="L602" s="27"/>
      <c r="M602" s="41"/>
    </row>
    <row r="603" spans="1:13" ht="17.25" thickBot="1" x14ac:dyDescent="0.25">
      <c r="A603" s="47"/>
      <c r="B603" s="78"/>
      <c r="C603" s="42"/>
      <c r="D603" s="43"/>
      <c r="E603" s="44"/>
      <c r="F603" s="44"/>
      <c r="G603" s="43"/>
      <c r="H603" s="43"/>
      <c r="I603" s="27"/>
      <c r="J603" s="43"/>
      <c r="K603" s="44"/>
      <c r="L603" s="43"/>
      <c r="M603" s="45"/>
    </row>
    <row r="604" spans="1:13" ht="16.5" x14ac:dyDescent="0.2">
      <c r="A604" s="78"/>
      <c r="B604" s="78"/>
      <c r="C604" s="37"/>
      <c r="D604" s="38"/>
      <c r="E604" s="46"/>
      <c r="F604" s="46"/>
      <c r="G604" s="38"/>
      <c r="H604" s="38"/>
      <c r="I604" s="38"/>
      <c r="J604" s="46"/>
      <c r="K604" s="38"/>
      <c r="L604" s="38"/>
      <c r="M604" s="39"/>
    </row>
    <row r="605" spans="1:13" ht="16.5" x14ac:dyDescent="0.2">
      <c r="A605" s="78"/>
      <c r="B605" s="78"/>
      <c r="C605" s="40"/>
      <c r="D605" s="27"/>
      <c r="E605" s="28"/>
      <c r="F605" s="28"/>
      <c r="G605" s="27"/>
      <c r="H605" s="27"/>
      <c r="I605" s="27"/>
      <c r="J605" s="28"/>
      <c r="K605" s="27"/>
      <c r="L605" s="27"/>
      <c r="M605" s="41"/>
    </row>
    <row r="606" spans="1:13" ht="16.5" x14ac:dyDescent="0.2">
      <c r="A606" s="78"/>
      <c r="B606" s="78"/>
      <c r="C606" s="40"/>
      <c r="D606" s="27"/>
      <c r="E606" s="28"/>
      <c r="F606" s="28"/>
      <c r="G606" s="27"/>
      <c r="H606" s="27"/>
      <c r="I606" s="27"/>
      <c r="J606" s="28"/>
      <c r="K606" s="59"/>
      <c r="L606" s="27"/>
      <c r="M606" s="41"/>
    </row>
    <row r="607" spans="1:13" ht="16.5" x14ac:dyDescent="0.2">
      <c r="A607" s="78"/>
      <c r="B607" s="78"/>
      <c r="C607" s="40"/>
      <c r="D607" s="27"/>
      <c r="E607" s="28"/>
      <c r="F607" s="28"/>
      <c r="G607" s="27"/>
      <c r="H607" s="27"/>
      <c r="I607" s="27"/>
      <c r="J607" s="28"/>
      <c r="K607" s="59"/>
      <c r="L607" s="27"/>
      <c r="M607" s="41"/>
    </row>
    <row r="608" spans="1:13" ht="16.5" x14ac:dyDescent="0.2">
      <c r="A608" s="78"/>
      <c r="B608" s="78"/>
      <c r="C608" s="40"/>
      <c r="D608" s="27"/>
      <c r="E608" s="28"/>
      <c r="F608" s="28"/>
      <c r="G608" s="27"/>
      <c r="H608" s="27"/>
      <c r="I608" s="27"/>
      <c r="J608" s="28"/>
      <c r="K608" s="62"/>
      <c r="L608" s="27"/>
      <c r="M608" s="41"/>
    </row>
    <row r="609" spans="1:13" ht="17.25" thickBot="1" x14ac:dyDescent="0.25">
      <c r="A609" s="78"/>
      <c r="B609" s="78"/>
      <c r="C609" s="42"/>
      <c r="D609" s="43"/>
      <c r="E609" s="44"/>
      <c r="F609" s="44"/>
      <c r="G609" s="43"/>
      <c r="H609" s="43"/>
      <c r="I609" s="43"/>
      <c r="J609" s="44"/>
      <c r="K609" s="44"/>
      <c r="L609" s="43"/>
      <c r="M609" s="45"/>
    </row>
    <row r="610" spans="1:13" ht="16.5" x14ac:dyDescent="0.2">
      <c r="A610" s="78"/>
      <c r="B610" s="78"/>
      <c r="C610" s="37"/>
      <c r="D610" s="38"/>
      <c r="E610" s="46"/>
      <c r="F610" s="46"/>
      <c r="G610" s="38"/>
      <c r="H610" s="38"/>
      <c r="I610" s="38"/>
      <c r="J610" s="38"/>
      <c r="K610" s="38"/>
      <c r="L610" s="38"/>
      <c r="M610" s="39"/>
    </row>
    <row r="611" spans="1:13" ht="16.5" x14ac:dyDescent="0.2">
      <c r="A611" s="78"/>
      <c r="B611" s="78"/>
      <c r="C611" s="40"/>
      <c r="D611" s="27"/>
      <c r="E611" s="28"/>
      <c r="F611" s="28"/>
      <c r="G611" s="27"/>
      <c r="H611" s="27"/>
      <c r="I611" s="27"/>
      <c r="J611" s="27"/>
      <c r="K611" s="27"/>
      <c r="L611" s="27"/>
      <c r="M611" s="41"/>
    </row>
    <row r="612" spans="1:13" ht="16.5" x14ac:dyDescent="0.2">
      <c r="A612" s="78"/>
      <c r="B612" s="78"/>
      <c r="C612" s="40"/>
      <c r="D612" s="27"/>
      <c r="E612" s="28"/>
      <c r="F612" s="28"/>
      <c r="G612" s="27"/>
      <c r="H612" s="27"/>
      <c r="I612" s="27"/>
      <c r="J612" s="27"/>
      <c r="K612" s="59"/>
      <c r="L612" s="27"/>
      <c r="M612" s="41"/>
    </row>
    <row r="613" spans="1:13" ht="16.5" x14ac:dyDescent="0.2">
      <c r="A613" s="78"/>
      <c r="B613" s="78"/>
      <c r="C613" s="40"/>
      <c r="D613" s="27"/>
      <c r="E613" s="28"/>
      <c r="F613" s="28"/>
      <c r="G613" s="27"/>
      <c r="H613" s="27"/>
      <c r="I613" s="27"/>
      <c r="J613" s="27"/>
      <c r="K613" s="59"/>
      <c r="L613" s="27"/>
      <c r="M613" s="41"/>
    </row>
    <row r="614" spans="1:13" ht="16.5" x14ac:dyDescent="0.2">
      <c r="A614" s="78"/>
      <c r="B614" s="78"/>
      <c r="C614" s="40"/>
      <c r="D614" s="27"/>
      <c r="E614" s="28"/>
      <c r="F614" s="28"/>
      <c r="G614" s="27"/>
      <c r="H614" s="27"/>
      <c r="I614" s="27"/>
      <c r="J614" s="27"/>
      <c r="K614" s="62"/>
      <c r="L614" s="27"/>
      <c r="M614" s="41"/>
    </row>
    <row r="615" spans="1:13" ht="17.25" thickBot="1" x14ac:dyDescent="0.25">
      <c r="A615" s="78"/>
      <c r="B615" s="78"/>
      <c r="C615" s="42"/>
      <c r="D615" s="43"/>
      <c r="E615" s="44"/>
      <c r="F615" s="44"/>
      <c r="G615" s="43"/>
      <c r="H615" s="43"/>
      <c r="I615" s="43"/>
      <c r="J615" s="43"/>
      <c r="K615" s="44"/>
      <c r="L615" s="43"/>
      <c r="M615" s="45"/>
    </row>
    <row r="616" spans="1:13" ht="16.5" x14ac:dyDescent="0.2">
      <c r="A616" s="78"/>
      <c r="B616" s="78"/>
      <c r="C616" s="37"/>
      <c r="D616" s="38"/>
      <c r="E616" s="46"/>
      <c r="F616" s="46"/>
      <c r="G616" s="38"/>
      <c r="H616" s="38"/>
      <c r="I616" s="38"/>
      <c r="J616" s="38"/>
      <c r="K616" s="38"/>
      <c r="L616" s="38"/>
      <c r="M616" s="39"/>
    </row>
    <row r="617" spans="1:13" ht="16.5" x14ac:dyDescent="0.2">
      <c r="A617" s="78"/>
      <c r="B617" s="78"/>
      <c r="C617" s="40"/>
      <c r="D617" s="27"/>
      <c r="E617" s="28"/>
      <c r="F617" s="28"/>
      <c r="G617" s="27"/>
      <c r="H617" s="27"/>
      <c r="I617" s="27"/>
      <c r="J617" s="27"/>
      <c r="K617" s="27"/>
      <c r="L617" s="27"/>
      <c r="M617" s="41"/>
    </row>
    <row r="618" spans="1:13" ht="16.5" x14ac:dyDescent="0.2">
      <c r="A618" s="78"/>
      <c r="B618" s="78"/>
      <c r="C618" s="40"/>
      <c r="D618" s="27"/>
      <c r="E618" s="28"/>
      <c r="F618" s="28"/>
      <c r="G618" s="27"/>
      <c r="H618" s="27"/>
      <c r="I618" s="27"/>
      <c r="J618" s="27"/>
      <c r="K618" s="59"/>
      <c r="L618" s="27"/>
      <c r="M618" s="41"/>
    </row>
    <row r="619" spans="1:13" ht="16.5" x14ac:dyDescent="0.2">
      <c r="A619" s="78"/>
      <c r="B619" s="78"/>
      <c r="C619" s="40"/>
      <c r="D619" s="27"/>
      <c r="E619" s="28"/>
      <c r="F619" s="28"/>
      <c r="G619" s="27"/>
      <c r="H619" s="27"/>
      <c r="I619" s="27"/>
      <c r="J619" s="27"/>
      <c r="K619" s="59"/>
      <c r="L619" s="27"/>
      <c r="M619" s="41"/>
    </row>
    <row r="620" spans="1:13" ht="16.5" x14ac:dyDescent="0.2">
      <c r="A620" s="78"/>
      <c r="B620" s="78"/>
      <c r="C620" s="40"/>
      <c r="D620" s="27"/>
      <c r="E620" s="28"/>
      <c r="F620" s="28"/>
      <c r="G620" s="27"/>
      <c r="H620" s="27"/>
      <c r="I620" s="27"/>
      <c r="J620" s="27"/>
      <c r="K620" s="62"/>
      <c r="L620" s="27"/>
      <c r="M620" s="41"/>
    </row>
    <row r="621" spans="1:13" ht="17.25" thickBot="1" x14ac:dyDescent="0.25">
      <c r="A621" s="78"/>
      <c r="B621" s="78"/>
      <c r="C621" s="42"/>
      <c r="D621" s="43"/>
      <c r="E621" s="44"/>
      <c r="F621" s="44"/>
      <c r="G621" s="43"/>
      <c r="H621" s="43"/>
      <c r="I621" s="43"/>
      <c r="J621" s="43"/>
      <c r="K621" s="44"/>
      <c r="L621" s="43"/>
      <c r="M621" s="45"/>
    </row>
    <row r="622" spans="1:13" ht="16.5" x14ac:dyDescent="0.2">
      <c r="A622" s="78"/>
      <c r="B622" s="78"/>
      <c r="C622" s="37"/>
      <c r="D622" s="38"/>
      <c r="E622" s="46"/>
      <c r="F622" s="46"/>
      <c r="G622" s="38"/>
      <c r="H622" s="38"/>
      <c r="I622" s="38"/>
      <c r="J622" s="38"/>
      <c r="K622" s="38"/>
      <c r="L622" s="38"/>
      <c r="M622" s="39"/>
    </row>
    <row r="623" spans="1:13" ht="16.5" x14ac:dyDescent="0.2">
      <c r="A623" s="78"/>
      <c r="B623" s="78"/>
      <c r="C623" s="40"/>
      <c r="D623" s="27"/>
      <c r="E623" s="28"/>
      <c r="F623" s="28"/>
      <c r="G623" s="27"/>
      <c r="H623" s="27"/>
      <c r="I623" s="27"/>
      <c r="J623" s="27"/>
      <c r="K623" s="27"/>
      <c r="L623" s="27"/>
      <c r="M623" s="41"/>
    </row>
    <row r="624" spans="1:13" ht="16.5" x14ac:dyDescent="0.2">
      <c r="A624" s="78"/>
      <c r="B624" s="78"/>
      <c r="C624" s="40"/>
      <c r="D624" s="27"/>
      <c r="E624" s="28"/>
      <c r="F624" s="28"/>
      <c r="G624" s="27"/>
      <c r="H624" s="27"/>
      <c r="I624" s="27"/>
      <c r="J624" s="27"/>
      <c r="K624" s="59"/>
      <c r="L624" s="27"/>
      <c r="M624" s="41"/>
    </row>
    <row r="625" spans="1:13" ht="16.5" x14ac:dyDescent="0.2">
      <c r="A625" s="78"/>
      <c r="B625" s="78"/>
      <c r="C625" s="40"/>
      <c r="D625" s="27"/>
      <c r="E625" s="28"/>
      <c r="F625" s="28"/>
      <c r="G625" s="27"/>
      <c r="H625" s="27"/>
      <c r="I625" s="27"/>
      <c r="J625" s="27"/>
      <c r="K625" s="59"/>
      <c r="L625" s="27"/>
      <c r="M625" s="41"/>
    </row>
    <row r="626" spans="1:13" ht="16.5" x14ac:dyDescent="0.2">
      <c r="A626" s="78"/>
      <c r="B626" s="78"/>
      <c r="C626" s="40"/>
      <c r="D626" s="27"/>
      <c r="E626" s="28"/>
      <c r="F626" s="28"/>
      <c r="G626" s="27"/>
      <c r="H626" s="27"/>
      <c r="I626" s="27"/>
      <c r="J626" s="27"/>
      <c r="K626" s="62"/>
      <c r="L626" s="27"/>
      <c r="M626" s="41"/>
    </row>
    <row r="627" spans="1:13" ht="17.25" thickBot="1" x14ac:dyDescent="0.25">
      <c r="A627" s="78"/>
      <c r="B627" s="78"/>
      <c r="C627" s="42"/>
      <c r="D627" s="43"/>
      <c r="E627" s="44"/>
      <c r="F627" s="44"/>
      <c r="G627" s="43"/>
      <c r="H627" s="43"/>
      <c r="I627" s="43"/>
      <c r="J627" s="43"/>
      <c r="K627" s="44"/>
      <c r="L627" s="43"/>
      <c r="M627" s="45"/>
    </row>
    <row r="628" spans="1:13" ht="16.5" x14ac:dyDescent="0.2">
      <c r="A628" s="78"/>
      <c r="B628" s="78"/>
      <c r="C628" s="37"/>
      <c r="D628" s="38"/>
      <c r="E628" s="46"/>
      <c r="F628" s="46"/>
      <c r="G628" s="38"/>
      <c r="H628" s="38"/>
      <c r="I628" s="38"/>
      <c r="J628" s="38"/>
      <c r="K628" s="38"/>
      <c r="L628" s="38"/>
      <c r="M628" s="39"/>
    </row>
    <row r="629" spans="1:13" ht="16.5" x14ac:dyDescent="0.2">
      <c r="A629" s="78"/>
      <c r="B629" s="78"/>
      <c r="C629" s="40"/>
      <c r="D629" s="27"/>
      <c r="E629" s="28"/>
      <c r="F629" s="28"/>
      <c r="G629" s="27"/>
      <c r="H629" s="27"/>
      <c r="I629" s="27"/>
      <c r="J629" s="27"/>
      <c r="K629" s="27"/>
      <c r="L629" s="27"/>
      <c r="M629" s="41"/>
    </row>
    <row r="630" spans="1:13" ht="16.5" x14ac:dyDescent="0.2">
      <c r="A630" s="78"/>
      <c r="B630" s="78"/>
      <c r="C630" s="40"/>
      <c r="D630" s="27"/>
      <c r="E630" s="28"/>
      <c r="F630" s="28"/>
      <c r="G630" s="27"/>
      <c r="H630" s="27"/>
      <c r="I630" s="27"/>
      <c r="J630" s="27"/>
      <c r="K630" s="59"/>
      <c r="L630" s="27"/>
      <c r="M630" s="41"/>
    </row>
    <row r="631" spans="1:13" ht="16.5" x14ac:dyDescent="0.2">
      <c r="A631" s="78"/>
      <c r="B631" s="78"/>
      <c r="C631" s="40"/>
      <c r="D631" s="27"/>
      <c r="E631" s="28"/>
      <c r="F631" s="28"/>
      <c r="G631" s="27"/>
      <c r="H631" s="27"/>
      <c r="I631" s="27"/>
      <c r="J631" s="27"/>
      <c r="K631" s="59"/>
      <c r="L631" s="27"/>
      <c r="M631" s="41"/>
    </row>
    <row r="632" spans="1:13" ht="16.5" x14ac:dyDescent="0.2">
      <c r="A632" s="78"/>
      <c r="B632" s="78"/>
      <c r="C632" s="40"/>
      <c r="D632" s="27"/>
      <c r="E632" s="28"/>
      <c r="F632" s="28"/>
      <c r="G632" s="27"/>
      <c r="H632" s="27"/>
      <c r="I632" s="27"/>
      <c r="J632" s="27"/>
      <c r="K632" s="62"/>
      <c r="L632" s="27"/>
      <c r="M632" s="41"/>
    </row>
    <row r="633" spans="1:13" ht="17.25" thickBot="1" x14ac:dyDescent="0.25">
      <c r="A633" s="78"/>
      <c r="B633" s="78"/>
      <c r="C633" s="42"/>
      <c r="D633" s="43"/>
      <c r="E633" s="44"/>
      <c r="F633" s="44"/>
      <c r="G633" s="43"/>
      <c r="H633" s="43"/>
      <c r="I633" s="43"/>
      <c r="J633" s="43"/>
      <c r="K633" s="44"/>
      <c r="L633" s="43"/>
      <c r="M633" s="45"/>
    </row>
    <row r="634" spans="1:13" ht="16.5" x14ac:dyDescent="0.2">
      <c r="A634" s="78"/>
      <c r="B634" s="78"/>
      <c r="C634" s="37"/>
      <c r="D634" s="38"/>
      <c r="E634" s="46"/>
      <c r="F634" s="46"/>
      <c r="G634" s="38"/>
      <c r="H634" s="38"/>
      <c r="I634" s="38"/>
      <c r="J634" s="38"/>
      <c r="K634" s="38"/>
      <c r="L634" s="38"/>
      <c r="M634" s="39"/>
    </row>
    <row r="635" spans="1:13" ht="16.5" x14ac:dyDescent="0.2">
      <c r="A635" s="78"/>
      <c r="B635" s="78"/>
      <c r="C635" s="40"/>
      <c r="D635" s="27"/>
      <c r="E635" s="28"/>
      <c r="F635" s="28"/>
      <c r="G635" s="27"/>
      <c r="H635" s="27"/>
      <c r="I635" s="27"/>
      <c r="J635" s="27"/>
      <c r="K635" s="27"/>
      <c r="L635" s="27"/>
      <c r="M635" s="41"/>
    </row>
    <row r="636" spans="1:13" ht="16.5" x14ac:dyDescent="0.2">
      <c r="A636" s="78"/>
      <c r="B636" s="78"/>
      <c r="C636" s="40"/>
      <c r="D636" s="27"/>
      <c r="E636" s="28"/>
      <c r="F636" s="28"/>
      <c r="G636" s="27"/>
      <c r="H636" s="27"/>
      <c r="I636" s="27"/>
      <c r="J636" s="27"/>
      <c r="K636" s="59"/>
      <c r="L636" s="27"/>
      <c r="M636" s="41"/>
    </row>
    <row r="637" spans="1:13" ht="16.5" x14ac:dyDescent="0.2">
      <c r="A637" s="78"/>
      <c r="B637" s="78"/>
      <c r="C637" s="40"/>
      <c r="D637" s="27"/>
      <c r="E637" s="28"/>
      <c r="F637" s="28"/>
      <c r="G637" s="27"/>
      <c r="H637" s="27"/>
      <c r="I637" s="27"/>
      <c r="J637" s="27"/>
      <c r="K637" s="59"/>
      <c r="L637" s="27"/>
      <c r="M637" s="41"/>
    </row>
    <row r="638" spans="1:13" ht="16.5" x14ac:dyDescent="0.2">
      <c r="A638" s="78"/>
      <c r="B638" s="78"/>
      <c r="C638" s="40"/>
      <c r="D638" s="27"/>
      <c r="E638" s="28"/>
      <c r="F638" s="28"/>
      <c r="G638" s="27"/>
      <c r="H638" s="27"/>
      <c r="I638" s="27"/>
      <c r="J638" s="27"/>
      <c r="K638" s="62"/>
      <c r="L638" s="27"/>
      <c r="M638" s="41"/>
    </row>
    <row r="639" spans="1:13" ht="17.25" thickBot="1" x14ac:dyDescent="0.25">
      <c r="A639" s="78"/>
      <c r="B639" s="78"/>
      <c r="C639" s="42"/>
      <c r="D639" s="43"/>
      <c r="E639" s="44"/>
      <c r="F639" s="44"/>
      <c r="G639" s="43"/>
      <c r="H639" s="43"/>
      <c r="I639" s="43"/>
      <c r="J639" s="43"/>
      <c r="K639" s="44"/>
      <c r="L639" s="43"/>
      <c r="M639" s="45"/>
    </row>
    <row r="640" spans="1:13" ht="16.5" x14ac:dyDescent="0.2">
      <c r="A640" s="78"/>
      <c r="B640" s="78"/>
      <c r="C640" s="37"/>
      <c r="D640" s="38"/>
      <c r="E640" s="46"/>
      <c r="F640" s="46"/>
      <c r="G640" s="38"/>
      <c r="H640" s="38"/>
      <c r="I640" s="38"/>
      <c r="J640" s="38"/>
      <c r="K640" s="38"/>
      <c r="L640" s="38"/>
      <c r="M640" s="39"/>
    </row>
    <row r="641" spans="1:13" ht="16.5" x14ac:dyDescent="0.2">
      <c r="A641" s="78"/>
      <c r="B641" s="78"/>
      <c r="C641" s="40"/>
      <c r="D641" s="27"/>
      <c r="E641" s="28"/>
      <c r="F641" s="28"/>
      <c r="G641" s="27"/>
      <c r="H641" s="27"/>
      <c r="I641" s="27"/>
      <c r="J641" s="27"/>
      <c r="K641" s="27"/>
      <c r="L641" s="27"/>
      <c r="M641" s="41"/>
    </row>
    <row r="642" spans="1:13" ht="16.5" x14ac:dyDescent="0.2">
      <c r="A642" s="78"/>
      <c r="B642" s="78"/>
      <c r="C642" s="40"/>
      <c r="D642" s="27"/>
      <c r="E642" s="28"/>
      <c r="F642" s="28"/>
      <c r="G642" s="27"/>
      <c r="H642" s="27"/>
      <c r="I642" s="27"/>
      <c r="J642" s="27"/>
      <c r="K642" s="59"/>
      <c r="L642" s="27"/>
      <c r="M642" s="41"/>
    </row>
    <row r="643" spans="1:13" ht="16.5" x14ac:dyDescent="0.2">
      <c r="A643" s="78"/>
      <c r="B643" s="78"/>
      <c r="C643" s="40"/>
      <c r="D643" s="27"/>
      <c r="E643" s="28"/>
      <c r="F643" s="28"/>
      <c r="G643" s="27"/>
      <c r="H643" s="27"/>
      <c r="I643" s="27"/>
      <c r="J643" s="27"/>
      <c r="K643" s="59"/>
      <c r="L643" s="27"/>
      <c r="M643" s="41"/>
    </row>
    <row r="644" spans="1:13" ht="16.5" x14ac:dyDescent="0.2">
      <c r="A644" s="78"/>
      <c r="B644" s="78"/>
      <c r="C644" s="40"/>
      <c r="D644" s="27"/>
      <c r="E644" s="28"/>
      <c r="F644" s="28"/>
      <c r="G644" s="27"/>
      <c r="H644" s="27"/>
      <c r="I644" s="27"/>
      <c r="J644" s="27"/>
      <c r="K644" s="62"/>
      <c r="L644" s="27"/>
      <c r="M644" s="41"/>
    </row>
    <row r="645" spans="1:13" ht="17.25" thickBot="1" x14ac:dyDescent="0.25">
      <c r="A645" s="78"/>
      <c r="B645" s="78"/>
      <c r="C645" s="42"/>
      <c r="D645" s="43"/>
      <c r="E645" s="44"/>
      <c r="F645" s="44"/>
      <c r="G645" s="43"/>
      <c r="H645" s="43"/>
      <c r="I645" s="43"/>
      <c r="J645" s="43"/>
      <c r="K645" s="44"/>
      <c r="L645" s="43"/>
      <c r="M645" s="45"/>
    </row>
    <row r="646" spans="1:13" ht="16.5" x14ac:dyDescent="0.2">
      <c r="A646" s="78"/>
      <c r="B646" s="78"/>
      <c r="C646" s="37"/>
      <c r="D646" s="38"/>
      <c r="E646" s="46"/>
      <c r="F646" s="46"/>
      <c r="G646" s="38"/>
      <c r="H646" s="38"/>
      <c r="I646" s="38"/>
      <c r="J646" s="46"/>
      <c r="K646" s="38"/>
      <c r="L646" s="38"/>
      <c r="M646" s="39"/>
    </row>
    <row r="647" spans="1:13" ht="16.5" x14ac:dyDescent="0.2">
      <c r="A647" s="78"/>
      <c r="B647" s="78"/>
      <c r="C647" s="40"/>
      <c r="D647" s="27"/>
      <c r="E647" s="28"/>
      <c r="F647" s="28"/>
      <c r="G647" s="27"/>
      <c r="H647" s="27"/>
      <c r="I647" s="27"/>
      <c r="J647" s="28"/>
      <c r="K647" s="27"/>
      <c r="L647" s="27"/>
      <c r="M647" s="41"/>
    </row>
    <row r="648" spans="1:13" ht="16.5" x14ac:dyDescent="0.2">
      <c r="A648" s="78"/>
      <c r="B648" s="78"/>
      <c r="C648" s="40"/>
      <c r="D648" s="27"/>
      <c r="E648" s="28"/>
      <c r="F648" s="28"/>
      <c r="G648" s="27"/>
      <c r="H648" s="27"/>
      <c r="I648" s="27"/>
      <c r="J648" s="28"/>
      <c r="K648" s="59"/>
      <c r="L648" s="27"/>
      <c r="M648" s="41"/>
    </row>
    <row r="649" spans="1:13" ht="16.5" x14ac:dyDescent="0.2">
      <c r="A649" s="78"/>
      <c r="B649" s="78"/>
      <c r="C649" s="40"/>
      <c r="D649" s="27"/>
      <c r="E649" s="28"/>
      <c r="F649" s="28"/>
      <c r="G649" s="27"/>
      <c r="H649" s="27"/>
      <c r="I649" s="27"/>
      <c r="J649" s="28"/>
      <c r="K649" s="59"/>
      <c r="L649" s="27"/>
      <c r="M649" s="41"/>
    </row>
    <row r="650" spans="1:13" ht="16.5" x14ac:dyDescent="0.2">
      <c r="A650" s="78"/>
      <c r="B650" s="78"/>
      <c r="C650" s="40"/>
      <c r="D650" s="27"/>
      <c r="E650" s="28"/>
      <c r="F650" s="28"/>
      <c r="G650" s="27"/>
      <c r="H650" s="27"/>
      <c r="I650" s="27"/>
      <c r="J650" s="28"/>
      <c r="K650" s="62"/>
      <c r="L650" s="27"/>
      <c r="M650" s="41"/>
    </row>
    <row r="651" spans="1:13" ht="17.25" thickBot="1" x14ac:dyDescent="0.25">
      <c r="A651" s="78"/>
      <c r="B651" s="78"/>
      <c r="C651" s="42"/>
      <c r="D651" s="43"/>
      <c r="E651" s="44"/>
      <c r="F651" s="44"/>
      <c r="G651" s="43"/>
      <c r="H651" s="43"/>
      <c r="I651" s="43"/>
      <c r="J651" s="44"/>
      <c r="K651" s="44"/>
      <c r="L651" s="43"/>
      <c r="M651" s="45"/>
    </row>
    <row r="652" spans="1:13" ht="16.5" x14ac:dyDescent="0.2">
      <c r="A652" s="78"/>
      <c r="B652" s="78"/>
      <c r="C652" s="37"/>
      <c r="D652" s="38"/>
      <c r="E652" s="46"/>
      <c r="F652" s="46"/>
      <c r="G652" s="38"/>
      <c r="H652" s="38"/>
      <c r="I652" s="38"/>
      <c r="J652" s="38"/>
      <c r="K652" s="38"/>
      <c r="L652" s="38"/>
      <c r="M652" s="39"/>
    </row>
    <row r="653" spans="1:13" ht="16.5" x14ac:dyDescent="0.2">
      <c r="A653" s="78"/>
      <c r="B653" s="78"/>
      <c r="C653" s="40"/>
      <c r="D653" s="27"/>
      <c r="E653" s="28"/>
      <c r="F653" s="28"/>
      <c r="G653" s="27"/>
      <c r="H653" s="27"/>
      <c r="I653" s="27"/>
      <c r="J653" s="27"/>
      <c r="K653" s="27"/>
      <c r="L653" s="27"/>
      <c r="M653" s="41"/>
    </row>
    <row r="654" spans="1:13" ht="16.5" x14ac:dyDescent="0.2">
      <c r="A654" s="78"/>
      <c r="B654" s="78"/>
      <c r="C654" s="40"/>
      <c r="D654" s="27"/>
      <c r="E654" s="28"/>
      <c r="F654" s="28"/>
      <c r="G654" s="27"/>
      <c r="H654" s="27"/>
      <c r="I654" s="27"/>
      <c r="J654" s="27"/>
      <c r="K654" s="59"/>
      <c r="L654" s="27"/>
      <c r="M654" s="41"/>
    </row>
    <row r="655" spans="1:13" ht="16.5" x14ac:dyDescent="0.2">
      <c r="A655" s="78"/>
      <c r="B655" s="78"/>
      <c r="C655" s="40"/>
      <c r="D655" s="27"/>
      <c r="E655" s="28"/>
      <c r="F655" s="28"/>
      <c r="G655" s="27"/>
      <c r="H655" s="27"/>
      <c r="I655" s="27"/>
      <c r="J655" s="27"/>
      <c r="K655" s="59"/>
      <c r="L655" s="27"/>
      <c r="M655" s="41"/>
    </row>
    <row r="656" spans="1:13" ht="16.5" x14ac:dyDescent="0.2">
      <c r="A656" s="78"/>
      <c r="B656" s="78"/>
      <c r="C656" s="40"/>
      <c r="D656" s="27"/>
      <c r="E656" s="28"/>
      <c r="F656" s="28"/>
      <c r="G656" s="27"/>
      <c r="H656" s="27"/>
      <c r="I656" s="27"/>
      <c r="J656" s="28"/>
      <c r="K656" s="62"/>
      <c r="L656" s="27"/>
      <c r="M656" s="41"/>
    </row>
    <row r="657" spans="1:13" ht="17.25" thickBot="1" x14ac:dyDescent="0.25">
      <c r="A657" s="78"/>
      <c r="B657" s="78"/>
      <c r="C657" s="42"/>
      <c r="D657" s="43"/>
      <c r="E657" s="44"/>
      <c r="F657" s="44"/>
      <c r="G657" s="43"/>
      <c r="H657" s="43"/>
      <c r="I657" s="43"/>
      <c r="J657" s="44"/>
      <c r="K657" s="44"/>
      <c r="L657" s="43"/>
      <c r="M657" s="45"/>
    </row>
    <row r="658" spans="1:13" ht="16.5" x14ac:dyDescent="0.2">
      <c r="A658" s="78"/>
      <c r="B658" s="78"/>
      <c r="C658" s="37"/>
      <c r="D658" s="38"/>
      <c r="E658" s="46"/>
      <c r="F658" s="46"/>
      <c r="G658" s="38"/>
      <c r="H658" s="38"/>
      <c r="I658" s="38"/>
      <c r="J658" s="38"/>
      <c r="K658" s="38"/>
      <c r="L658" s="38"/>
      <c r="M658" s="39"/>
    </row>
    <row r="659" spans="1:13" ht="16.5" x14ac:dyDescent="0.2">
      <c r="A659" s="78"/>
      <c r="B659" s="78"/>
      <c r="C659" s="40"/>
      <c r="D659" s="27"/>
      <c r="E659" s="28"/>
      <c r="F659" s="28"/>
      <c r="G659" s="27"/>
      <c r="H659" s="27"/>
      <c r="I659" s="27"/>
      <c r="J659" s="27"/>
      <c r="K659" s="27"/>
      <c r="L659" s="27"/>
      <c r="M659" s="41"/>
    </row>
    <row r="660" spans="1:13" ht="16.5" x14ac:dyDescent="0.2">
      <c r="A660" s="78"/>
      <c r="B660" s="78"/>
      <c r="C660" s="40"/>
      <c r="D660" s="27"/>
      <c r="E660" s="28"/>
      <c r="F660" s="28"/>
      <c r="G660" s="27"/>
      <c r="H660" s="27"/>
      <c r="I660" s="27"/>
      <c r="J660" s="27"/>
      <c r="K660" s="59"/>
      <c r="L660" s="27"/>
      <c r="M660" s="41"/>
    </row>
    <row r="661" spans="1:13" ht="16.5" x14ac:dyDescent="0.2">
      <c r="A661" s="78"/>
      <c r="B661" s="78"/>
      <c r="C661" s="40"/>
      <c r="D661" s="27"/>
      <c r="E661" s="28"/>
      <c r="F661" s="28"/>
      <c r="G661" s="27"/>
      <c r="H661" s="27"/>
      <c r="I661" s="27"/>
      <c r="J661" s="27"/>
      <c r="K661" s="59"/>
      <c r="L661" s="27"/>
      <c r="M661" s="41"/>
    </row>
    <row r="662" spans="1:13" ht="16.5" x14ac:dyDescent="0.2">
      <c r="A662" s="78"/>
      <c r="B662" s="78"/>
      <c r="C662" s="40"/>
      <c r="D662" s="27"/>
      <c r="E662" s="28"/>
      <c r="F662" s="28"/>
      <c r="G662" s="27"/>
      <c r="H662" s="27"/>
      <c r="I662" s="27"/>
      <c r="J662" s="27"/>
      <c r="K662" s="62"/>
      <c r="L662" s="27"/>
      <c r="M662" s="41"/>
    </row>
    <row r="663" spans="1:13" ht="17.25" thickBot="1" x14ac:dyDescent="0.25">
      <c r="A663" s="78"/>
      <c r="B663" s="78"/>
      <c r="C663" s="42"/>
      <c r="D663" s="43"/>
      <c r="E663" s="44"/>
      <c r="F663" s="44"/>
      <c r="G663" s="43"/>
      <c r="H663" s="43"/>
      <c r="I663" s="43"/>
      <c r="J663" s="43"/>
      <c r="K663" s="44"/>
      <c r="L663" s="43"/>
      <c r="M663" s="45"/>
    </row>
    <row r="664" spans="1:13" ht="16.5" x14ac:dyDescent="0.2">
      <c r="A664" s="78"/>
      <c r="B664" s="78"/>
      <c r="C664" s="37"/>
      <c r="D664" s="38"/>
      <c r="E664" s="46"/>
      <c r="F664" s="46"/>
      <c r="G664" s="38"/>
      <c r="H664" s="38"/>
      <c r="I664" s="38"/>
      <c r="J664" s="38"/>
      <c r="K664" s="38"/>
      <c r="L664" s="38"/>
      <c r="M664" s="39"/>
    </row>
    <row r="665" spans="1:13" ht="16.5" x14ac:dyDescent="0.2">
      <c r="A665" s="78"/>
      <c r="B665" s="78"/>
      <c r="C665" s="40"/>
      <c r="D665" s="27"/>
      <c r="E665" s="28"/>
      <c r="F665" s="28"/>
      <c r="G665" s="27"/>
      <c r="H665" s="27"/>
      <c r="I665" s="27"/>
      <c r="J665" s="27"/>
      <c r="K665" s="27"/>
      <c r="L665" s="27"/>
      <c r="M665" s="41"/>
    </row>
    <row r="666" spans="1:13" ht="16.5" x14ac:dyDescent="0.2">
      <c r="A666" s="78"/>
      <c r="B666" s="78"/>
      <c r="C666" s="40"/>
      <c r="D666" s="27"/>
      <c r="E666" s="28"/>
      <c r="F666" s="28"/>
      <c r="G666" s="27"/>
      <c r="H666" s="27"/>
      <c r="I666" s="27"/>
      <c r="J666" s="27"/>
      <c r="K666" s="59"/>
      <c r="L666" s="27"/>
      <c r="M666" s="41"/>
    </row>
    <row r="667" spans="1:13" ht="16.5" x14ac:dyDescent="0.2">
      <c r="A667" s="78"/>
      <c r="B667" s="78"/>
      <c r="C667" s="40"/>
      <c r="D667" s="27"/>
      <c r="E667" s="28"/>
      <c r="F667" s="28"/>
      <c r="G667" s="27"/>
      <c r="H667" s="27"/>
      <c r="I667" s="27"/>
      <c r="J667" s="27"/>
      <c r="K667" s="59"/>
      <c r="L667" s="27"/>
      <c r="M667" s="41"/>
    </row>
    <row r="668" spans="1:13" ht="16.5" x14ac:dyDescent="0.2">
      <c r="A668" s="78"/>
      <c r="B668" s="78"/>
      <c r="C668" s="40"/>
      <c r="D668" s="27"/>
      <c r="E668" s="28"/>
      <c r="F668" s="28"/>
      <c r="G668" s="27"/>
      <c r="H668" s="27"/>
      <c r="I668" s="27"/>
      <c r="J668" s="27"/>
      <c r="K668" s="62"/>
      <c r="L668" s="27"/>
      <c r="M668" s="41"/>
    </row>
    <row r="669" spans="1:13" ht="17.25" thickBot="1" x14ac:dyDescent="0.25">
      <c r="A669" s="78"/>
      <c r="B669" s="78"/>
      <c r="C669" s="42"/>
      <c r="D669" s="43"/>
      <c r="E669" s="44"/>
      <c r="F669" s="44"/>
      <c r="G669" s="43"/>
      <c r="H669" s="43"/>
      <c r="I669" s="43"/>
      <c r="J669" s="43"/>
      <c r="K669" s="44"/>
      <c r="L669" s="43"/>
      <c r="M669" s="45"/>
    </row>
    <row r="670" spans="1:13" ht="16.5" x14ac:dyDescent="0.2">
      <c r="A670" s="78"/>
      <c r="B670" s="78"/>
      <c r="C670" s="37"/>
      <c r="D670" s="38"/>
      <c r="E670" s="46"/>
      <c r="F670" s="46"/>
      <c r="G670" s="38"/>
      <c r="H670" s="38"/>
      <c r="I670" s="38"/>
      <c r="J670" s="38"/>
      <c r="K670" s="38"/>
      <c r="L670" s="38"/>
      <c r="M670" s="39"/>
    </row>
    <row r="671" spans="1:13" ht="16.5" x14ac:dyDescent="0.2">
      <c r="A671" s="78"/>
      <c r="B671" s="78"/>
      <c r="C671" s="40"/>
      <c r="D671" s="27"/>
      <c r="E671" s="28"/>
      <c r="F671" s="28"/>
      <c r="G671" s="27"/>
      <c r="H671" s="27"/>
      <c r="I671" s="27"/>
      <c r="J671" s="27"/>
      <c r="K671" s="27"/>
      <c r="L671" s="27"/>
      <c r="M671" s="41"/>
    </row>
    <row r="672" spans="1:13" ht="16.5" x14ac:dyDescent="0.2">
      <c r="A672" s="78"/>
      <c r="B672" s="78"/>
      <c r="C672" s="40"/>
      <c r="D672" s="27"/>
      <c r="E672" s="28"/>
      <c r="F672" s="28"/>
      <c r="G672" s="27"/>
      <c r="H672" s="27"/>
      <c r="I672" s="27"/>
      <c r="J672" s="27"/>
      <c r="K672" s="59"/>
      <c r="L672" s="27"/>
      <c r="M672" s="41"/>
    </row>
    <row r="673" spans="1:13" ht="16.5" x14ac:dyDescent="0.2">
      <c r="A673" s="78"/>
      <c r="B673" s="78"/>
      <c r="C673" s="40"/>
      <c r="D673" s="27"/>
      <c r="E673" s="28"/>
      <c r="F673" s="28"/>
      <c r="G673" s="27"/>
      <c r="H673" s="27"/>
      <c r="I673" s="27"/>
      <c r="J673" s="27"/>
      <c r="K673" s="59"/>
      <c r="L673" s="27"/>
      <c r="M673" s="41"/>
    </row>
    <row r="674" spans="1:13" ht="16.5" x14ac:dyDescent="0.2">
      <c r="A674" s="78"/>
      <c r="B674" s="78"/>
      <c r="C674" s="40"/>
      <c r="D674" s="27"/>
      <c r="E674" s="28"/>
      <c r="F674" s="28"/>
      <c r="G674" s="27"/>
      <c r="H674" s="27"/>
      <c r="I674" s="27"/>
      <c r="J674" s="27"/>
      <c r="K674" s="62"/>
      <c r="L674" s="27"/>
      <c r="M674" s="41"/>
    </row>
    <row r="675" spans="1:13" ht="17.25" thickBot="1" x14ac:dyDescent="0.25">
      <c r="A675" s="78"/>
      <c r="B675" s="78"/>
      <c r="C675" s="42"/>
      <c r="D675" s="43"/>
      <c r="E675" s="44"/>
      <c r="F675" s="44"/>
      <c r="G675" s="43"/>
      <c r="H675" s="43"/>
      <c r="I675" s="43"/>
      <c r="J675" s="43"/>
      <c r="K675" s="44"/>
      <c r="L675" s="43"/>
      <c r="M675" s="45"/>
    </row>
    <row r="676" spans="1:13" ht="16.5" x14ac:dyDescent="0.2">
      <c r="A676" s="78"/>
      <c r="B676" s="78"/>
      <c r="C676" s="37"/>
      <c r="D676" s="38"/>
      <c r="E676" s="46"/>
      <c r="F676" s="46"/>
      <c r="G676" s="38"/>
      <c r="H676" s="38"/>
      <c r="I676" s="38"/>
      <c r="J676" s="38"/>
      <c r="K676" s="38"/>
      <c r="L676" s="38"/>
      <c r="M676" s="39"/>
    </row>
    <row r="677" spans="1:13" ht="16.5" x14ac:dyDescent="0.2">
      <c r="A677" s="78"/>
      <c r="B677" s="78"/>
      <c r="C677" s="40"/>
      <c r="D677" s="27"/>
      <c r="E677" s="28"/>
      <c r="F677" s="28"/>
      <c r="G677" s="27"/>
      <c r="H677" s="27"/>
      <c r="I677" s="27"/>
      <c r="J677" s="27"/>
      <c r="K677" s="27"/>
      <c r="L677" s="27"/>
      <c r="M677" s="41"/>
    </row>
    <row r="678" spans="1:13" ht="16.5" x14ac:dyDescent="0.2">
      <c r="A678" s="78"/>
      <c r="B678" s="78"/>
      <c r="C678" s="40"/>
      <c r="D678" s="27"/>
      <c r="E678" s="28"/>
      <c r="F678" s="28"/>
      <c r="G678" s="27"/>
      <c r="H678" s="27"/>
      <c r="I678" s="27"/>
      <c r="J678" s="27"/>
      <c r="K678" s="59"/>
      <c r="L678" s="27"/>
      <c r="M678" s="41"/>
    </row>
    <row r="679" spans="1:13" ht="16.5" x14ac:dyDescent="0.2">
      <c r="A679" s="78"/>
      <c r="B679" s="78"/>
      <c r="C679" s="40"/>
      <c r="D679" s="27"/>
      <c r="E679" s="28"/>
      <c r="F679" s="28"/>
      <c r="G679" s="27"/>
      <c r="H679" s="27"/>
      <c r="I679" s="27"/>
      <c r="J679" s="27"/>
      <c r="K679" s="59"/>
      <c r="L679" s="27"/>
      <c r="M679" s="41"/>
    </row>
    <row r="680" spans="1:13" ht="16.5" x14ac:dyDescent="0.2">
      <c r="A680" s="78"/>
      <c r="B680" s="78"/>
      <c r="C680" s="40"/>
      <c r="D680" s="27"/>
      <c r="E680" s="28"/>
      <c r="F680" s="28"/>
      <c r="G680" s="27"/>
      <c r="H680" s="27"/>
      <c r="I680" s="27"/>
      <c r="J680" s="27"/>
      <c r="K680" s="62"/>
      <c r="L680" s="27"/>
      <c r="M680" s="41"/>
    </row>
    <row r="681" spans="1:13" ht="17.25" thickBot="1" x14ac:dyDescent="0.25">
      <c r="A681" s="78"/>
      <c r="B681" s="78"/>
      <c r="C681" s="42"/>
      <c r="D681" s="43"/>
      <c r="E681" s="44"/>
      <c r="F681" s="44"/>
      <c r="G681" s="43"/>
      <c r="H681" s="43"/>
      <c r="I681" s="43"/>
      <c r="J681" s="43"/>
      <c r="K681" s="44"/>
      <c r="L681" s="43"/>
      <c r="M681" s="45"/>
    </row>
    <row r="682" spans="1:13" ht="16.5" x14ac:dyDescent="0.2">
      <c r="A682" s="78"/>
      <c r="B682" s="78"/>
      <c r="C682" s="37"/>
      <c r="D682" s="38"/>
      <c r="E682" s="46"/>
      <c r="F682" s="46"/>
      <c r="G682" s="38"/>
      <c r="H682" s="38"/>
      <c r="I682" s="38"/>
      <c r="J682" s="38"/>
      <c r="K682" s="38"/>
      <c r="L682" s="38"/>
      <c r="M682" s="39"/>
    </row>
    <row r="683" spans="1:13" ht="16.5" x14ac:dyDescent="0.2">
      <c r="A683" s="78"/>
      <c r="B683" s="78"/>
      <c r="C683" s="40"/>
      <c r="D683" s="27"/>
      <c r="E683" s="28"/>
      <c r="F683" s="28"/>
      <c r="G683" s="27"/>
      <c r="H683" s="27"/>
      <c r="I683" s="27"/>
      <c r="J683" s="27"/>
      <c r="K683" s="27"/>
      <c r="L683" s="27"/>
      <c r="M683" s="41"/>
    </row>
    <row r="684" spans="1:13" ht="16.5" x14ac:dyDescent="0.2">
      <c r="A684" s="78"/>
      <c r="B684" s="78"/>
      <c r="C684" s="40"/>
      <c r="D684" s="27"/>
      <c r="E684" s="28"/>
      <c r="F684" s="28"/>
      <c r="G684" s="27"/>
      <c r="H684" s="27"/>
      <c r="I684" s="27"/>
      <c r="J684" s="27"/>
      <c r="K684" s="59"/>
      <c r="L684" s="27"/>
      <c r="M684" s="41"/>
    </row>
    <row r="685" spans="1:13" ht="16.5" x14ac:dyDescent="0.2">
      <c r="A685" s="78"/>
      <c r="B685" s="78"/>
      <c r="C685" s="40"/>
      <c r="D685" s="27"/>
      <c r="E685" s="28"/>
      <c r="F685" s="28"/>
      <c r="G685" s="27"/>
      <c r="H685" s="27"/>
      <c r="I685" s="27"/>
      <c r="J685" s="27"/>
      <c r="K685" s="59"/>
      <c r="L685" s="27"/>
      <c r="M685" s="41"/>
    </row>
    <row r="686" spans="1:13" ht="16.5" x14ac:dyDescent="0.2">
      <c r="A686" s="78"/>
      <c r="B686" s="78"/>
      <c r="C686" s="40"/>
      <c r="D686" s="27"/>
      <c r="E686" s="28"/>
      <c r="F686" s="28"/>
      <c r="G686" s="27"/>
      <c r="H686" s="27"/>
      <c r="I686" s="27"/>
      <c r="J686" s="27"/>
      <c r="K686" s="62"/>
      <c r="L686" s="27"/>
      <c r="M686" s="41"/>
    </row>
    <row r="687" spans="1:13" ht="17.25" thickBot="1" x14ac:dyDescent="0.25">
      <c r="A687" s="78"/>
      <c r="B687" s="78"/>
      <c r="C687" s="42"/>
      <c r="D687" s="43"/>
      <c r="E687" s="44"/>
      <c r="F687" s="44"/>
      <c r="G687" s="43"/>
      <c r="H687" s="43"/>
      <c r="I687" s="43"/>
      <c r="J687" s="43"/>
      <c r="K687" s="44"/>
      <c r="L687" s="43"/>
      <c r="M687" s="45"/>
    </row>
    <row r="688" spans="1:13" ht="16.5" x14ac:dyDescent="0.2">
      <c r="A688" s="78"/>
      <c r="B688" s="78"/>
      <c r="C688" s="37"/>
      <c r="D688" s="38"/>
      <c r="E688" s="46"/>
      <c r="F688" s="46"/>
      <c r="G688" s="38"/>
      <c r="H688" s="38"/>
      <c r="I688" s="38"/>
      <c r="J688" s="38"/>
      <c r="K688" s="38"/>
      <c r="L688" s="38"/>
      <c r="M688" s="39"/>
    </row>
    <row r="689" spans="1:13" ht="16.5" x14ac:dyDescent="0.2">
      <c r="A689" s="78"/>
      <c r="B689" s="78"/>
      <c r="C689" s="40"/>
      <c r="D689" s="27"/>
      <c r="E689" s="28"/>
      <c r="F689" s="28"/>
      <c r="G689" s="27"/>
      <c r="H689" s="27"/>
      <c r="I689" s="27"/>
      <c r="J689" s="27"/>
      <c r="K689" s="27"/>
      <c r="L689" s="27"/>
      <c r="M689" s="41"/>
    </row>
    <row r="690" spans="1:13" ht="16.5" x14ac:dyDescent="0.2">
      <c r="A690" s="78"/>
      <c r="B690" s="78"/>
      <c r="C690" s="40"/>
      <c r="D690" s="27"/>
      <c r="E690" s="28"/>
      <c r="F690" s="28"/>
      <c r="G690" s="27"/>
      <c r="H690" s="27"/>
      <c r="I690" s="27"/>
      <c r="J690" s="27"/>
      <c r="K690" s="59"/>
      <c r="L690" s="27"/>
      <c r="M690" s="41"/>
    </row>
    <row r="691" spans="1:13" ht="16.5" x14ac:dyDescent="0.2">
      <c r="A691" s="78"/>
      <c r="B691" s="78"/>
      <c r="C691" s="40"/>
      <c r="D691" s="27"/>
      <c r="E691" s="28"/>
      <c r="F691" s="28"/>
      <c r="G691" s="27"/>
      <c r="H691" s="27"/>
      <c r="I691" s="27"/>
      <c r="J691" s="27"/>
      <c r="K691" s="59"/>
      <c r="L691" s="27"/>
      <c r="M691" s="41"/>
    </row>
    <row r="692" spans="1:13" ht="16.5" x14ac:dyDescent="0.2">
      <c r="A692" s="78"/>
      <c r="B692" s="78"/>
      <c r="C692" s="40"/>
      <c r="D692" s="27"/>
      <c r="E692" s="28"/>
      <c r="F692" s="28"/>
      <c r="G692" s="27"/>
      <c r="H692" s="27"/>
      <c r="I692" s="27"/>
      <c r="J692" s="27"/>
      <c r="K692" s="62"/>
      <c r="L692" s="27"/>
      <c r="M692" s="41"/>
    </row>
    <row r="693" spans="1:13" ht="17.25" thickBot="1" x14ac:dyDescent="0.25">
      <c r="A693" s="78"/>
      <c r="B693" s="78"/>
      <c r="C693" s="42"/>
      <c r="D693" s="43"/>
      <c r="E693" s="44"/>
      <c r="F693" s="44"/>
      <c r="G693" s="43"/>
      <c r="H693" s="43"/>
      <c r="I693" s="43"/>
      <c r="J693" s="43"/>
      <c r="K693" s="44"/>
      <c r="L693" s="43"/>
      <c r="M693" s="45"/>
    </row>
    <row r="694" spans="1:13" ht="16.5" x14ac:dyDescent="0.2">
      <c r="A694" s="78"/>
      <c r="B694" s="78"/>
      <c r="C694" s="37"/>
      <c r="D694" s="38"/>
      <c r="E694" s="46"/>
      <c r="F694" s="46"/>
      <c r="G694" s="38"/>
      <c r="H694" s="38"/>
      <c r="I694" s="38"/>
      <c r="J694" s="46"/>
      <c r="K694" s="38"/>
      <c r="L694" s="38"/>
      <c r="M694" s="39"/>
    </row>
    <row r="695" spans="1:13" ht="16.5" x14ac:dyDescent="0.2">
      <c r="A695" s="78"/>
      <c r="B695" s="78"/>
      <c r="C695" s="40"/>
      <c r="D695" s="27"/>
      <c r="E695" s="28"/>
      <c r="F695" s="28"/>
      <c r="G695" s="27"/>
      <c r="H695" s="27"/>
      <c r="I695" s="27"/>
      <c r="J695" s="28"/>
      <c r="K695" s="27"/>
      <c r="L695" s="27"/>
      <c r="M695" s="41"/>
    </row>
    <row r="696" spans="1:13" ht="16.5" x14ac:dyDescent="0.2">
      <c r="A696" s="78"/>
      <c r="B696" s="78"/>
      <c r="C696" s="40"/>
      <c r="D696" s="27"/>
      <c r="E696" s="28"/>
      <c r="F696" s="28"/>
      <c r="G696" s="27"/>
      <c r="H696" s="27"/>
      <c r="I696" s="27"/>
      <c r="J696" s="28"/>
      <c r="K696" s="59"/>
      <c r="L696" s="27"/>
      <c r="M696" s="41"/>
    </row>
    <row r="697" spans="1:13" ht="16.5" x14ac:dyDescent="0.2">
      <c r="A697" s="78"/>
      <c r="B697" s="78"/>
      <c r="C697" s="40"/>
      <c r="D697" s="27"/>
      <c r="E697" s="28"/>
      <c r="F697" s="28"/>
      <c r="G697" s="27"/>
      <c r="H697" s="27"/>
      <c r="I697" s="27"/>
      <c r="J697" s="27"/>
      <c r="K697" s="59"/>
      <c r="L697" s="27"/>
      <c r="M697" s="41"/>
    </row>
    <row r="698" spans="1:13" ht="16.5" x14ac:dyDescent="0.2">
      <c r="A698" s="78"/>
      <c r="B698" s="78"/>
      <c r="C698" s="40"/>
      <c r="D698" s="27"/>
      <c r="E698" s="28"/>
      <c r="F698" s="28"/>
      <c r="G698" s="27"/>
      <c r="H698" s="27"/>
      <c r="I698" s="27"/>
      <c r="J698" s="28"/>
      <c r="K698" s="62"/>
      <c r="L698" s="27"/>
      <c r="M698" s="41"/>
    </row>
    <row r="699" spans="1:13" ht="17.25" thickBot="1" x14ac:dyDescent="0.25">
      <c r="A699" s="78"/>
      <c r="B699" s="78"/>
      <c r="C699" s="42"/>
      <c r="D699" s="43"/>
      <c r="E699" s="44"/>
      <c r="F699" s="44"/>
      <c r="G699" s="43"/>
      <c r="H699" s="43"/>
      <c r="I699" s="43"/>
      <c r="J699" s="44"/>
      <c r="K699" s="44"/>
      <c r="L699" s="43"/>
      <c r="M699" s="45"/>
    </row>
    <row r="700" spans="1:13" ht="16.5" x14ac:dyDescent="0.2">
      <c r="A700" s="78"/>
      <c r="B700" s="78"/>
      <c r="C700" s="37"/>
      <c r="D700" s="38"/>
      <c r="E700" s="46"/>
      <c r="F700" s="46"/>
      <c r="G700" s="38"/>
      <c r="H700" s="38"/>
      <c r="I700" s="38"/>
      <c r="J700" s="38"/>
      <c r="K700" s="38"/>
      <c r="L700" s="38"/>
      <c r="M700" s="39"/>
    </row>
    <row r="701" spans="1:13" ht="16.5" x14ac:dyDescent="0.2">
      <c r="A701" s="78"/>
      <c r="B701" s="78"/>
      <c r="C701" s="40"/>
      <c r="D701" s="27"/>
      <c r="E701" s="28"/>
      <c r="F701" s="28"/>
      <c r="G701" s="27"/>
      <c r="H701" s="27"/>
      <c r="I701" s="27"/>
      <c r="J701" s="27"/>
      <c r="K701" s="27"/>
      <c r="L701" s="27"/>
      <c r="M701" s="41"/>
    </row>
    <row r="702" spans="1:13" ht="16.5" x14ac:dyDescent="0.2">
      <c r="A702" s="78"/>
      <c r="B702" s="78"/>
      <c r="C702" s="40"/>
      <c r="D702" s="27"/>
      <c r="E702" s="28"/>
      <c r="F702" s="28"/>
      <c r="G702" s="27"/>
      <c r="H702" s="27"/>
      <c r="I702" s="27"/>
      <c r="J702" s="27"/>
      <c r="K702" s="59"/>
      <c r="L702" s="27"/>
      <c r="M702" s="41"/>
    </row>
    <row r="703" spans="1:13" ht="16.5" x14ac:dyDescent="0.2">
      <c r="A703" s="78"/>
      <c r="B703" s="78"/>
      <c r="C703" s="40"/>
      <c r="D703" s="27"/>
      <c r="E703" s="28"/>
      <c r="F703" s="28"/>
      <c r="G703" s="27"/>
      <c r="H703" s="27"/>
      <c r="I703" s="27"/>
      <c r="J703" s="27"/>
      <c r="K703" s="59"/>
      <c r="L703" s="27"/>
      <c r="M703" s="41"/>
    </row>
    <row r="704" spans="1:13" ht="16.5" x14ac:dyDescent="0.2">
      <c r="A704" s="78"/>
      <c r="B704" s="78"/>
      <c r="C704" s="40"/>
      <c r="D704" s="27"/>
      <c r="E704" s="28"/>
      <c r="F704" s="28"/>
      <c r="G704" s="27"/>
      <c r="H704" s="27"/>
      <c r="I704" s="27"/>
      <c r="J704" s="27"/>
      <c r="K704" s="62"/>
      <c r="L704" s="27"/>
      <c r="M704" s="41"/>
    </row>
    <row r="705" spans="1:13" ht="17.25" thickBot="1" x14ac:dyDescent="0.25">
      <c r="A705" s="78"/>
      <c r="B705" s="78"/>
      <c r="C705" s="42"/>
      <c r="D705" s="43"/>
      <c r="E705" s="44"/>
      <c r="F705" s="44"/>
      <c r="G705" s="43"/>
      <c r="H705" s="43"/>
      <c r="I705" s="43"/>
      <c r="J705" s="43"/>
      <c r="K705" s="44"/>
      <c r="L705" s="43"/>
      <c r="M705" s="45"/>
    </row>
    <row r="706" spans="1:13" ht="16.5" x14ac:dyDescent="0.2">
      <c r="A706" s="78"/>
      <c r="B706" s="78"/>
      <c r="C706" s="37"/>
      <c r="D706" s="38"/>
      <c r="E706" s="46"/>
      <c r="F706" s="46"/>
      <c r="G706" s="38"/>
      <c r="H706" s="38"/>
      <c r="I706" s="38"/>
      <c r="J706" s="38"/>
      <c r="K706" s="38"/>
      <c r="L706" s="38"/>
      <c r="M706" s="39"/>
    </row>
    <row r="707" spans="1:13" ht="16.5" x14ac:dyDescent="0.2">
      <c r="A707" s="78"/>
      <c r="B707" s="78"/>
      <c r="C707" s="40"/>
      <c r="D707" s="27"/>
      <c r="E707" s="28"/>
      <c r="F707" s="28"/>
      <c r="G707" s="27"/>
      <c r="H707" s="27"/>
      <c r="I707" s="27"/>
      <c r="J707" s="27"/>
      <c r="K707" s="27"/>
      <c r="L707" s="27"/>
      <c r="M707" s="41"/>
    </row>
    <row r="708" spans="1:13" ht="16.5" x14ac:dyDescent="0.2">
      <c r="A708" s="78"/>
      <c r="B708" s="78"/>
      <c r="C708" s="40"/>
      <c r="D708" s="27"/>
      <c r="E708" s="28"/>
      <c r="F708" s="28"/>
      <c r="G708" s="27"/>
      <c r="H708" s="27"/>
      <c r="I708" s="27"/>
      <c r="J708" s="27"/>
      <c r="K708" s="59"/>
      <c r="L708" s="27"/>
      <c r="M708" s="41"/>
    </row>
    <row r="709" spans="1:13" ht="16.5" x14ac:dyDescent="0.2">
      <c r="A709" s="78"/>
      <c r="B709" s="78"/>
      <c r="C709" s="40"/>
      <c r="D709" s="27"/>
      <c r="E709" s="28"/>
      <c r="F709" s="28"/>
      <c r="G709" s="27"/>
      <c r="H709" s="27"/>
      <c r="I709" s="27"/>
      <c r="J709" s="27"/>
      <c r="K709" s="59"/>
      <c r="L709" s="27"/>
      <c r="M709" s="41"/>
    </row>
    <row r="710" spans="1:13" ht="16.5" x14ac:dyDescent="0.2">
      <c r="A710" s="78"/>
      <c r="B710" s="78"/>
      <c r="C710" s="40"/>
      <c r="D710" s="27"/>
      <c r="E710" s="28"/>
      <c r="F710" s="28"/>
      <c r="G710" s="27"/>
      <c r="H710" s="27"/>
      <c r="I710" s="27"/>
      <c r="J710" s="27"/>
      <c r="K710" s="62"/>
      <c r="L710" s="27"/>
      <c r="M710" s="41"/>
    </row>
    <row r="711" spans="1:13" ht="17.25" thickBot="1" x14ac:dyDescent="0.25">
      <c r="A711" s="78"/>
      <c r="B711" s="78"/>
      <c r="C711" s="42"/>
      <c r="D711" s="43"/>
      <c r="E711" s="44"/>
      <c r="F711" s="44"/>
      <c r="G711" s="43"/>
      <c r="H711" s="43"/>
      <c r="I711" s="43"/>
      <c r="J711" s="43"/>
      <c r="K711" s="44"/>
      <c r="L711" s="43"/>
      <c r="M711" s="45"/>
    </row>
    <row r="712" spans="1:13" ht="16.5" x14ac:dyDescent="0.2">
      <c r="A712" s="78"/>
      <c r="B712" s="78"/>
      <c r="C712" s="37"/>
      <c r="D712" s="38"/>
      <c r="E712" s="46"/>
      <c r="F712" s="46"/>
      <c r="G712" s="38"/>
      <c r="H712" s="38"/>
      <c r="I712" s="38"/>
      <c r="J712" s="38"/>
      <c r="K712" s="38"/>
      <c r="L712" s="38"/>
      <c r="M712" s="39"/>
    </row>
    <row r="713" spans="1:13" ht="16.5" x14ac:dyDescent="0.2">
      <c r="A713" s="78"/>
      <c r="B713" s="78"/>
      <c r="C713" s="40"/>
      <c r="D713" s="27"/>
      <c r="E713" s="28"/>
      <c r="F713" s="28"/>
      <c r="G713" s="27"/>
      <c r="H713" s="27"/>
      <c r="I713" s="27"/>
      <c r="J713" s="27"/>
      <c r="K713" s="27"/>
      <c r="L713" s="27"/>
      <c r="M713" s="41"/>
    </row>
    <row r="714" spans="1:13" ht="16.5" x14ac:dyDescent="0.2">
      <c r="A714" s="78"/>
      <c r="B714" s="78"/>
      <c r="C714" s="40"/>
      <c r="D714" s="27"/>
      <c r="E714" s="28"/>
      <c r="F714" s="28"/>
      <c r="G714" s="27"/>
      <c r="H714" s="27"/>
      <c r="I714" s="27"/>
      <c r="J714" s="27"/>
      <c r="K714" s="59"/>
      <c r="L714" s="27"/>
      <c r="M714" s="41"/>
    </row>
    <row r="715" spans="1:13" ht="16.5" x14ac:dyDescent="0.2">
      <c r="A715" s="78"/>
      <c r="B715" s="78"/>
      <c r="C715" s="40"/>
      <c r="D715" s="27"/>
      <c r="E715" s="28"/>
      <c r="F715" s="28"/>
      <c r="G715" s="27"/>
      <c r="H715" s="27"/>
      <c r="I715" s="27"/>
      <c r="J715" s="27"/>
      <c r="K715" s="59"/>
      <c r="L715" s="27"/>
      <c r="M715" s="41"/>
    </row>
    <row r="716" spans="1:13" ht="16.5" x14ac:dyDescent="0.2">
      <c r="A716" s="78"/>
      <c r="B716" s="78"/>
      <c r="C716" s="40"/>
      <c r="D716" s="27"/>
      <c r="E716" s="28"/>
      <c r="F716" s="28"/>
      <c r="G716" s="27"/>
      <c r="H716" s="27"/>
      <c r="I716" s="27"/>
      <c r="J716" s="27"/>
      <c r="K716" s="62"/>
      <c r="L716" s="27"/>
      <c r="M716" s="41"/>
    </row>
    <row r="717" spans="1:13" ht="17.25" thickBot="1" x14ac:dyDescent="0.25">
      <c r="A717" s="78"/>
      <c r="B717" s="78"/>
      <c r="C717" s="42"/>
      <c r="D717" s="43"/>
      <c r="E717" s="44"/>
      <c r="F717" s="44"/>
      <c r="G717" s="43"/>
      <c r="H717" s="43"/>
      <c r="I717" s="43"/>
      <c r="J717" s="43"/>
      <c r="K717" s="44"/>
      <c r="L717" s="43"/>
      <c r="M717" s="45"/>
    </row>
    <row r="718" spans="1:13" ht="16.5" x14ac:dyDescent="0.2">
      <c r="A718" s="78"/>
      <c r="B718" s="78"/>
      <c r="C718" s="37"/>
      <c r="D718" s="38"/>
      <c r="E718" s="46"/>
      <c r="F718" s="46"/>
      <c r="G718" s="38"/>
      <c r="H718" s="38"/>
      <c r="I718" s="38"/>
      <c r="J718" s="38"/>
      <c r="K718" s="38"/>
      <c r="L718" s="38"/>
      <c r="M718" s="39"/>
    </row>
    <row r="719" spans="1:13" ht="16.5" x14ac:dyDescent="0.2">
      <c r="A719" s="78"/>
      <c r="B719" s="78"/>
      <c r="C719" s="40"/>
      <c r="D719" s="27"/>
      <c r="E719" s="28"/>
      <c r="F719" s="28"/>
      <c r="G719" s="27"/>
      <c r="H719" s="27"/>
      <c r="I719" s="27"/>
      <c r="J719" s="27"/>
      <c r="K719" s="27"/>
      <c r="L719" s="27"/>
      <c r="M719" s="41"/>
    </row>
    <row r="720" spans="1:13" ht="16.5" x14ac:dyDescent="0.2">
      <c r="A720" s="78"/>
      <c r="B720" s="78"/>
      <c r="C720" s="40"/>
      <c r="D720" s="27"/>
      <c r="E720" s="28"/>
      <c r="F720" s="28"/>
      <c r="G720" s="27"/>
      <c r="H720" s="27"/>
      <c r="I720" s="27"/>
      <c r="J720" s="27"/>
      <c r="K720" s="59"/>
      <c r="L720" s="27"/>
      <c r="M720" s="41"/>
    </row>
    <row r="721" spans="1:13" ht="16.5" x14ac:dyDescent="0.2">
      <c r="A721" s="78"/>
      <c r="B721" s="78"/>
      <c r="C721" s="40"/>
      <c r="D721" s="27"/>
      <c r="E721" s="28"/>
      <c r="F721" s="28"/>
      <c r="G721" s="27"/>
      <c r="H721" s="27"/>
      <c r="I721" s="27"/>
      <c r="J721" s="27"/>
      <c r="K721" s="59"/>
      <c r="L721" s="27"/>
      <c r="M721" s="41"/>
    </row>
    <row r="722" spans="1:13" ht="16.5" x14ac:dyDescent="0.2">
      <c r="A722" s="78"/>
      <c r="B722" s="78"/>
      <c r="C722" s="40"/>
      <c r="D722" s="27"/>
      <c r="E722" s="28"/>
      <c r="F722" s="28"/>
      <c r="G722" s="27"/>
      <c r="H722" s="27"/>
      <c r="I722" s="27"/>
      <c r="J722" s="27"/>
      <c r="K722" s="62"/>
      <c r="L722" s="27"/>
      <c r="M722" s="41"/>
    </row>
    <row r="723" spans="1:13" ht="17.25" thickBot="1" x14ac:dyDescent="0.25">
      <c r="A723" s="78"/>
      <c r="B723" s="78"/>
      <c r="C723" s="42"/>
      <c r="D723" s="43"/>
      <c r="E723" s="44"/>
      <c r="F723" s="44"/>
      <c r="G723" s="43"/>
      <c r="H723" s="43"/>
      <c r="I723" s="43"/>
      <c r="J723" s="43"/>
      <c r="K723" s="44"/>
      <c r="L723" s="43"/>
      <c r="M723" s="45"/>
    </row>
    <row r="724" spans="1:13" ht="16.5" x14ac:dyDescent="0.2">
      <c r="A724" s="78"/>
      <c r="B724" s="78"/>
      <c r="C724" s="37"/>
      <c r="D724" s="38"/>
      <c r="E724" s="46"/>
      <c r="F724" s="46"/>
      <c r="G724" s="38"/>
      <c r="H724" s="38"/>
      <c r="I724" s="38"/>
      <c r="J724" s="38"/>
      <c r="K724" s="38"/>
      <c r="L724" s="38"/>
      <c r="M724" s="39"/>
    </row>
    <row r="725" spans="1:13" ht="16.5" x14ac:dyDescent="0.2">
      <c r="A725" s="78"/>
      <c r="B725" s="78"/>
      <c r="C725" s="40"/>
      <c r="D725" s="27"/>
      <c r="E725" s="28"/>
      <c r="F725" s="28"/>
      <c r="G725" s="27"/>
      <c r="H725" s="27"/>
      <c r="I725" s="27"/>
      <c r="J725" s="27"/>
      <c r="K725" s="27"/>
      <c r="L725" s="27"/>
      <c r="M725" s="41"/>
    </row>
    <row r="726" spans="1:13" ht="16.5" x14ac:dyDescent="0.2">
      <c r="A726" s="78"/>
      <c r="B726" s="78"/>
      <c r="C726" s="40"/>
      <c r="D726" s="27"/>
      <c r="E726" s="28"/>
      <c r="F726" s="28"/>
      <c r="G726" s="27"/>
      <c r="H726" s="27"/>
      <c r="I726" s="27"/>
      <c r="J726" s="27"/>
      <c r="K726" s="59"/>
      <c r="L726" s="27"/>
      <c r="M726" s="41"/>
    </row>
    <row r="727" spans="1:13" ht="16.5" x14ac:dyDescent="0.2">
      <c r="A727" s="78"/>
      <c r="B727" s="78"/>
      <c r="C727" s="40"/>
      <c r="D727" s="27"/>
      <c r="E727" s="28"/>
      <c r="F727" s="28"/>
      <c r="G727" s="27"/>
      <c r="H727" s="27"/>
      <c r="I727" s="27"/>
      <c r="J727" s="27"/>
      <c r="K727" s="59"/>
      <c r="L727" s="27"/>
      <c r="M727" s="41"/>
    </row>
    <row r="728" spans="1:13" ht="16.5" x14ac:dyDescent="0.2">
      <c r="A728" s="78"/>
      <c r="B728" s="78"/>
      <c r="C728" s="40"/>
      <c r="D728" s="27"/>
      <c r="E728" s="28"/>
      <c r="F728" s="28"/>
      <c r="G728" s="27"/>
      <c r="H728" s="27"/>
      <c r="I728" s="27"/>
      <c r="J728" s="27"/>
      <c r="K728" s="62"/>
      <c r="L728" s="27"/>
      <c r="M728" s="41"/>
    </row>
    <row r="729" spans="1:13" ht="17.25" thickBot="1" x14ac:dyDescent="0.25">
      <c r="A729" s="78"/>
      <c r="B729" s="78"/>
      <c r="C729" s="42"/>
      <c r="D729" s="43"/>
      <c r="E729" s="44"/>
      <c r="F729" s="44"/>
      <c r="G729" s="43"/>
      <c r="H729" s="43"/>
      <c r="I729" s="43"/>
      <c r="J729" s="43"/>
      <c r="K729" s="44"/>
      <c r="L729" s="43"/>
      <c r="M729" s="45"/>
    </row>
    <row r="730" spans="1:13" ht="16.5" x14ac:dyDescent="0.2">
      <c r="A730" s="78"/>
      <c r="B730" s="78"/>
      <c r="C730" s="37"/>
      <c r="D730" s="38"/>
      <c r="E730" s="46"/>
      <c r="F730" s="46"/>
      <c r="G730" s="38"/>
      <c r="H730" s="38"/>
      <c r="I730" s="38"/>
      <c r="J730" s="38"/>
      <c r="K730" s="38"/>
      <c r="L730" s="38"/>
      <c r="M730" s="39"/>
    </row>
    <row r="731" spans="1:13" ht="16.5" x14ac:dyDescent="0.2">
      <c r="A731" s="78"/>
      <c r="B731" s="78"/>
      <c r="C731" s="40"/>
      <c r="D731" s="27"/>
      <c r="E731" s="28"/>
      <c r="F731" s="28"/>
      <c r="G731" s="27"/>
      <c r="H731" s="27"/>
      <c r="I731" s="27"/>
      <c r="J731" s="27"/>
      <c r="K731" s="27"/>
      <c r="L731" s="27"/>
      <c r="M731" s="41"/>
    </row>
    <row r="732" spans="1:13" ht="16.5" x14ac:dyDescent="0.2">
      <c r="A732" s="78"/>
      <c r="B732" s="78"/>
      <c r="C732" s="40"/>
      <c r="D732" s="27"/>
      <c r="E732" s="28"/>
      <c r="F732" s="28"/>
      <c r="G732" s="27"/>
      <c r="H732" s="27"/>
      <c r="I732" s="27"/>
      <c r="J732" s="27"/>
      <c r="K732" s="59"/>
      <c r="L732" s="27"/>
      <c r="M732" s="41"/>
    </row>
    <row r="733" spans="1:13" ht="16.5" x14ac:dyDescent="0.2">
      <c r="A733" s="78"/>
      <c r="B733" s="78"/>
      <c r="C733" s="40"/>
      <c r="D733" s="27"/>
      <c r="E733" s="28"/>
      <c r="F733" s="28"/>
      <c r="G733" s="27"/>
      <c r="H733" s="27"/>
      <c r="I733" s="27"/>
      <c r="J733" s="27"/>
      <c r="K733" s="59"/>
      <c r="L733" s="27"/>
      <c r="M733" s="41"/>
    </row>
    <row r="734" spans="1:13" ht="16.5" x14ac:dyDescent="0.2">
      <c r="A734" s="78"/>
      <c r="B734" s="78"/>
      <c r="C734" s="40"/>
      <c r="D734" s="27"/>
      <c r="E734" s="28"/>
      <c r="F734" s="28"/>
      <c r="G734" s="27"/>
      <c r="H734" s="27"/>
      <c r="I734" s="27"/>
      <c r="J734" s="27"/>
      <c r="K734" s="62"/>
      <c r="L734" s="27"/>
      <c r="M734" s="41"/>
    </row>
    <row r="735" spans="1:13" ht="17.25" thickBot="1" x14ac:dyDescent="0.25">
      <c r="A735" s="78"/>
      <c r="B735" s="78"/>
      <c r="C735" s="42"/>
      <c r="D735" s="43"/>
      <c r="E735" s="44"/>
      <c r="F735" s="44"/>
      <c r="G735" s="43"/>
      <c r="H735" s="43"/>
      <c r="I735" s="43"/>
      <c r="J735" s="43"/>
      <c r="K735" s="44"/>
      <c r="L735" s="43"/>
      <c r="M735" s="45"/>
    </row>
    <row r="736" spans="1:13" ht="16.5" x14ac:dyDescent="0.2">
      <c r="A736" s="78"/>
      <c r="B736" s="78"/>
      <c r="C736" s="37"/>
      <c r="D736" s="38"/>
      <c r="E736" s="46"/>
      <c r="F736" s="46"/>
      <c r="G736" s="38"/>
      <c r="H736" s="38"/>
      <c r="I736" s="38"/>
      <c r="J736" s="38"/>
      <c r="K736" s="38"/>
      <c r="L736" s="38"/>
      <c r="M736" s="39"/>
    </row>
    <row r="737" spans="1:13" ht="16.5" x14ac:dyDescent="0.2">
      <c r="A737" s="78"/>
      <c r="B737" s="78"/>
      <c r="C737" s="40"/>
      <c r="D737" s="27"/>
      <c r="E737" s="28"/>
      <c r="F737" s="28"/>
      <c r="G737" s="27"/>
      <c r="H737" s="27"/>
      <c r="I737" s="27"/>
      <c r="J737" s="27"/>
      <c r="K737" s="27"/>
      <c r="L737" s="27"/>
      <c r="M737" s="41"/>
    </row>
    <row r="738" spans="1:13" ht="16.5" x14ac:dyDescent="0.2">
      <c r="A738" s="78"/>
      <c r="B738" s="78"/>
      <c r="C738" s="40"/>
      <c r="D738" s="27"/>
      <c r="E738" s="28"/>
      <c r="F738" s="28"/>
      <c r="G738" s="27"/>
      <c r="H738" s="27"/>
      <c r="I738" s="27"/>
      <c r="J738" s="27"/>
      <c r="K738" s="59"/>
      <c r="L738" s="27"/>
      <c r="M738" s="41"/>
    </row>
    <row r="739" spans="1:13" ht="16.5" x14ac:dyDescent="0.2">
      <c r="A739" s="78"/>
      <c r="B739" s="78"/>
      <c r="C739" s="40"/>
      <c r="D739" s="27"/>
      <c r="E739" s="28"/>
      <c r="F739" s="28"/>
      <c r="G739" s="27"/>
      <c r="H739" s="27"/>
      <c r="I739" s="27"/>
      <c r="J739" s="27"/>
      <c r="K739" s="59"/>
      <c r="L739" s="27"/>
      <c r="M739" s="41"/>
    </row>
    <row r="740" spans="1:13" ht="16.5" x14ac:dyDescent="0.2">
      <c r="A740" s="78"/>
      <c r="B740" s="78"/>
      <c r="C740" s="40"/>
      <c r="D740" s="27"/>
      <c r="E740" s="28"/>
      <c r="F740" s="28"/>
      <c r="G740" s="27"/>
      <c r="H740" s="27"/>
      <c r="I740" s="27"/>
      <c r="J740" s="27"/>
      <c r="K740" s="62"/>
      <c r="L740" s="27"/>
      <c r="M740" s="41"/>
    </row>
    <row r="741" spans="1:13" ht="17.25" thickBot="1" x14ac:dyDescent="0.25">
      <c r="A741" s="78"/>
      <c r="B741" s="78"/>
      <c r="C741" s="42"/>
      <c r="D741" s="43"/>
      <c r="E741" s="44"/>
      <c r="F741" s="44"/>
      <c r="G741" s="43"/>
      <c r="H741" s="43"/>
      <c r="I741" s="43"/>
      <c r="J741" s="43"/>
      <c r="K741" s="44"/>
      <c r="L741" s="43"/>
      <c r="M741" s="45"/>
    </row>
    <row r="742" spans="1:13" ht="16.5" x14ac:dyDescent="0.2">
      <c r="A742" s="78"/>
      <c r="B742" s="78"/>
      <c r="C742" s="37"/>
      <c r="D742" s="38"/>
      <c r="E742" s="46"/>
      <c r="F742" s="46"/>
      <c r="G742" s="38"/>
      <c r="H742" s="38"/>
      <c r="I742" s="38"/>
      <c r="J742" s="38"/>
      <c r="K742" s="38"/>
      <c r="L742" s="38"/>
      <c r="M742" s="39"/>
    </row>
    <row r="743" spans="1:13" ht="16.5" x14ac:dyDescent="0.2">
      <c r="A743" s="78"/>
      <c r="B743" s="78"/>
      <c r="C743" s="40"/>
      <c r="D743" s="27"/>
      <c r="E743" s="28"/>
      <c r="F743" s="28"/>
      <c r="G743" s="27"/>
      <c r="H743" s="27"/>
      <c r="I743" s="27"/>
      <c r="J743" s="27"/>
      <c r="K743" s="27"/>
      <c r="L743" s="27"/>
      <c r="M743" s="41"/>
    </row>
    <row r="744" spans="1:13" ht="16.5" x14ac:dyDescent="0.2">
      <c r="A744" s="78"/>
      <c r="B744" s="78"/>
      <c r="C744" s="40"/>
      <c r="D744" s="27"/>
      <c r="E744" s="28"/>
      <c r="F744" s="28"/>
      <c r="G744" s="27"/>
      <c r="H744" s="27"/>
      <c r="I744" s="27"/>
      <c r="J744" s="27"/>
      <c r="K744" s="59"/>
      <c r="L744" s="27"/>
      <c r="M744" s="41"/>
    </row>
    <row r="745" spans="1:13" ht="16.5" x14ac:dyDescent="0.2">
      <c r="A745" s="78"/>
      <c r="B745" s="78"/>
      <c r="C745" s="40"/>
      <c r="D745" s="27"/>
      <c r="E745" s="28"/>
      <c r="F745" s="28"/>
      <c r="G745" s="27"/>
      <c r="H745" s="27"/>
      <c r="I745" s="27"/>
      <c r="J745" s="27"/>
      <c r="K745" s="59"/>
      <c r="L745" s="27"/>
      <c r="M745" s="41"/>
    </row>
    <row r="746" spans="1:13" ht="16.5" x14ac:dyDescent="0.2">
      <c r="A746" s="78"/>
      <c r="B746" s="78"/>
      <c r="C746" s="40"/>
      <c r="D746" s="27"/>
      <c r="E746" s="28"/>
      <c r="F746" s="28"/>
      <c r="G746" s="27"/>
      <c r="H746" s="27"/>
      <c r="I746" s="27"/>
      <c r="J746" s="27"/>
      <c r="K746" s="62"/>
      <c r="L746" s="27"/>
      <c r="M746" s="41"/>
    </row>
    <row r="747" spans="1:13" ht="17.25" thickBot="1" x14ac:dyDescent="0.25">
      <c r="A747" s="78"/>
      <c r="B747" s="78"/>
      <c r="C747" s="42"/>
      <c r="D747" s="43"/>
      <c r="E747" s="44"/>
      <c r="F747" s="44"/>
      <c r="G747" s="43"/>
      <c r="H747" s="43"/>
      <c r="I747" s="43"/>
      <c r="J747" s="43"/>
      <c r="K747" s="44"/>
      <c r="L747" s="43"/>
      <c r="M747" s="45"/>
    </row>
    <row r="748" spans="1:13" ht="16.5" x14ac:dyDescent="0.2">
      <c r="A748" s="78"/>
      <c r="B748" s="78"/>
      <c r="C748" s="37"/>
      <c r="D748" s="38"/>
      <c r="E748" s="46"/>
      <c r="F748" s="46"/>
      <c r="G748" s="38"/>
      <c r="H748" s="38"/>
      <c r="I748" s="38"/>
      <c r="J748" s="38"/>
      <c r="K748" s="38"/>
      <c r="L748" s="38"/>
      <c r="M748" s="39"/>
    </row>
    <row r="749" spans="1:13" ht="16.5" x14ac:dyDescent="0.2">
      <c r="A749" s="78"/>
      <c r="B749" s="78"/>
      <c r="C749" s="40"/>
      <c r="D749" s="27"/>
      <c r="E749" s="28"/>
      <c r="F749" s="28"/>
      <c r="G749" s="27"/>
      <c r="H749" s="27"/>
      <c r="I749" s="27"/>
      <c r="J749" s="27"/>
      <c r="K749" s="27"/>
      <c r="L749" s="27"/>
      <c r="M749" s="41"/>
    </row>
    <row r="750" spans="1:13" ht="16.5" x14ac:dyDescent="0.2">
      <c r="A750" s="78"/>
      <c r="B750" s="78"/>
      <c r="C750" s="40"/>
      <c r="D750" s="27"/>
      <c r="E750" s="28"/>
      <c r="F750" s="28"/>
      <c r="G750" s="27"/>
      <c r="H750" s="27"/>
      <c r="I750" s="27"/>
      <c r="J750" s="27"/>
      <c r="K750" s="59"/>
      <c r="L750" s="27"/>
      <c r="M750" s="41"/>
    </row>
    <row r="751" spans="1:13" ht="16.5" x14ac:dyDescent="0.2">
      <c r="A751" s="78"/>
      <c r="B751" s="78"/>
      <c r="C751" s="40"/>
      <c r="D751" s="27"/>
      <c r="E751" s="28"/>
      <c r="F751" s="28"/>
      <c r="G751" s="27"/>
      <c r="H751" s="27"/>
      <c r="I751" s="27"/>
      <c r="J751" s="27"/>
      <c r="K751" s="59"/>
      <c r="L751" s="27"/>
      <c r="M751" s="41"/>
    </row>
    <row r="752" spans="1:13" ht="16.5" x14ac:dyDescent="0.2">
      <c r="A752" s="78"/>
      <c r="B752" s="78"/>
      <c r="C752" s="40"/>
      <c r="D752" s="27"/>
      <c r="E752" s="28"/>
      <c r="F752" s="28"/>
      <c r="G752" s="27"/>
      <c r="H752" s="27"/>
      <c r="I752" s="27"/>
      <c r="J752" s="27"/>
      <c r="K752" s="62"/>
      <c r="L752" s="27"/>
      <c r="M752" s="41"/>
    </row>
    <row r="753" spans="1:13" ht="17.25" thickBot="1" x14ac:dyDescent="0.25">
      <c r="A753" s="78"/>
      <c r="B753" s="78"/>
      <c r="C753" s="42"/>
      <c r="D753" s="43"/>
      <c r="E753" s="44"/>
      <c r="F753" s="44"/>
      <c r="G753" s="43"/>
      <c r="H753" s="43"/>
      <c r="I753" s="43"/>
      <c r="J753" s="43"/>
      <c r="K753" s="44"/>
      <c r="L753" s="43"/>
      <c r="M753" s="45"/>
    </row>
    <row r="754" spans="1:13" ht="16.5" x14ac:dyDescent="0.2">
      <c r="A754" s="78"/>
      <c r="B754" s="78"/>
      <c r="C754" s="37"/>
      <c r="D754" s="38"/>
      <c r="E754" s="46"/>
      <c r="F754" s="46"/>
      <c r="G754" s="38"/>
      <c r="H754" s="38"/>
      <c r="I754" s="38"/>
      <c r="J754" s="38"/>
      <c r="K754" s="38"/>
      <c r="L754" s="38"/>
      <c r="M754" s="39"/>
    </row>
    <row r="755" spans="1:13" ht="16.5" x14ac:dyDescent="0.2">
      <c r="A755" s="78"/>
      <c r="B755" s="78"/>
      <c r="C755" s="40"/>
      <c r="D755" s="27"/>
      <c r="E755" s="28"/>
      <c r="F755" s="28"/>
      <c r="G755" s="27"/>
      <c r="H755" s="27"/>
      <c r="I755" s="27"/>
      <c r="J755" s="27"/>
      <c r="K755" s="27"/>
      <c r="L755" s="27"/>
      <c r="M755" s="41"/>
    </row>
    <row r="756" spans="1:13" ht="16.5" x14ac:dyDescent="0.2">
      <c r="A756" s="78"/>
      <c r="B756" s="78"/>
      <c r="C756" s="40"/>
      <c r="D756" s="27"/>
      <c r="E756" s="28"/>
      <c r="F756" s="28"/>
      <c r="G756" s="27"/>
      <c r="H756" s="27"/>
      <c r="I756" s="27"/>
      <c r="J756" s="27"/>
      <c r="K756" s="59"/>
      <c r="L756" s="27"/>
      <c r="M756" s="41"/>
    </row>
    <row r="757" spans="1:13" ht="16.5" x14ac:dyDescent="0.2">
      <c r="A757" s="78"/>
      <c r="B757" s="78"/>
      <c r="C757" s="40"/>
      <c r="D757" s="27"/>
      <c r="E757" s="28"/>
      <c r="F757" s="28"/>
      <c r="G757" s="27"/>
      <c r="H757" s="27"/>
      <c r="I757" s="27"/>
      <c r="J757" s="27"/>
      <c r="K757" s="59"/>
      <c r="L757" s="27"/>
      <c r="M757" s="41"/>
    </row>
    <row r="758" spans="1:13" ht="16.5" x14ac:dyDescent="0.2">
      <c r="A758" s="78"/>
      <c r="B758" s="78"/>
      <c r="C758" s="40"/>
      <c r="D758" s="27"/>
      <c r="E758" s="28"/>
      <c r="F758" s="28"/>
      <c r="G758" s="27"/>
      <c r="H758" s="27"/>
      <c r="I758" s="27"/>
      <c r="J758" s="27"/>
      <c r="K758" s="62"/>
      <c r="L758" s="27"/>
      <c r="M758" s="41"/>
    </row>
    <row r="759" spans="1:13" ht="17.25" thickBot="1" x14ac:dyDescent="0.25">
      <c r="A759" s="78"/>
      <c r="B759" s="78"/>
      <c r="C759" s="42"/>
      <c r="D759" s="43"/>
      <c r="E759" s="44"/>
      <c r="F759" s="44"/>
      <c r="G759" s="43"/>
      <c r="H759" s="43"/>
      <c r="I759" s="43"/>
      <c r="J759" s="43"/>
      <c r="K759" s="44"/>
      <c r="L759" s="43"/>
      <c r="M759" s="45"/>
    </row>
    <row r="760" spans="1:13" ht="16.5" x14ac:dyDescent="0.2">
      <c r="A760" s="78"/>
      <c r="B760" s="78"/>
      <c r="C760" s="37"/>
      <c r="D760" s="38"/>
      <c r="E760" s="46"/>
      <c r="F760" s="46"/>
      <c r="G760" s="38"/>
      <c r="H760" s="38"/>
      <c r="I760" s="38"/>
      <c r="J760" s="38"/>
      <c r="K760" s="38"/>
      <c r="L760" s="38"/>
      <c r="M760" s="39"/>
    </row>
    <row r="761" spans="1:13" ht="16.5" x14ac:dyDescent="0.2">
      <c r="A761" s="78"/>
      <c r="B761" s="78"/>
      <c r="C761" s="40"/>
      <c r="D761" s="27"/>
      <c r="E761" s="28"/>
      <c r="F761" s="28"/>
      <c r="G761" s="27"/>
      <c r="H761" s="27"/>
      <c r="I761" s="27"/>
      <c r="J761" s="27"/>
      <c r="K761" s="27"/>
      <c r="L761" s="27"/>
      <c r="M761" s="41"/>
    </row>
    <row r="762" spans="1:13" ht="16.5" x14ac:dyDescent="0.2">
      <c r="A762" s="78"/>
      <c r="B762" s="78"/>
      <c r="C762" s="40"/>
      <c r="D762" s="27"/>
      <c r="E762" s="28"/>
      <c r="F762" s="28"/>
      <c r="G762" s="27"/>
      <c r="H762" s="27"/>
      <c r="I762" s="27"/>
      <c r="J762" s="27"/>
      <c r="K762" s="59"/>
      <c r="L762" s="27"/>
      <c r="M762" s="41"/>
    </row>
    <row r="763" spans="1:13" ht="16.5" x14ac:dyDescent="0.2">
      <c r="A763" s="78"/>
      <c r="B763" s="78"/>
      <c r="C763" s="40"/>
      <c r="D763" s="27"/>
      <c r="E763" s="28"/>
      <c r="F763" s="28"/>
      <c r="G763" s="27"/>
      <c r="H763" s="27"/>
      <c r="I763" s="27"/>
      <c r="J763" s="27"/>
      <c r="K763" s="59"/>
      <c r="L763" s="27"/>
      <c r="M763" s="41"/>
    </row>
    <row r="764" spans="1:13" ht="16.5" x14ac:dyDescent="0.2">
      <c r="A764" s="78"/>
      <c r="B764" s="78"/>
      <c r="C764" s="40"/>
      <c r="D764" s="27"/>
      <c r="E764" s="28"/>
      <c r="F764" s="28"/>
      <c r="G764" s="27"/>
      <c r="H764" s="27"/>
      <c r="I764" s="27"/>
      <c r="J764" s="27"/>
      <c r="K764" s="62"/>
      <c r="L764" s="27"/>
      <c r="M764" s="41"/>
    </row>
    <row r="765" spans="1:13" ht="17.25" thickBot="1" x14ac:dyDescent="0.25">
      <c r="A765" s="78"/>
      <c r="B765" s="78"/>
      <c r="C765" s="42"/>
      <c r="D765" s="43"/>
      <c r="E765" s="44"/>
      <c r="F765" s="44"/>
      <c r="G765" s="43"/>
      <c r="H765" s="43"/>
      <c r="I765" s="43"/>
      <c r="J765" s="43"/>
      <c r="K765" s="44"/>
      <c r="L765" s="43"/>
      <c r="M765" s="45"/>
    </row>
    <row r="766" spans="1:13" ht="16.5" x14ac:dyDescent="0.2">
      <c r="A766" s="78"/>
      <c r="B766" s="78"/>
      <c r="C766" s="37"/>
      <c r="D766" s="38"/>
      <c r="E766" s="46"/>
      <c r="F766" s="46"/>
      <c r="G766" s="38"/>
      <c r="H766" s="38"/>
      <c r="I766" s="38"/>
      <c r="J766" s="38"/>
      <c r="K766" s="38"/>
      <c r="L766" s="38"/>
      <c r="M766" s="39"/>
    </row>
    <row r="767" spans="1:13" ht="16.5" x14ac:dyDescent="0.2">
      <c r="A767" s="78"/>
      <c r="B767" s="78"/>
      <c r="C767" s="40"/>
      <c r="D767" s="27"/>
      <c r="E767" s="28"/>
      <c r="F767" s="28"/>
      <c r="G767" s="27"/>
      <c r="H767" s="27"/>
      <c r="I767" s="27"/>
      <c r="J767" s="27"/>
      <c r="K767" s="27"/>
      <c r="L767" s="27"/>
      <c r="M767" s="41"/>
    </row>
    <row r="768" spans="1:13" ht="16.5" x14ac:dyDescent="0.2">
      <c r="A768" s="78"/>
      <c r="B768" s="78"/>
      <c r="C768" s="40"/>
      <c r="D768" s="27"/>
      <c r="E768" s="28"/>
      <c r="F768" s="28"/>
      <c r="G768" s="27"/>
      <c r="H768" s="27"/>
      <c r="I768" s="27"/>
      <c r="J768" s="27"/>
      <c r="K768" s="59"/>
      <c r="L768" s="27"/>
      <c r="M768" s="41"/>
    </row>
    <row r="769" spans="1:13" ht="16.5" x14ac:dyDescent="0.2">
      <c r="A769" s="78"/>
      <c r="B769" s="78"/>
      <c r="C769" s="40"/>
      <c r="D769" s="27"/>
      <c r="E769" s="28"/>
      <c r="F769" s="28"/>
      <c r="G769" s="27"/>
      <c r="H769" s="27"/>
      <c r="I769" s="27"/>
      <c r="J769" s="27"/>
      <c r="K769" s="59"/>
      <c r="L769" s="27"/>
      <c r="M769" s="41"/>
    </row>
    <row r="770" spans="1:13" ht="16.5" x14ac:dyDescent="0.2">
      <c r="A770" s="78"/>
      <c r="B770" s="78"/>
      <c r="C770" s="40"/>
      <c r="D770" s="27"/>
      <c r="E770" s="28"/>
      <c r="F770" s="28"/>
      <c r="G770" s="27"/>
      <c r="H770" s="27"/>
      <c r="I770" s="27"/>
      <c r="J770" s="27"/>
      <c r="K770" s="62"/>
      <c r="L770" s="27"/>
      <c r="M770" s="41"/>
    </row>
    <row r="771" spans="1:13" ht="17.25" thickBot="1" x14ac:dyDescent="0.25">
      <c r="A771" s="78"/>
      <c r="B771" s="78"/>
      <c r="C771" s="42"/>
      <c r="D771" s="43"/>
      <c r="E771" s="44"/>
      <c r="F771" s="44"/>
      <c r="G771" s="43"/>
      <c r="H771" s="43"/>
      <c r="I771" s="43"/>
      <c r="J771" s="43"/>
      <c r="K771" s="44"/>
      <c r="L771" s="43"/>
      <c r="M771" s="45"/>
    </row>
    <row r="772" spans="1:13" ht="16.5" x14ac:dyDescent="0.2">
      <c r="A772" s="78"/>
      <c r="B772" s="78"/>
      <c r="C772" s="37"/>
      <c r="D772" s="38"/>
      <c r="E772" s="46"/>
      <c r="F772" s="46"/>
      <c r="G772" s="38"/>
      <c r="H772" s="38"/>
      <c r="I772" s="38"/>
      <c r="J772" s="38"/>
      <c r="K772" s="38"/>
      <c r="L772" s="38"/>
      <c r="M772" s="39"/>
    </row>
    <row r="773" spans="1:13" ht="16.5" x14ac:dyDescent="0.2">
      <c r="A773" s="78"/>
      <c r="B773" s="78"/>
      <c r="C773" s="40"/>
      <c r="D773" s="27"/>
      <c r="E773" s="28"/>
      <c r="F773" s="28"/>
      <c r="G773" s="27"/>
      <c r="H773" s="27"/>
      <c r="I773" s="27"/>
      <c r="J773" s="27"/>
      <c r="K773" s="27"/>
      <c r="L773" s="27"/>
      <c r="M773" s="41"/>
    </row>
    <row r="774" spans="1:13" ht="16.5" x14ac:dyDescent="0.2">
      <c r="A774" s="78"/>
      <c r="B774" s="78"/>
      <c r="C774" s="40"/>
      <c r="D774" s="27"/>
      <c r="E774" s="28"/>
      <c r="F774" s="28"/>
      <c r="G774" s="27"/>
      <c r="H774" s="27"/>
      <c r="I774" s="27"/>
      <c r="J774" s="27"/>
      <c r="K774" s="59"/>
      <c r="L774" s="27"/>
      <c r="M774" s="41"/>
    </row>
    <row r="775" spans="1:13" ht="16.5" x14ac:dyDescent="0.2">
      <c r="A775" s="78"/>
      <c r="B775" s="78"/>
      <c r="C775" s="40"/>
      <c r="D775" s="27"/>
      <c r="E775" s="28"/>
      <c r="F775" s="28"/>
      <c r="G775" s="27"/>
      <c r="H775" s="27"/>
      <c r="I775" s="27"/>
      <c r="J775" s="27"/>
      <c r="K775" s="59"/>
      <c r="L775" s="27"/>
      <c r="M775" s="41"/>
    </row>
    <row r="776" spans="1:13" ht="16.5" x14ac:dyDescent="0.2">
      <c r="A776" s="78"/>
      <c r="B776" s="78"/>
      <c r="C776" s="40"/>
      <c r="D776" s="27"/>
      <c r="E776" s="28"/>
      <c r="F776" s="28"/>
      <c r="G776" s="27"/>
      <c r="H776" s="27"/>
      <c r="I776" s="27"/>
      <c r="J776" s="27"/>
      <c r="K776" s="62"/>
      <c r="L776" s="27"/>
      <c r="M776" s="41"/>
    </row>
    <row r="777" spans="1:13" ht="17.25" thickBot="1" x14ac:dyDescent="0.25">
      <c r="A777" s="78"/>
      <c r="B777" s="78"/>
      <c r="C777" s="42"/>
      <c r="D777" s="43"/>
      <c r="E777" s="44"/>
      <c r="F777" s="44"/>
      <c r="G777" s="43"/>
      <c r="H777" s="43"/>
      <c r="I777" s="43"/>
      <c r="J777" s="43"/>
      <c r="K777" s="44"/>
      <c r="L777" s="43"/>
      <c r="M777" s="45"/>
    </row>
    <row r="778" spans="1:13" ht="16.5" x14ac:dyDescent="0.2">
      <c r="A778" s="78"/>
      <c r="B778" s="78"/>
      <c r="C778" s="37"/>
      <c r="D778" s="38"/>
      <c r="E778" s="46"/>
      <c r="F778" s="46"/>
      <c r="G778" s="38"/>
      <c r="H778" s="38"/>
      <c r="I778" s="38"/>
      <c r="J778" s="38"/>
      <c r="K778" s="38"/>
      <c r="L778" s="38"/>
      <c r="M778" s="39"/>
    </row>
    <row r="779" spans="1:13" ht="16.5" x14ac:dyDescent="0.2">
      <c r="A779" s="78"/>
      <c r="B779" s="78"/>
      <c r="C779" s="40"/>
      <c r="D779" s="27"/>
      <c r="E779" s="28"/>
      <c r="F779" s="28"/>
      <c r="G779" s="27"/>
      <c r="H779" s="27"/>
      <c r="I779" s="27"/>
      <c r="J779" s="27"/>
      <c r="K779" s="27"/>
      <c r="L779" s="27"/>
      <c r="M779" s="41"/>
    </row>
    <row r="780" spans="1:13" ht="16.5" x14ac:dyDescent="0.2">
      <c r="A780" s="78"/>
      <c r="B780" s="78"/>
      <c r="C780" s="40"/>
      <c r="D780" s="27"/>
      <c r="E780" s="28"/>
      <c r="F780" s="28"/>
      <c r="G780" s="27"/>
      <c r="H780" s="27"/>
      <c r="I780" s="27"/>
      <c r="J780" s="27"/>
      <c r="K780" s="59"/>
      <c r="L780" s="27"/>
      <c r="M780" s="41"/>
    </row>
    <row r="781" spans="1:13" ht="16.5" x14ac:dyDescent="0.2">
      <c r="A781" s="78"/>
      <c r="B781" s="78"/>
      <c r="C781" s="40"/>
      <c r="D781" s="27"/>
      <c r="E781" s="28"/>
      <c r="F781" s="28"/>
      <c r="G781" s="27"/>
      <c r="H781" s="27"/>
      <c r="I781" s="27"/>
      <c r="J781" s="27"/>
      <c r="K781" s="59"/>
      <c r="L781" s="27"/>
      <c r="M781" s="41"/>
    </row>
    <row r="782" spans="1:13" ht="16.5" x14ac:dyDescent="0.2">
      <c r="A782" s="78"/>
      <c r="B782" s="78"/>
      <c r="C782" s="40"/>
      <c r="D782" s="27"/>
      <c r="E782" s="28"/>
      <c r="F782" s="28"/>
      <c r="G782" s="27"/>
      <c r="H782" s="27"/>
      <c r="I782" s="27"/>
      <c r="J782" s="27"/>
      <c r="K782" s="62"/>
      <c r="L782" s="27"/>
      <c r="M782" s="41"/>
    </row>
    <row r="783" spans="1:13" ht="17.25" thickBot="1" x14ac:dyDescent="0.25">
      <c r="A783" s="78"/>
      <c r="B783" s="78"/>
      <c r="C783" s="42"/>
      <c r="D783" s="43"/>
      <c r="E783" s="44"/>
      <c r="F783" s="44"/>
      <c r="G783" s="43"/>
      <c r="H783" s="43"/>
      <c r="I783" s="43"/>
      <c r="J783" s="43"/>
      <c r="K783" s="44"/>
      <c r="L783" s="43"/>
      <c r="M783" s="45"/>
    </row>
    <row r="784" spans="1:13" ht="16.5" x14ac:dyDescent="0.2">
      <c r="A784" s="78"/>
      <c r="B784" s="78"/>
      <c r="C784" s="37"/>
      <c r="D784" s="38"/>
      <c r="E784" s="46"/>
      <c r="F784" s="46"/>
      <c r="G784" s="38"/>
      <c r="H784" s="38"/>
      <c r="I784" s="38"/>
      <c r="J784" s="38"/>
      <c r="K784" s="38"/>
      <c r="L784" s="38"/>
      <c r="M784" s="39"/>
    </row>
    <row r="785" spans="1:13" ht="16.5" x14ac:dyDescent="0.2">
      <c r="A785" s="78"/>
      <c r="B785" s="78"/>
      <c r="C785" s="40"/>
      <c r="D785" s="27"/>
      <c r="E785" s="28"/>
      <c r="F785" s="28"/>
      <c r="G785" s="27"/>
      <c r="H785" s="27"/>
      <c r="I785" s="27"/>
      <c r="J785" s="27"/>
      <c r="K785" s="27"/>
      <c r="L785" s="27"/>
      <c r="M785" s="41"/>
    </row>
    <row r="786" spans="1:13" ht="16.5" x14ac:dyDescent="0.2">
      <c r="A786" s="78"/>
      <c r="B786" s="78"/>
      <c r="C786" s="40"/>
      <c r="D786" s="27"/>
      <c r="E786" s="28"/>
      <c r="F786" s="28"/>
      <c r="G786" s="27"/>
      <c r="H786" s="27"/>
      <c r="I786" s="27"/>
      <c r="J786" s="27"/>
      <c r="K786" s="59"/>
      <c r="L786" s="27"/>
      <c r="M786" s="41"/>
    </row>
    <row r="787" spans="1:13" ht="16.5" x14ac:dyDescent="0.2">
      <c r="A787" s="78"/>
      <c r="B787" s="78"/>
      <c r="C787" s="40"/>
      <c r="D787" s="27"/>
      <c r="E787" s="28"/>
      <c r="F787" s="28"/>
      <c r="G787" s="27"/>
      <c r="H787" s="27"/>
      <c r="I787" s="27"/>
      <c r="J787" s="27"/>
      <c r="K787" s="59"/>
      <c r="L787" s="27"/>
      <c r="M787" s="41"/>
    </row>
    <row r="788" spans="1:13" ht="16.5" x14ac:dyDescent="0.2">
      <c r="A788" s="78"/>
      <c r="B788" s="78"/>
      <c r="C788" s="40"/>
      <c r="D788" s="27"/>
      <c r="E788" s="28"/>
      <c r="F788" s="28"/>
      <c r="G788" s="27"/>
      <c r="H788" s="27"/>
      <c r="I788" s="27"/>
      <c r="J788" s="27"/>
      <c r="K788" s="62"/>
      <c r="L788" s="27"/>
      <c r="M788" s="41"/>
    </row>
    <row r="789" spans="1:13" ht="17.25" thickBot="1" x14ac:dyDescent="0.25">
      <c r="A789" s="78"/>
      <c r="B789" s="78"/>
      <c r="C789" s="42"/>
      <c r="D789" s="43"/>
      <c r="E789" s="44"/>
      <c r="F789" s="44"/>
      <c r="G789" s="43"/>
      <c r="H789" s="43"/>
      <c r="I789" s="43"/>
      <c r="J789" s="43"/>
      <c r="K789" s="44"/>
      <c r="L789" s="43"/>
      <c r="M789" s="45"/>
    </row>
    <row r="790" spans="1:13" ht="16.5" x14ac:dyDescent="0.2">
      <c r="A790" s="78"/>
      <c r="B790" s="78"/>
      <c r="C790" s="37"/>
      <c r="D790" s="38"/>
      <c r="E790" s="46"/>
      <c r="F790" s="46"/>
      <c r="G790" s="38"/>
      <c r="H790" s="38"/>
      <c r="I790" s="38"/>
      <c r="J790" s="38"/>
      <c r="K790" s="38"/>
      <c r="L790" s="38"/>
      <c r="M790" s="39"/>
    </row>
    <row r="791" spans="1:13" ht="16.5" x14ac:dyDescent="0.2">
      <c r="A791" s="78"/>
      <c r="B791" s="78"/>
      <c r="C791" s="40"/>
      <c r="D791" s="27"/>
      <c r="E791" s="28"/>
      <c r="F791" s="28"/>
      <c r="G791" s="27"/>
      <c r="H791" s="27"/>
      <c r="I791" s="27"/>
      <c r="J791" s="27"/>
      <c r="K791" s="27"/>
      <c r="L791" s="27"/>
      <c r="M791" s="41"/>
    </row>
    <row r="792" spans="1:13" ht="16.5" x14ac:dyDescent="0.2">
      <c r="A792" s="78"/>
      <c r="B792" s="78"/>
      <c r="C792" s="40"/>
      <c r="D792" s="27"/>
      <c r="E792" s="28"/>
      <c r="F792" s="28"/>
      <c r="G792" s="27"/>
      <c r="H792" s="27"/>
      <c r="I792" s="27"/>
      <c r="J792" s="27"/>
      <c r="K792" s="59"/>
      <c r="L792" s="27"/>
      <c r="M792" s="41"/>
    </row>
    <row r="793" spans="1:13" ht="16.5" x14ac:dyDescent="0.2">
      <c r="A793" s="78"/>
      <c r="B793" s="78"/>
      <c r="C793" s="40"/>
      <c r="D793" s="27"/>
      <c r="E793" s="28"/>
      <c r="F793" s="28"/>
      <c r="G793" s="27"/>
      <c r="H793" s="27"/>
      <c r="I793" s="27"/>
      <c r="J793" s="27"/>
      <c r="K793" s="59"/>
      <c r="L793" s="27"/>
      <c r="M793" s="41"/>
    </row>
    <row r="794" spans="1:13" ht="16.5" x14ac:dyDescent="0.2">
      <c r="A794" s="78"/>
      <c r="B794" s="78"/>
      <c r="C794" s="40"/>
      <c r="D794" s="27"/>
      <c r="E794" s="28"/>
      <c r="F794" s="28"/>
      <c r="G794" s="27"/>
      <c r="H794" s="27"/>
      <c r="I794" s="27"/>
      <c r="J794" s="27"/>
      <c r="K794" s="62"/>
      <c r="L794" s="27"/>
      <c r="M794" s="41"/>
    </row>
    <row r="795" spans="1:13" ht="17.25" thickBot="1" x14ac:dyDescent="0.25">
      <c r="A795" s="78"/>
      <c r="B795" s="78"/>
      <c r="C795" s="42"/>
      <c r="D795" s="43"/>
      <c r="E795" s="44"/>
      <c r="F795" s="44"/>
      <c r="G795" s="43"/>
      <c r="H795" s="43"/>
      <c r="I795" s="43"/>
      <c r="J795" s="43"/>
      <c r="K795" s="44"/>
      <c r="L795" s="43"/>
      <c r="M795" s="45"/>
    </row>
    <row r="796" spans="1:13" ht="16.5" x14ac:dyDescent="0.2">
      <c r="A796" s="78"/>
      <c r="B796" s="78"/>
      <c r="C796" s="37"/>
      <c r="D796" s="38"/>
      <c r="E796" s="46"/>
      <c r="F796" s="46"/>
      <c r="G796" s="38"/>
      <c r="H796" s="38"/>
      <c r="I796" s="38"/>
      <c r="J796" s="38"/>
      <c r="K796" s="38"/>
      <c r="L796" s="38"/>
      <c r="M796" s="39"/>
    </row>
    <row r="797" spans="1:13" ht="16.5" x14ac:dyDescent="0.2">
      <c r="A797" s="78"/>
      <c r="B797" s="78"/>
      <c r="C797" s="40"/>
      <c r="D797" s="27"/>
      <c r="E797" s="28"/>
      <c r="F797" s="28"/>
      <c r="G797" s="27"/>
      <c r="H797" s="27"/>
      <c r="I797" s="27"/>
      <c r="J797" s="27"/>
      <c r="K797" s="27"/>
      <c r="L797" s="27"/>
      <c r="M797" s="41"/>
    </row>
    <row r="798" spans="1:13" ht="16.5" x14ac:dyDescent="0.2">
      <c r="A798" s="78"/>
      <c r="B798" s="78"/>
      <c r="C798" s="40"/>
      <c r="D798" s="27"/>
      <c r="E798" s="28"/>
      <c r="F798" s="28"/>
      <c r="G798" s="27"/>
      <c r="H798" s="27"/>
      <c r="I798" s="27"/>
      <c r="J798" s="27"/>
      <c r="K798" s="59"/>
      <c r="L798" s="27"/>
      <c r="M798" s="41"/>
    </row>
    <row r="799" spans="1:13" ht="16.5" x14ac:dyDescent="0.2">
      <c r="A799" s="78"/>
      <c r="B799" s="78"/>
      <c r="C799" s="40"/>
      <c r="D799" s="27"/>
      <c r="E799" s="28"/>
      <c r="F799" s="28"/>
      <c r="G799" s="27"/>
      <c r="H799" s="27"/>
      <c r="I799" s="27"/>
      <c r="J799" s="27"/>
      <c r="K799" s="59"/>
      <c r="L799" s="27"/>
      <c r="M799" s="41"/>
    </row>
    <row r="800" spans="1:13" ht="16.5" x14ac:dyDescent="0.2">
      <c r="A800" s="78"/>
      <c r="B800" s="78"/>
      <c r="C800" s="40"/>
      <c r="D800" s="27"/>
      <c r="E800" s="28"/>
      <c r="F800" s="28"/>
      <c r="G800" s="27"/>
      <c r="H800" s="27"/>
      <c r="I800" s="27"/>
      <c r="J800" s="27"/>
      <c r="K800" s="62"/>
      <c r="L800" s="27"/>
      <c r="M800" s="41"/>
    </row>
    <row r="801" spans="1:13" ht="17.25" thickBot="1" x14ac:dyDescent="0.25">
      <c r="A801" s="78"/>
      <c r="B801" s="78"/>
      <c r="C801" s="42"/>
      <c r="D801" s="43"/>
      <c r="E801" s="44"/>
      <c r="F801" s="44"/>
      <c r="G801" s="43"/>
      <c r="H801" s="43"/>
      <c r="I801" s="43"/>
      <c r="J801" s="43"/>
      <c r="K801" s="44"/>
      <c r="L801" s="43"/>
      <c r="M801" s="45"/>
    </row>
    <row r="802" spans="1:13" ht="16.5" x14ac:dyDescent="0.2">
      <c r="A802" s="78"/>
      <c r="B802" s="78"/>
      <c r="C802" s="37"/>
      <c r="D802" s="38"/>
      <c r="E802" s="46"/>
      <c r="F802" s="46"/>
      <c r="G802" s="38"/>
      <c r="H802" s="38"/>
      <c r="I802" s="38"/>
      <c r="J802" s="38"/>
      <c r="K802" s="38"/>
      <c r="L802" s="38"/>
      <c r="M802" s="39"/>
    </row>
    <row r="803" spans="1:13" ht="16.5" x14ac:dyDescent="0.2">
      <c r="A803" s="78"/>
      <c r="B803" s="78"/>
      <c r="C803" s="40"/>
      <c r="D803" s="27"/>
      <c r="E803" s="28"/>
      <c r="F803" s="28"/>
      <c r="G803" s="27"/>
      <c r="H803" s="27"/>
      <c r="I803" s="27"/>
      <c r="J803" s="27"/>
      <c r="K803" s="27"/>
      <c r="L803" s="27"/>
      <c r="M803" s="41"/>
    </row>
    <row r="804" spans="1:13" ht="16.5" x14ac:dyDescent="0.2">
      <c r="A804" s="78"/>
      <c r="B804" s="78"/>
      <c r="C804" s="40"/>
      <c r="D804" s="27"/>
      <c r="E804" s="28"/>
      <c r="F804" s="28"/>
      <c r="G804" s="27"/>
      <c r="H804" s="27"/>
      <c r="I804" s="27"/>
      <c r="J804" s="27"/>
      <c r="K804" s="59"/>
      <c r="L804" s="27"/>
      <c r="M804" s="41"/>
    </row>
    <row r="805" spans="1:13" ht="16.5" x14ac:dyDescent="0.2">
      <c r="A805" s="78"/>
      <c r="B805" s="78"/>
      <c r="C805" s="40"/>
      <c r="D805" s="27"/>
      <c r="E805" s="28"/>
      <c r="F805" s="28"/>
      <c r="G805" s="27"/>
      <c r="H805" s="27"/>
      <c r="I805" s="27"/>
      <c r="J805" s="27"/>
      <c r="K805" s="59"/>
      <c r="L805" s="27"/>
      <c r="M805" s="41"/>
    </row>
    <row r="806" spans="1:13" ht="16.5" x14ac:dyDescent="0.2">
      <c r="A806" s="78"/>
      <c r="B806" s="78"/>
      <c r="C806" s="40"/>
      <c r="D806" s="27"/>
      <c r="E806" s="28"/>
      <c r="F806" s="28"/>
      <c r="G806" s="27"/>
      <c r="H806" s="27"/>
      <c r="I806" s="27"/>
      <c r="J806" s="27"/>
      <c r="K806" s="62"/>
      <c r="L806" s="27"/>
      <c r="M806" s="41"/>
    </row>
    <row r="807" spans="1:13" ht="17.25" thickBot="1" x14ac:dyDescent="0.25">
      <c r="A807" s="78"/>
      <c r="B807" s="78"/>
      <c r="C807" s="42"/>
      <c r="D807" s="43"/>
      <c r="E807" s="44"/>
      <c r="F807" s="44"/>
      <c r="G807" s="43"/>
      <c r="H807" s="43"/>
      <c r="I807" s="43"/>
      <c r="J807" s="43"/>
      <c r="K807" s="44"/>
      <c r="L807" s="43"/>
      <c r="M807" s="45"/>
    </row>
    <row r="808" spans="1:13" ht="16.5" x14ac:dyDescent="0.2">
      <c r="A808" s="78"/>
      <c r="B808" s="78"/>
      <c r="C808" s="37"/>
      <c r="D808" s="38"/>
      <c r="E808" s="46"/>
      <c r="F808" s="46"/>
      <c r="G808" s="38"/>
      <c r="H808" s="38"/>
      <c r="I808" s="38"/>
      <c r="J808" s="38"/>
      <c r="K808" s="38"/>
      <c r="L808" s="38"/>
      <c r="M808" s="39"/>
    </row>
    <row r="809" spans="1:13" ht="16.5" x14ac:dyDescent="0.2">
      <c r="A809" s="78"/>
      <c r="B809" s="78"/>
      <c r="C809" s="40"/>
      <c r="D809" s="27"/>
      <c r="E809" s="28"/>
      <c r="F809" s="28"/>
      <c r="G809" s="27"/>
      <c r="H809" s="27"/>
      <c r="I809" s="27"/>
      <c r="J809" s="27"/>
      <c r="K809" s="27"/>
      <c r="L809" s="27"/>
      <c r="M809" s="41"/>
    </row>
    <row r="810" spans="1:13" ht="16.5" x14ac:dyDescent="0.2">
      <c r="A810" s="78"/>
      <c r="B810" s="78"/>
      <c r="C810" s="40"/>
      <c r="D810" s="27"/>
      <c r="E810" s="28"/>
      <c r="F810" s="28"/>
      <c r="G810" s="27"/>
      <c r="H810" s="27"/>
      <c r="I810" s="27"/>
      <c r="J810" s="27"/>
      <c r="K810" s="59"/>
      <c r="L810" s="27"/>
      <c r="M810" s="41"/>
    </row>
    <row r="811" spans="1:13" ht="16.5" x14ac:dyDescent="0.2">
      <c r="A811" s="78"/>
      <c r="B811" s="78"/>
      <c r="C811" s="40"/>
      <c r="D811" s="27"/>
      <c r="E811" s="28"/>
      <c r="F811" s="28"/>
      <c r="G811" s="27"/>
      <c r="H811" s="27"/>
      <c r="I811" s="27"/>
      <c r="J811" s="27"/>
      <c r="K811" s="59"/>
      <c r="L811" s="27"/>
      <c r="M811" s="41"/>
    </row>
    <row r="812" spans="1:13" ht="16.5" x14ac:dyDescent="0.2">
      <c r="A812" s="78"/>
      <c r="B812" s="78"/>
      <c r="C812" s="40"/>
      <c r="D812" s="27"/>
      <c r="E812" s="28"/>
      <c r="F812" s="28"/>
      <c r="G812" s="27"/>
      <c r="H812" s="27"/>
      <c r="I812" s="27"/>
      <c r="J812" s="27"/>
      <c r="K812" s="62"/>
      <c r="L812" s="27"/>
      <c r="M812" s="41"/>
    </row>
    <row r="813" spans="1:13" ht="17.25" thickBot="1" x14ac:dyDescent="0.25">
      <c r="A813" s="78"/>
      <c r="B813" s="78"/>
      <c r="C813" s="42"/>
      <c r="D813" s="43"/>
      <c r="E813" s="44"/>
      <c r="F813" s="44"/>
      <c r="G813" s="43"/>
      <c r="H813" s="43"/>
      <c r="I813" s="43"/>
      <c r="J813" s="43"/>
      <c r="K813" s="44"/>
      <c r="L813" s="43"/>
      <c r="M813" s="45"/>
    </row>
    <row r="814" spans="1:13" ht="16.5" x14ac:dyDescent="0.2">
      <c r="A814" s="78"/>
      <c r="B814" s="78"/>
      <c r="C814" s="37"/>
      <c r="D814" s="38"/>
      <c r="E814" s="46"/>
      <c r="F814" s="46"/>
      <c r="G814" s="38"/>
      <c r="H814" s="38"/>
      <c r="I814" s="38"/>
      <c r="J814" s="38"/>
      <c r="K814" s="38"/>
      <c r="L814" s="38"/>
      <c r="M814" s="39"/>
    </row>
    <row r="815" spans="1:13" ht="16.5" x14ac:dyDescent="0.2">
      <c r="A815" s="78"/>
      <c r="B815" s="78"/>
      <c r="C815" s="40"/>
      <c r="D815" s="27"/>
      <c r="E815" s="28"/>
      <c r="F815" s="28"/>
      <c r="G815" s="27"/>
      <c r="H815" s="27"/>
      <c r="I815" s="27"/>
      <c r="J815" s="27"/>
      <c r="K815" s="27"/>
      <c r="L815" s="27"/>
      <c r="M815" s="41"/>
    </row>
    <row r="816" spans="1:13" ht="16.5" x14ac:dyDescent="0.2">
      <c r="A816" s="78"/>
      <c r="B816" s="78"/>
      <c r="C816" s="40"/>
      <c r="D816" s="27"/>
      <c r="E816" s="28"/>
      <c r="F816" s="28"/>
      <c r="G816" s="27"/>
      <c r="H816" s="27"/>
      <c r="I816" s="27"/>
      <c r="J816" s="27"/>
      <c r="K816" s="59"/>
      <c r="L816" s="27"/>
      <c r="M816" s="41"/>
    </row>
    <row r="817" spans="1:13" ht="16.5" x14ac:dyDescent="0.2">
      <c r="A817" s="78"/>
      <c r="B817" s="78"/>
      <c r="C817" s="40"/>
      <c r="D817" s="27"/>
      <c r="E817" s="28"/>
      <c r="F817" s="28"/>
      <c r="G817" s="27"/>
      <c r="H817" s="27"/>
      <c r="I817" s="27"/>
      <c r="J817" s="27"/>
      <c r="K817" s="59"/>
      <c r="L817" s="27"/>
      <c r="M817" s="41"/>
    </row>
    <row r="818" spans="1:13" ht="16.5" x14ac:dyDescent="0.2">
      <c r="A818" s="78"/>
      <c r="B818" s="78"/>
      <c r="C818" s="40"/>
      <c r="D818" s="27"/>
      <c r="E818" s="28"/>
      <c r="F818" s="28"/>
      <c r="G818" s="27"/>
      <c r="H818" s="27"/>
      <c r="I818" s="27"/>
      <c r="J818" s="27"/>
      <c r="K818" s="62"/>
      <c r="L818" s="27"/>
      <c r="M818" s="41"/>
    </row>
    <row r="819" spans="1:13" ht="17.25" thickBot="1" x14ac:dyDescent="0.25">
      <c r="A819" s="78"/>
      <c r="B819" s="78"/>
      <c r="C819" s="42"/>
      <c r="D819" s="43"/>
      <c r="E819" s="44"/>
      <c r="F819" s="44"/>
      <c r="G819" s="43"/>
      <c r="H819" s="43"/>
      <c r="I819" s="43"/>
      <c r="J819" s="43"/>
      <c r="K819" s="44"/>
      <c r="L819" s="43"/>
      <c r="M819" s="45"/>
    </row>
    <row r="820" spans="1:13" ht="16.5" x14ac:dyDescent="0.2">
      <c r="A820" s="78"/>
      <c r="B820" s="78"/>
      <c r="C820" s="37"/>
      <c r="D820" s="38"/>
      <c r="E820" s="46"/>
      <c r="F820" s="46"/>
      <c r="G820" s="38"/>
      <c r="H820" s="38"/>
      <c r="I820" s="38"/>
      <c r="J820" s="38"/>
      <c r="K820" s="38"/>
      <c r="L820" s="38"/>
      <c r="M820" s="39"/>
    </row>
    <row r="821" spans="1:13" ht="16.5" x14ac:dyDescent="0.2">
      <c r="A821" s="78"/>
      <c r="B821" s="78"/>
      <c r="C821" s="40"/>
      <c r="D821" s="27"/>
      <c r="E821" s="28"/>
      <c r="F821" s="28"/>
      <c r="G821" s="27"/>
      <c r="H821" s="27"/>
      <c r="I821" s="27"/>
      <c r="J821" s="27"/>
      <c r="K821" s="27"/>
      <c r="L821" s="27"/>
      <c r="M821" s="41"/>
    </row>
    <row r="822" spans="1:13" ht="16.5" x14ac:dyDescent="0.2">
      <c r="A822" s="78"/>
      <c r="B822" s="78"/>
      <c r="C822" s="40"/>
      <c r="D822" s="27"/>
      <c r="E822" s="28"/>
      <c r="F822" s="28"/>
      <c r="G822" s="27"/>
      <c r="H822" s="27"/>
      <c r="I822" s="27"/>
      <c r="J822" s="27"/>
      <c r="K822" s="59"/>
      <c r="L822" s="27"/>
      <c r="M822" s="41"/>
    </row>
    <row r="823" spans="1:13" ht="16.5" x14ac:dyDescent="0.2">
      <c r="A823" s="78"/>
      <c r="B823" s="78"/>
      <c r="C823" s="40"/>
      <c r="D823" s="27"/>
      <c r="E823" s="28"/>
      <c r="F823" s="28"/>
      <c r="G823" s="27"/>
      <c r="H823" s="27"/>
      <c r="I823" s="27"/>
      <c r="J823" s="27"/>
      <c r="K823" s="59"/>
      <c r="L823" s="27"/>
      <c r="M823" s="41"/>
    </row>
    <row r="824" spans="1:13" ht="16.5" x14ac:dyDescent="0.2">
      <c r="A824" s="78"/>
      <c r="B824" s="78"/>
      <c r="C824" s="40"/>
      <c r="D824" s="27"/>
      <c r="E824" s="28"/>
      <c r="F824" s="28"/>
      <c r="G824" s="27"/>
      <c r="H824" s="27"/>
      <c r="I824" s="27"/>
      <c r="J824" s="27"/>
      <c r="K824" s="62"/>
      <c r="L824" s="27"/>
      <c r="M824" s="41"/>
    </row>
    <row r="825" spans="1:13" ht="17.25" thickBot="1" x14ac:dyDescent="0.25">
      <c r="A825" s="78"/>
      <c r="B825" s="78"/>
      <c r="C825" s="42"/>
      <c r="D825" s="43"/>
      <c r="E825" s="44"/>
      <c r="F825" s="44"/>
      <c r="G825" s="43"/>
      <c r="H825" s="43"/>
      <c r="I825" s="43"/>
      <c r="J825" s="43"/>
      <c r="K825" s="44"/>
      <c r="L825" s="43"/>
      <c r="M825" s="45"/>
    </row>
    <row r="826" spans="1:13" ht="16.5" x14ac:dyDescent="0.2">
      <c r="A826" s="78"/>
      <c r="B826" s="78"/>
      <c r="C826" s="37"/>
      <c r="D826" s="38"/>
      <c r="E826" s="46"/>
      <c r="F826" s="46"/>
      <c r="G826" s="38"/>
      <c r="H826" s="38"/>
      <c r="I826" s="38"/>
      <c r="J826" s="38"/>
      <c r="K826" s="38"/>
      <c r="L826" s="38"/>
      <c r="M826" s="39"/>
    </row>
    <row r="827" spans="1:13" ht="16.5" x14ac:dyDescent="0.2">
      <c r="A827" s="78"/>
      <c r="B827" s="78"/>
      <c r="C827" s="40"/>
      <c r="D827" s="27"/>
      <c r="E827" s="28"/>
      <c r="F827" s="28"/>
      <c r="G827" s="27"/>
      <c r="H827" s="27"/>
      <c r="I827" s="27"/>
      <c r="J827" s="27"/>
      <c r="K827" s="27"/>
      <c r="L827" s="27"/>
      <c r="M827" s="41"/>
    </row>
    <row r="828" spans="1:13" ht="16.5" x14ac:dyDescent="0.2">
      <c r="A828" s="78"/>
      <c r="B828" s="78"/>
      <c r="C828" s="40"/>
      <c r="D828" s="27"/>
      <c r="E828" s="28"/>
      <c r="F828" s="28"/>
      <c r="G828" s="27"/>
      <c r="H828" s="27"/>
      <c r="I828" s="27"/>
      <c r="J828" s="27"/>
      <c r="K828" s="59"/>
      <c r="L828" s="27"/>
      <c r="M828" s="41"/>
    </row>
    <row r="829" spans="1:13" ht="16.5" x14ac:dyDescent="0.2">
      <c r="A829" s="78"/>
      <c r="B829" s="78"/>
      <c r="C829" s="40"/>
      <c r="D829" s="27"/>
      <c r="E829" s="28"/>
      <c r="F829" s="28"/>
      <c r="G829" s="27"/>
      <c r="H829" s="27"/>
      <c r="I829" s="27"/>
      <c r="J829" s="27"/>
      <c r="K829" s="59"/>
      <c r="L829" s="27"/>
      <c r="M829" s="41"/>
    </row>
    <row r="830" spans="1:13" ht="16.5" x14ac:dyDescent="0.2">
      <c r="A830" s="78"/>
      <c r="B830" s="78"/>
      <c r="C830" s="40"/>
      <c r="D830" s="27"/>
      <c r="E830" s="28"/>
      <c r="F830" s="28"/>
      <c r="G830" s="27"/>
      <c r="H830" s="27"/>
      <c r="I830" s="27"/>
      <c r="J830" s="27"/>
      <c r="K830" s="62"/>
      <c r="L830" s="27"/>
      <c r="M830" s="41"/>
    </row>
    <row r="831" spans="1:13" ht="17.25" thickBot="1" x14ac:dyDescent="0.25">
      <c r="A831" s="78"/>
      <c r="B831" s="78"/>
      <c r="C831" s="42"/>
      <c r="D831" s="43"/>
      <c r="E831" s="44"/>
      <c r="F831" s="44"/>
      <c r="G831" s="43"/>
      <c r="H831" s="43"/>
      <c r="I831" s="43"/>
      <c r="J831" s="43"/>
      <c r="K831" s="44"/>
      <c r="L831" s="43"/>
      <c r="M831" s="45"/>
    </row>
    <row r="832" spans="1:13" ht="16.5" x14ac:dyDescent="0.2">
      <c r="A832" s="78"/>
      <c r="B832" s="78"/>
      <c r="C832" s="37"/>
      <c r="D832" s="38"/>
      <c r="E832" s="46"/>
      <c r="F832" s="46"/>
      <c r="G832" s="38"/>
      <c r="H832" s="38"/>
      <c r="I832" s="38"/>
      <c r="J832" s="38"/>
      <c r="K832" s="38"/>
      <c r="L832" s="38"/>
      <c r="M832" s="39"/>
    </row>
    <row r="833" spans="1:13" ht="16.5" x14ac:dyDescent="0.2">
      <c r="A833" s="78"/>
      <c r="B833" s="78"/>
      <c r="C833" s="40"/>
      <c r="D833" s="27"/>
      <c r="E833" s="28"/>
      <c r="F833" s="28"/>
      <c r="G833" s="27"/>
      <c r="H833" s="27"/>
      <c r="I833" s="27"/>
      <c r="J833" s="27"/>
      <c r="K833" s="27"/>
      <c r="L833" s="27"/>
      <c r="M833" s="41"/>
    </row>
    <row r="834" spans="1:13" ht="16.5" x14ac:dyDescent="0.2">
      <c r="A834" s="78"/>
      <c r="B834" s="78"/>
      <c r="C834" s="40"/>
      <c r="D834" s="27"/>
      <c r="E834" s="28"/>
      <c r="F834" s="28"/>
      <c r="G834" s="27"/>
      <c r="H834" s="27"/>
      <c r="I834" s="27"/>
      <c r="J834" s="27"/>
      <c r="K834" s="59"/>
      <c r="L834" s="27"/>
      <c r="M834" s="41"/>
    </row>
    <row r="835" spans="1:13" ht="16.5" x14ac:dyDescent="0.2">
      <c r="A835" s="78"/>
      <c r="B835" s="78"/>
      <c r="C835" s="40"/>
      <c r="D835" s="27"/>
      <c r="E835" s="28"/>
      <c r="F835" s="28"/>
      <c r="G835" s="27"/>
      <c r="H835" s="27"/>
      <c r="I835" s="27"/>
      <c r="J835" s="27"/>
      <c r="K835" s="59"/>
      <c r="L835" s="27"/>
      <c r="M835" s="41"/>
    </row>
    <row r="836" spans="1:13" ht="16.5" x14ac:dyDescent="0.2">
      <c r="A836" s="78"/>
      <c r="B836" s="78"/>
      <c r="C836" s="40"/>
      <c r="D836" s="27"/>
      <c r="E836" s="28"/>
      <c r="F836" s="28"/>
      <c r="G836" s="27"/>
      <c r="H836" s="27"/>
      <c r="I836" s="27"/>
      <c r="J836" s="27"/>
      <c r="K836" s="62"/>
      <c r="L836" s="27"/>
      <c r="M836" s="41"/>
    </row>
    <row r="837" spans="1:13" ht="17.25" thickBot="1" x14ac:dyDescent="0.25">
      <c r="A837" s="78"/>
      <c r="B837" s="78"/>
      <c r="C837" s="42"/>
      <c r="D837" s="43"/>
      <c r="E837" s="44"/>
      <c r="F837" s="44"/>
      <c r="G837" s="43"/>
      <c r="H837" s="43"/>
      <c r="I837" s="43"/>
      <c r="J837" s="43"/>
      <c r="K837" s="44"/>
      <c r="L837" s="43"/>
      <c r="M837" s="45"/>
    </row>
    <row r="838" spans="1:13" ht="16.5" x14ac:dyDescent="0.2">
      <c r="A838" s="78"/>
      <c r="B838" s="78"/>
      <c r="C838" s="37"/>
      <c r="D838" s="38"/>
      <c r="E838" s="46"/>
      <c r="F838" s="46"/>
      <c r="G838" s="38"/>
      <c r="H838" s="38"/>
      <c r="I838" s="38"/>
      <c r="J838" s="38"/>
      <c r="K838" s="38"/>
      <c r="L838" s="38"/>
      <c r="M838" s="39"/>
    </row>
    <row r="839" spans="1:13" ht="16.5" x14ac:dyDescent="0.2">
      <c r="A839" s="78"/>
      <c r="B839" s="78"/>
      <c r="C839" s="40"/>
      <c r="D839" s="27"/>
      <c r="E839" s="28"/>
      <c r="F839" s="28"/>
      <c r="G839" s="27"/>
      <c r="H839" s="27"/>
      <c r="I839" s="27"/>
      <c r="J839" s="27"/>
      <c r="K839" s="27"/>
      <c r="L839" s="27"/>
      <c r="M839" s="41"/>
    </row>
    <row r="840" spans="1:13" ht="16.5" x14ac:dyDescent="0.2">
      <c r="A840" s="78"/>
      <c r="B840" s="78"/>
      <c r="C840" s="40"/>
      <c r="D840" s="27"/>
      <c r="E840" s="28"/>
      <c r="F840" s="28"/>
      <c r="G840" s="27"/>
      <c r="H840" s="27"/>
      <c r="I840" s="27"/>
      <c r="J840" s="27"/>
      <c r="K840" s="59"/>
      <c r="L840" s="27"/>
      <c r="M840" s="41"/>
    </row>
    <row r="841" spans="1:13" ht="16.5" x14ac:dyDescent="0.2">
      <c r="A841" s="78"/>
      <c r="B841" s="78"/>
      <c r="C841" s="40"/>
      <c r="D841" s="27"/>
      <c r="E841" s="28"/>
      <c r="F841" s="28"/>
      <c r="G841" s="27"/>
      <c r="H841" s="27"/>
      <c r="I841" s="27"/>
      <c r="J841" s="27"/>
      <c r="K841" s="59"/>
      <c r="L841" s="27"/>
      <c r="M841" s="41"/>
    </row>
    <row r="842" spans="1:13" ht="16.5" x14ac:dyDescent="0.2">
      <c r="A842" s="78"/>
      <c r="B842" s="78"/>
      <c r="C842" s="40"/>
      <c r="D842" s="27"/>
      <c r="E842" s="28"/>
      <c r="F842" s="28"/>
      <c r="G842" s="27"/>
      <c r="H842" s="27"/>
      <c r="I842" s="27"/>
      <c r="J842" s="27"/>
      <c r="K842" s="62"/>
      <c r="L842" s="27"/>
      <c r="M842" s="41"/>
    </row>
    <row r="843" spans="1:13" ht="17.25" thickBot="1" x14ac:dyDescent="0.25">
      <c r="A843" s="78"/>
      <c r="B843" s="78"/>
      <c r="C843" s="42"/>
      <c r="D843" s="43"/>
      <c r="E843" s="44"/>
      <c r="F843" s="44"/>
      <c r="G843" s="43"/>
      <c r="H843" s="43"/>
      <c r="I843" s="43"/>
      <c r="J843" s="43"/>
      <c r="K843" s="44"/>
      <c r="L843" s="43"/>
      <c r="M843" s="45"/>
    </row>
    <row r="844" spans="1:13" ht="16.5" x14ac:dyDescent="0.2">
      <c r="A844" s="78"/>
      <c r="B844" s="78"/>
      <c r="C844" s="37"/>
      <c r="D844" s="38"/>
      <c r="E844" s="46"/>
      <c r="F844" s="46"/>
      <c r="G844" s="38"/>
      <c r="H844" s="38"/>
      <c r="I844" s="38"/>
      <c r="J844" s="38"/>
      <c r="K844" s="38"/>
      <c r="L844" s="38"/>
      <c r="M844" s="39"/>
    </row>
    <row r="845" spans="1:13" ht="16.5" x14ac:dyDescent="0.2">
      <c r="A845" s="78"/>
      <c r="B845" s="78"/>
      <c r="C845" s="40"/>
      <c r="D845" s="27"/>
      <c r="E845" s="28"/>
      <c r="F845" s="28"/>
      <c r="G845" s="27"/>
      <c r="H845" s="27"/>
      <c r="I845" s="27"/>
      <c r="J845" s="27"/>
      <c r="K845" s="27"/>
      <c r="L845" s="27"/>
      <c r="M845" s="41"/>
    </row>
    <row r="846" spans="1:13" ht="16.5" x14ac:dyDescent="0.2">
      <c r="A846" s="78"/>
      <c r="B846" s="78"/>
      <c r="C846" s="40"/>
      <c r="D846" s="27"/>
      <c r="E846" s="28"/>
      <c r="F846" s="28"/>
      <c r="G846" s="27"/>
      <c r="H846" s="27"/>
      <c r="I846" s="27"/>
      <c r="J846" s="27"/>
      <c r="K846" s="59"/>
      <c r="L846" s="27"/>
      <c r="M846" s="41"/>
    </row>
    <row r="847" spans="1:13" ht="16.5" x14ac:dyDescent="0.2">
      <c r="A847" s="78"/>
      <c r="B847" s="78"/>
      <c r="C847" s="40"/>
      <c r="D847" s="27"/>
      <c r="E847" s="28"/>
      <c r="F847" s="28"/>
      <c r="G847" s="27"/>
      <c r="H847" s="27"/>
      <c r="I847" s="27"/>
      <c r="J847" s="27"/>
      <c r="K847" s="59"/>
      <c r="L847" s="27"/>
      <c r="M847" s="41"/>
    </row>
    <row r="848" spans="1:13" ht="16.5" x14ac:dyDescent="0.2">
      <c r="A848" s="78"/>
      <c r="B848" s="78"/>
      <c r="C848" s="40"/>
      <c r="D848" s="27"/>
      <c r="E848" s="28"/>
      <c r="F848" s="28"/>
      <c r="G848" s="27"/>
      <c r="H848" s="27"/>
      <c r="I848" s="27"/>
      <c r="J848" s="27"/>
      <c r="K848" s="62"/>
      <c r="L848" s="27"/>
      <c r="M848" s="41"/>
    </row>
    <row r="849" spans="1:13" ht="17.25" thickBot="1" x14ac:dyDescent="0.25">
      <c r="A849" s="78"/>
      <c r="B849" s="78"/>
      <c r="C849" s="42"/>
      <c r="D849" s="43"/>
      <c r="E849" s="44"/>
      <c r="F849" s="44"/>
      <c r="G849" s="43"/>
      <c r="H849" s="43"/>
      <c r="I849" s="43"/>
      <c r="J849" s="43"/>
      <c r="K849" s="44"/>
      <c r="L849" s="43"/>
      <c r="M849" s="45"/>
    </row>
    <row r="850" spans="1:13" ht="16.5" x14ac:dyDescent="0.2">
      <c r="A850" s="78"/>
      <c r="B850" s="78"/>
      <c r="C850" s="37"/>
      <c r="D850" s="38"/>
      <c r="E850" s="46"/>
      <c r="F850" s="46"/>
      <c r="G850" s="38"/>
      <c r="H850" s="38"/>
      <c r="I850" s="38"/>
      <c r="J850" s="38"/>
      <c r="K850" s="38"/>
      <c r="L850" s="38"/>
      <c r="M850" s="39"/>
    </row>
    <row r="851" spans="1:13" ht="16.5" x14ac:dyDescent="0.2">
      <c r="A851" s="78"/>
      <c r="B851" s="78"/>
      <c r="C851" s="40"/>
      <c r="D851" s="27"/>
      <c r="E851" s="28"/>
      <c r="F851" s="28"/>
      <c r="G851" s="27"/>
      <c r="H851" s="27"/>
      <c r="I851" s="27"/>
      <c r="J851" s="27"/>
      <c r="K851" s="27"/>
      <c r="L851" s="27"/>
      <c r="M851" s="41"/>
    </row>
    <row r="852" spans="1:13" ht="16.5" x14ac:dyDescent="0.2">
      <c r="A852" s="78"/>
      <c r="B852" s="78"/>
      <c r="C852" s="40"/>
      <c r="D852" s="27"/>
      <c r="E852" s="28"/>
      <c r="F852" s="28"/>
      <c r="G852" s="27"/>
      <c r="H852" s="27"/>
      <c r="I852" s="27"/>
      <c r="J852" s="27"/>
      <c r="K852" s="59"/>
      <c r="L852" s="27"/>
      <c r="M852" s="41"/>
    </row>
    <row r="853" spans="1:13" ht="16.5" x14ac:dyDescent="0.2">
      <c r="A853" s="78"/>
      <c r="B853" s="78"/>
      <c r="C853" s="40"/>
      <c r="D853" s="27"/>
      <c r="E853" s="28"/>
      <c r="F853" s="28"/>
      <c r="G853" s="27"/>
      <c r="H853" s="27"/>
      <c r="I853" s="27"/>
      <c r="J853" s="27"/>
      <c r="K853" s="59"/>
      <c r="L853" s="27"/>
      <c r="M853" s="41"/>
    </row>
    <row r="854" spans="1:13" ht="16.5" x14ac:dyDescent="0.2">
      <c r="A854" s="78"/>
      <c r="B854" s="78"/>
      <c r="C854" s="40"/>
      <c r="D854" s="27"/>
      <c r="E854" s="28"/>
      <c r="F854" s="28"/>
      <c r="G854" s="27"/>
      <c r="H854" s="27"/>
      <c r="I854" s="27"/>
      <c r="J854" s="27"/>
      <c r="K854" s="62"/>
      <c r="L854" s="27"/>
      <c r="M854" s="41"/>
    </row>
    <row r="855" spans="1:13" ht="17.25" thickBot="1" x14ac:dyDescent="0.25">
      <c r="A855" s="78"/>
      <c r="B855" s="78"/>
      <c r="C855" s="42"/>
      <c r="D855" s="43"/>
      <c r="E855" s="44"/>
      <c r="F855" s="44"/>
      <c r="G855" s="43"/>
      <c r="H855" s="43"/>
      <c r="I855" s="43"/>
      <c r="J855" s="43"/>
      <c r="K855" s="44"/>
      <c r="L855" s="43"/>
      <c r="M855" s="45"/>
    </row>
    <row r="856" spans="1:13" ht="16.5" x14ac:dyDescent="0.2">
      <c r="A856" s="78"/>
      <c r="B856" s="78"/>
      <c r="C856" s="37"/>
      <c r="D856" s="38"/>
      <c r="E856" s="46"/>
      <c r="F856" s="46"/>
      <c r="G856" s="38"/>
      <c r="H856" s="38"/>
      <c r="I856" s="38"/>
      <c r="J856" s="38"/>
      <c r="K856" s="38"/>
      <c r="L856" s="38"/>
      <c r="M856" s="39"/>
    </row>
    <row r="857" spans="1:13" ht="16.5" x14ac:dyDescent="0.2">
      <c r="A857" s="78"/>
      <c r="B857" s="78"/>
      <c r="C857" s="40"/>
      <c r="D857" s="27"/>
      <c r="E857" s="28"/>
      <c r="F857" s="28"/>
      <c r="G857" s="27"/>
      <c r="H857" s="27"/>
      <c r="I857" s="27"/>
      <c r="J857" s="27"/>
      <c r="K857" s="27"/>
      <c r="L857" s="27"/>
      <c r="M857" s="41"/>
    </row>
    <row r="858" spans="1:13" ht="16.5" x14ac:dyDescent="0.2">
      <c r="A858" s="78"/>
      <c r="B858" s="78"/>
      <c r="C858" s="40"/>
      <c r="D858" s="27"/>
      <c r="E858" s="28"/>
      <c r="F858" s="28"/>
      <c r="G858" s="27"/>
      <c r="H858" s="27"/>
      <c r="I858" s="27"/>
      <c r="J858" s="27"/>
      <c r="K858" s="59"/>
      <c r="L858" s="27"/>
      <c r="M858" s="41"/>
    </row>
    <row r="859" spans="1:13" ht="16.5" x14ac:dyDescent="0.2">
      <c r="A859" s="78"/>
      <c r="B859" s="78"/>
      <c r="C859" s="40"/>
      <c r="D859" s="27"/>
      <c r="E859" s="28"/>
      <c r="F859" s="28"/>
      <c r="G859" s="27"/>
      <c r="H859" s="27"/>
      <c r="I859" s="27"/>
      <c r="J859" s="27"/>
      <c r="K859" s="59"/>
      <c r="L859" s="27"/>
      <c r="M859" s="41"/>
    </row>
    <row r="860" spans="1:13" ht="16.5" x14ac:dyDescent="0.2">
      <c r="A860" s="78"/>
      <c r="B860" s="78"/>
      <c r="C860" s="40"/>
      <c r="D860" s="27"/>
      <c r="E860" s="28"/>
      <c r="F860" s="28"/>
      <c r="G860" s="27"/>
      <c r="H860" s="27"/>
      <c r="I860" s="27"/>
      <c r="J860" s="27"/>
      <c r="K860" s="62"/>
      <c r="L860" s="27"/>
      <c r="M860" s="41"/>
    </row>
    <row r="861" spans="1:13" ht="17.25" thickBot="1" x14ac:dyDescent="0.25">
      <c r="A861" s="78"/>
      <c r="B861" s="78"/>
      <c r="C861" s="42"/>
      <c r="D861" s="43"/>
      <c r="E861" s="44"/>
      <c r="F861" s="44"/>
      <c r="G861" s="43"/>
      <c r="H861" s="43"/>
      <c r="I861" s="43"/>
      <c r="J861" s="43"/>
      <c r="K861" s="44"/>
      <c r="L861" s="43"/>
      <c r="M861" s="45"/>
    </row>
    <row r="862" spans="1:13" ht="16.5" x14ac:dyDescent="0.2">
      <c r="A862" s="78"/>
      <c r="B862" s="78"/>
      <c r="C862" s="37"/>
      <c r="D862" s="38"/>
      <c r="E862" s="46"/>
      <c r="F862" s="46"/>
      <c r="G862" s="38"/>
      <c r="H862" s="38"/>
      <c r="I862" s="38"/>
      <c r="J862" s="38"/>
      <c r="K862" s="38"/>
      <c r="L862" s="38"/>
      <c r="M862" s="39"/>
    </row>
    <row r="863" spans="1:13" ht="16.5" x14ac:dyDescent="0.2">
      <c r="A863" s="78"/>
      <c r="B863" s="78"/>
      <c r="C863" s="40"/>
      <c r="D863" s="27"/>
      <c r="E863" s="28"/>
      <c r="F863" s="28"/>
      <c r="G863" s="27"/>
      <c r="H863" s="27"/>
      <c r="I863" s="27"/>
      <c r="J863" s="27"/>
      <c r="K863" s="27"/>
      <c r="L863" s="27"/>
      <c r="M863" s="41"/>
    </row>
    <row r="864" spans="1:13" ht="16.5" x14ac:dyDescent="0.2">
      <c r="A864" s="78"/>
      <c r="B864" s="78"/>
      <c r="C864" s="40"/>
      <c r="D864" s="27"/>
      <c r="E864" s="28"/>
      <c r="F864" s="28"/>
      <c r="G864" s="27"/>
      <c r="H864" s="27"/>
      <c r="I864" s="27"/>
      <c r="J864" s="27"/>
      <c r="K864" s="59"/>
      <c r="L864" s="27"/>
      <c r="M864" s="41"/>
    </row>
    <row r="865" spans="1:13" ht="16.5" x14ac:dyDescent="0.2">
      <c r="A865" s="78"/>
      <c r="B865" s="78"/>
      <c r="C865" s="40"/>
      <c r="D865" s="27"/>
      <c r="E865" s="28"/>
      <c r="F865" s="28"/>
      <c r="G865" s="27"/>
      <c r="H865" s="27"/>
      <c r="I865" s="27"/>
      <c r="J865" s="27"/>
      <c r="K865" s="59"/>
      <c r="L865" s="27"/>
      <c r="M865" s="41"/>
    </row>
    <row r="866" spans="1:13" ht="16.5" x14ac:dyDescent="0.2">
      <c r="A866" s="78"/>
      <c r="B866" s="78"/>
      <c r="C866" s="40"/>
      <c r="D866" s="27"/>
      <c r="E866" s="28"/>
      <c r="F866" s="28"/>
      <c r="G866" s="27"/>
      <c r="H866" s="27"/>
      <c r="I866" s="27"/>
      <c r="J866" s="27"/>
      <c r="K866" s="62"/>
      <c r="L866" s="27"/>
      <c r="M866" s="41"/>
    </row>
    <row r="867" spans="1:13" ht="17.25" thickBot="1" x14ac:dyDescent="0.25">
      <c r="A867" s="78"/>
      <c r="B867" s="78"/>
      <c r="C867" s="42"/>
      <c r="D867" s="43"/>
      <c r="E867" s="44"/>
      <c r="F867" s="44"/>
      <c r="G867" s="43"/>
      <c r="H867" s="43"/>
      <c r="I867" s="43"/>
      <c r="J867" s="43"/>
      <c r="K867" s="44"/>
      <c r="L867" s="43"/>
      <c r="M867" s="45"/>
    </row>
    <row r="868" spans="1:13" ht="16.5" x14ac:dyDescent="0.2">
      <c r="A868" s="78"/>
      <c r="B868" s="78"/>
      <c r="C868" s="37"/>
      <c r="D868" s="38"/>
      <c r="E868" s="46"/>
      <c r="F868" s="46"/>
      <c r="G868" s="38"/>
      <c r="H868" s="38"/>
      <c r="I868" s="38"/>
      <c r="J868" s="38"/>
      <c r="K868" s="38"/>
      <c r="L868" s="38"/>
      <c r="M868" s="39"/>
    </row>
    <row r="869" spans="1:13" ht="16.5" x14ac:dyDescent="0.2">
      <c r="A869" s="78"/>
      <c r="B869" s="78"/>
      <c r="C869" s="40"/>
      <c r="D869" s="27"/>
      <c r="E869" s="28"/>
      <c r="F869" s="28"/>
      <c r="G869" s="27"/>
      <c r="H869" s="27"/>
      <c r="I869" s="27"/>
      <c r="J869" s="27"/>
      <c r="K869" s="27"/>
      <c r="L869" s="27"/>
      <c r="M869" s="41"/>
    </row>
    <row r="870" spans="1:13" ht="16.5" x14ac:dyDescent="0.2">
      <c r="A870" s="78"/>
      <c r="B870" s="78"/>
      <c r="C870" s="40"/>
      <c r="D870" s="27"/>
      <c r="E870" s="28"/>
      <c r="F870" s="28"/>
      <c r="G870" s="27"/>
      <c r="H870" s="27"/>
      <c r="I870" s="27"/>
      <c r="J870" s="27"/>
      <c r="K870" s="59"/>
      <c r="L870" s="27"/>
      <c r="M870" s="41"/>
    </row>
    <row r="871" spans="1:13" ht="16.5" x14ac:dyDescent="0.2">
      <c r="A871" s="78"/>
      <c r="B871" s="78"/>
      <c r="C871" s="40"/>
      <c r="D871" s="27"/>
      <c r="E871" s="28"/>
      <c r="F871" s="28"/>
      <c r="G871" s="27"/>
      <c r="H871" s="27"/>
      <c r="I871" s="27"/>
      <c r="J871" s="27"/>
      <c r="K871" s="59"/>
      <c r="L871" s="27"/>
      <c r="M871" s="41"/>
    </row>
    <row r="872" spans="1:13" ht="16.5" x14ac:dyDescent="0.2">
      <c r="A872" s="78"/>
      <c r="B872" s="78"/>
      <c r="C872" s="40"/>
      <c r="D872" s="27"/>
      <c r="E872" s="28"/>
      <c r="F872" s="28"/>
      <c r="G872" s="27"/>
      <c r="H872" s="27"/>
      <c r="I872" s="27"/>
      <c r="J872" s="27"/>
      <c r="K872" s="62"/>
      <c r="L872" s="27"/>
      <c r="M872" s="41"/>
    </row>
    <row r="873" spans="1:13" ht="17.25" thickBot="1" x14ac:dyDescent="0.25">
      <c r="A873" s="78"/>
      <c r="B873" s="78"/>
      <c r="C873" s="42"/>
      <c r="D873" s="43"/>
      <c r="E873" s="44"/>
      <c r="F873" s="44"/>
      <c r="G873" s="43"/>
      <c r="H873" s="43"/>
      <c r="I873" s="43"/>
      <c r="J873" s="43"/>
      <c r="K873" s="44"/>
      <c r="L873" s="43"/>
      <c r="M873" s="45"/>
    </row>
    <row r="874" spans="1:13" ht="16.5" x14ac:dyDescent="0.2">
      <c r="A874" s="78"/>
      <c r="B874" s="78"/>
      <c r="C874" s="37"/>
      <c r="D874" s="38"/>
      <c r="E874" s="46"/>
      <c r="F874" s="46"/>
      <c r="G874" s="38"/>
      <c r="H874" s="38"/>
      <c r="I874" s="38"/>
      <c r="J874" s="38"/>
      <c r="K874" s="38"/>
      <c r="L874" s="38"/>
      <c r="M874" s="39"/>
    </row>
    <row r="875" spans="1:13" ht="16.5" x14ac:dyDescent="0.2">
      <c r="A875" s="78"/>
      <c r="B875" s="78"/>
      <c r="C875" s="40"/>
      <c r="D875" s="27"/>
      <c r="E875" s="28"/>
      <c r="F875" s="28"/>
      <c r="G875" s="27"/>
      <c r="H875" s="27"/>
      <c r="I875" s="27"/>
      <c r="J875" s="27"/>
      <c r="K875" s="27"/>
      <c r="L875" s="27"/>
      <c r="M875" s="41"/>
    </row>
    <row r="876" spans="1:13" ht="16.5" x14ac:dyDescent="0.2">
      <c r="A876" s="78"/>
      <c r="B876" s="78"/>
      <c r="C876" s="40"/>
      <c r="D876" s="27"/>
      <c r="E876" s="28"/>
      <c r="F876" s="28"/>
      <c r="G876" s="27"/>
      <c r="H876" s="27"/>
      <c r="I876" s="27"/>
      <c r="J876" s="27"/>
      <c r="K876" s="59"/>
      <c r="L876" s="27"/>
      <c r="M876" s="41"/>
    </row>
    <row r="877" spans="1:13" ht="16.5" x14ac:dyDescent="0.2">
      <c r="A877" s="78"/>
      <c r="B877" s="78"/>
      <c r="C877" s="40"/>
      <c r="D877" s="27"/>
      <c r="E877" s="28"/>
      <c r="F877" s="28"/>
      <c r="G877" s="27"/>
      <c r="H877" s="27"/>
      <c r="I877" s="27"/>
      <c r="J877" s="27"/>
      <c r="K877" s="59"/>
      <c r="L877" s="27"/>
      <c r="M877" s="41"/>
    </row>
    <row r="878" spans="1:13" ht="16.5" x14ac:dyDescent="0.2">
      <c r="A878" s="78"/>
      <c r="B878" s="78"/>
      <c r="C878" s="40"/>
      <c r="D878" s="27"/>
      <c r="E878" s="28"/>
      <c r="F878" s="28"/>
      <c r="G878" s="27"/>
      <c r="H878" s="27"/>
      <c r="I878" s="27"/>
      <c r="J878" s="27"/>
      <c r="K878" s="62"/>
      <c r="L878" s="27"/>
      <c r="M878" s="41"/>
    </row>
    <row r="879" spans="1:13" ht="17.25" thickBot="1" x14ac:dyDescent="0.25">
      <c r="A879" s="78"/>
      <c r="B879" s="78"/>
      <c r="C879" s="42"/>
      <c r="D879" s="43"/>
      <c r="E879" s="44"/>
      <c r="F879" s="44"/>
      <c r="G879" s="43"/>
      <c r="H879" s="43"/>
      <c r="I879" s="43"/>
      <c r="J879" s="43"/>
      <c r="K879" s="44"/>
      <c r="L879" s="43"/>
      <c r="M879" s="45"/>
    </row>
    <row r="880" spans="1:13" ht="16.5" x14ac:dyDescent="0.2">
      <c r="A880" s="78"/>
      <c r="B880" s="78"/>
      <c r="C880" s="37"/>
      <c r="D880" s="38"/>
      <c r="E880" s="46"/>
      <c r="F880" s="46"/>
      <c r="G880" s="38"/>
      <c r="H880" s="38"/>
      <c r="I880" s="38"/>
      <c r="J880" s="38"/>
      <c r="K880" s="38"/>
      <c r="L880" s="38"/>
      <c r="M880" s="39"/>
    </row>
    <row r="881" spans="1:13" ht="16.5" x14ac:dyDescent="0.2">
      <c r="A881" s="78"/>
      <c r="B881" s="78"/>
      <c r="C881" s="40"/>
      <c r="D881" s="27"/>
      <c r="E881" s="28"/>
      <c r="F881" s="28"/>
      <c r="G881" s="27"/>
      <c r="H881" s="27"/>
      <c r="I881" s="27"/>
      <c r="J881" s="27"/>
      <c r="K881" s="27"/>
      <c r="L881" s="27"/>
      <c r="M881" s="41"/>
    </row>
    <row r="882" spans="1:13" ht="16.5" x14ac:dyDescent="0.2">
      <c r="A882" s="78"/>
      <c r="B882" s="78"/>
      <c r="C882" s="40"/>
      <c r="D882" s="27"/>
      <c r="E882" s="28"/>
      <c r="F882" s="28"/>
      <c r="G882" s="27"/>
      <c r="H882" s="27"/>
      <c r="I882" s="27"/>
      <c r="J882" s="27"/>
      <c r="K882" s="59"/>
      <c r="L882" s="27"/>
      <c r="M882" s="41"/>
    </row>
    <row r="883" spans="1:13" ht="16.5" x14ac:dyDescent="0.2">
      <c r="A883" s="78"/>
      <c r="B883" s="78"/>
      <c r="C883" s="40"/>
      <c r="D883" s="27"/>
      <c r="E883" s="28"/>
      <c r="F883" s="28"/>
      <c r="G883" s="27"/>
      <c r="H883" s="27"/>
      <c r="I883" s="27"/>
      <c r="J883" s="27"/>
      <c r="K883" s="59"/>
      <c r="L883" s="27"/>
      <c r="M883" s="41"/>
    </row>
    <row r="884" spans="1:13" ht="16.5" x14ac:dyDescent="0.2">
      <c r="A884" s="78"/>
      <c r="B884" s="78"/>
      <c r="C884" s="40"/>
      <c r="D884" s="27"/>
      <c r="E884" s="28"/>
      <c r="F884" s="28"/>
      <c r="G884" s="27"/>
      <c r="H884" s="27"/>
      <c r="I884" s="27"/>
      <c r="J884" s="27"/>
      <c r="K884" s="62"/>
      <c r="L884" s="27"/>
      <c r="M884" s="41"/>
    </row>
    <row r="885" spans="1:13" ht="17.25" thickBot="1" x14ac:dyDescent="0.25">
      <c r="A885" s="78"/>
      <c r="B885" s="78"/>
      <c r="C885" s="42"/>
      <c r="D885" s="43"/>
      <c r="E885" s="44"/>
      <c r="F885" s="44"/>
      <c r="G885" s="43"/>
      <c r="H885" s="43"/>
      <c r="I885" s="43"/>
      <c r="J885" s="43"/>
      <c r="K885" s="44"/>
      <c r="L885" s="43"/>
      <c r="M885" s="45"/>
    </row>
    <row r="886" spans="1:13" ht="16.5" x14ac:dyDescent="0.2">
      <c r="A886" s="78"/>
      <c r="B886" s="78"/>
      <c r="C886" s="37"/>
      <c r="D886" s="38"/>
      <c r="E886" s="46"/>
      <c r="F886" s="46"/>
      <c r="G886" s="38"/>
      <c r="H886" s="38"/>
      <c r="I886" s="38"/>
      <c r="J886" s="38"/>
      <c r="K886" s="38"/>
      <c r="L886" s="38"/>
      <c r="M886" s="39"/>
    </row>
    <row r="887" spans="1:13" ht="16.5" x14ac:dyDescent="0.2">
      <c r="A887" s="78"/>
      <c r="B887" s="78"/>
      <c r="C887" s="40"/>
      <c r="D887" s="27"/>
      <c r="E887" s="28"/>
      <c r="F887" s="28"/>
      <c r="G887" s="27"/>
      <c r="H887" s="27"/>
      <c r="I887" s="27"/>
      <c r="J887" s="27"/>
      <c r="K887" s="27"/>
      <c r="L887" s="27"/>
      <c r="M887" s="41"/>
    </row>
    <row r="888" spans="1:13" ht="16.5" x14ac:dyDescent="0.2">
      <c r="A888" s="78"/>
      <c r="B888" s="78"/>
      <c r="C888" s="40"/>
      <c r="D888" s="27"/>
      <c r="E888" s="28"/>
      <c r="F888" s="28"/>
      <c r="G888" s="27"/>
      <c r="H888" s="27"/>
      <c r="I888" s="27"/>
      <c r="J888" s="27"/>
      <c r="K888" s="59"/>
      <c r="L888" s="27"/>
      <c r="M888" s="41"/>
    </row>
    <row r="889" spans="1:13" ht="16.5" x14ac:dyDescent="0.2">
      <c r="A889" s="78"/>
      <c r="B889" s="78"/>
      <c r="C889" s="40"/>
      <c r="D889" s="27"/>
      <c r="E889" s="28"/>
      <c r="F889" s="28"/>
      <c r="G889" s="27"/>
      <c r="H889" s="27"/>
      <c r="I889" s="27"/>
      <c r="J889" s="27"/>
      <c r="K889" s="59"/>
      <c r="L889" s="27"/>
      <c r="M889" s="41"/>
    </row>
    <row r="890" spans="1:13" ht="16.5" x14ac:dyDescent="0.2">
      <c r="A890" s="78"/>
      <c r="B890" s="78"/>
      <c r="C890" s="40"/>
      <c r="D890" s="27"/>
      <c r="E890" s="28"/>
      <c r="F890" s="28"/>
      <c r="G890" s="27"/>
      <c r="H890" s="27"/>
      <c r="I890" s="27"/>
      <c r="J890" s="27"/>
      <c r="K890" s="62"/>
      <c r="L890" s="27"/>
      <c r="M890" s="41"/>
    </row>
    <row r="891" spans="1:13" ht="17.25" thickBot="1" x14ac:dyDescent="0.25">
      <c r="A891" s="78"/>
      <c r="B891" s="78"/>
      <c r="C891" s="42"/>
      <c r="D891" s="43"/>
      <c r="E891" s="44"/>
      <c r="F891" s="44"/>
      <c r="G891" s="43"/>
      <c r="H891" s="43"/>
      <c r="I891" s="43"/>
      <c r="J891" s="43"/>
      <c r="K891" s="44"/>
      <c r="L891" s="43"/>
      <c r="M891" s="45"/>
    </row>
    <row r="892" spans="1:13" ht="16.5" x14ac:dyDescent="0.2">
      <c r="A892" s="78"/>
      <c r="B892" s="78"/>
      <c r="C892" s="37"/>
      <c r="D892" s="38"/>
      <c r="E892" s="46"/>
      <c r="F892" s="46"/>
      <c r="G892" s="38"/>
      <c r="H892" s="38"/>
      <c r="I892" s="38"/>
      <c r="J892" s="38"/>
      <c r="K892" s="38"/>
      <c r="L892" s="38"/>
      <c r="M892" s="39"/>
    </row>
    <row r="893" spans="1:13" ht="16.5" x14ac:dyDescent="0.2">
      <c r="A893" s="78"/>
      <c r="B893" s="78"/>
      <c r="C893" s="40"/>
      <c r="D893" s="27"/>
      <c r="E893" s="28"/>
      <c r="F893" s="28"/>
      <c r="G893" s="27"/>
      <c r="H893" s="27"/>
      <c r="I893" s="27"/>
      <c r="J893" s="27"/>
      <c r="K893" s="27"/>
      <c r="L893" s="27"/>
      <c r="M893" s="41"/>
    </row>
    <row r="894" spans="1:13" ht="16.5" x14ac:dyDescent="0.2">
      <c r="A894" s="78"/>
      <c r="B894" s="78"/>
      <c r="C894" s="40"/>
      <c r="D894" s="27"/>
      <c r="E894" s="28"/>
      <c r="F894" s="28"/>
      <c r="G894" s="27"/>
      <c r="H894" s="27"/>
      <c r="I894" s="27"/>
      <c r="J894" s="27"/>
      <c r="K894" s="59"/>
      <c r="L894" s="27"/>
      <c r="M894" s="41"/>
    </row>
    <row r="895" spans="1:13" ht="16.5" x14ac:dyDescent="0.2">
      <c r="A895" s="78"/>
      <c r="B895" s="78"/>
      <c r="C895" s="40"/>
      <c r="D895" s="27"/>
      <c r="E895" s="28"/>
      <c r="F895" s="28"/>
      <c r="G895" s="27"/>
      <c r="H895" s="27"/>
      <c r="I895" s="27"/>
      <c r="J895" s="27"/>
      <c r="K895" s="59"/>
      <c r="L895" s="27"/>
      <c r="M895" s="41"/>
    </row>
    <row r="896" spans="1:13" ht="16.5" x14ac:dyDescent="0.2">
      <c r="A896" s="78"/>
      <c r="B896" s="78"/>
      <c r="C896" s="40"/>
      <c r="D896" s="27"/>
      <c r="E896" s="28"/>
      <c r="F896" s="28"/>
      <c r="G896" s="27"/>
      <c r="H896" s="27"/>
      <c r="I896" s="27"/>
      <c r="J896" s="27"/>
      <c r="K896" s="62"/>
      <c r="L896" s="27"/>
      <c r="M896" s="41"/>
    </row>
    <row r="897" spans="1:13" ht="17.25" thickBot="1" x14ac:dyDescent="0.25">
      <c r="A897" s="78"/>
      <c r="B897" s="78"/>
      <c r="C897" s="42"/>
      <c r="D897" s="43"/>
      <c r="E897" s="44"/>
      <c r="F897" s="44"/>
      <c r="G897" s="43"/>
      <c r="H897" s="43"/>
      <c r="I897" s="43"/>
      <c r="J897" s="43"/>
      <c r="K897" s="44"/>
      <c r="L897" s="43"/>
      <c r="M897" s="45"/>
    </row>
    <row r="898" spans="1:13" ht="16.5" x14ac:dyDescent="0.2">
      <c r="A898" s="78"/>
      <c r="B898" s="78"/>
      <c r="C898" s="37"/>
      <c r="D898" s="38"/>
      <c r="E898" s="46"/>
      <c r="F898" s="46"/>
      <c r="G898" s="38"/>
      <c r="H898" s="38"/>
      <c r="I898" s="38"/>
      <c r="J898" s="38"/>
      <c r="K898" s="38"/>
      <c r="L898" s="38"/>
      <c r="M898" s="39"/>
    </row>
    <row r="899" spans="1:13" ht="16.5" x14ac:dyDescent="0.2">
      <c r="A899" s="78"/>
      <c r="B899" s="78"/>
      <c r="C899" s="40"/>
      <c r="D899" s="27"/>
      <c r="E899" s="28"/>
      <c r="F899" s="28"/>
      <c r="G899" s="27"/>
      <c r="H899" s="27"/>
      <c r="I899" s="27"/>
      <c r="J899" s="27"/>
      <c r="K899" s="27"/>
      <c r="L899" s="27"/>
      <c r="M899" s="41"/>
    </row>
    <row r="900" spans="1:13" ht="16.5" x14ac:dyDescent="0.2">
      <c r="A900" s="78"/>
      <c r="B900" s="78"/>
      <c r="C900" s="40"/>
      <c r="D900" s="27"/>
      <c r="E900" s="28"/>
      <c r="F900" s="28"/>
      <c r="G900" s="27"/>
      <c r="H900" s="27"/>
      <c r="I900" s="27"/>
      <c r="J900" s="27"/>
      <c r="K900" s="59"/>
      <c r="L900" s="27"/>
      <c r="M900" s="41"/>
    </row>
    <row r="901" spans="1:13" ht="16.5" x14ac:dyDescent="0.2">
      <c r="A901" s="78"/>
      <c r="B901" s="78"/>
      <c r="C901" s="40"/>
      <c r="D901" s="27"/>
      <c r="E901" s="28"/>
      <c r="F901" s="28"/>
      <c r="G901" s="27"/>
      <c r="H901" s="27"/>
      <c r="I901" s="27"/>
      <c r="J901" s="27"/>
      <c r="K901" s="59"/>
      <c r="L901" s="27"/>
      <c r="M901" s="41"/>
    </row>
    <row r="902" spans="1:13" ht="16.5" x14ac:dyDescent="0.2">
      <c r="A902" s="78"/>
      <c r="B902" s="78"/>
      <c r="C902" s="40"/>
      <c r="D902" s="27"/>
      <c r="E902" s="28"/>
      <c r="F902" s="28"/>
      <c r="G902" s="27"/>
      <c r="H902" s="27"/>
      <c r="I902" s="27"/>
      <c r="J902" s="27"/>
      <c r="K902" s="62"/>
      <c r="L902" s="27"/>
      <c r="M902" s="41"/>
    </row>
    <row r="903" spans="1:13" ht="17.25" thickBot="1" x14ac:dyDescent="0.25">
      <c r="A903" s="78"/>
      <c r="B903" s="78"/>
      <c r="C903" s="42"/>
      <c r="D903" s="43"/>
      <c r="E903" s="44"/>
      <c r="F903" s="44"/>
      <c r="G903" s="43"/>
      <c r="H903" s="43"/>
      <c r="I903" s="43"/>
      <c r="J903" s="43"/>
      <c r="K903" s="44"/>
      <c r="L903" s="43"/>
      <c r="M903" s="45"/>
    </row>
    <row r="904" spans="1:13" ht="16.5" x14ac:dyDescent="0.2">
      <c r="A904" s="78"/>
      <c r="B904" s="78"/>
      <c r="C904" s="37"/>
      <c r="D904" s="38"/>
      <c r="E904" s="46"/>
      <c r="F904" s="46"/>
      <c r="G904" s="38"/>
      <c r="H904" s="38"/>
      <c r="I904" s="38"/>
      <c r="J904" s="38"/>
      <c r="K904" s="38"/>
      <c r="L904" s="38"/>
      <c r="M904" s="39"/>
    </row>
    <row r="905" spans="1:13" ht="16.5" x14ac:dyDescent="0.2">
      <c r="A905" s="78"/>
      <c r="B905" s="78"/>
      <c r="C905" s="40"/>
      <c r="D905" s="27"/>
      <c r="E905" s="28"/>
      <c r="F905" s="28"/>
      <c r="G905" s="27"/>
      <c r="H905" s="27"/>
      <c r="I905" s="27"/>
      <c r="J905" s="27"/>
      <c r="K905" s="27"/>
      <c r="L905" s="27"/>
      <c r="M905" s="41"/>
    </row>
    <row r="906" spans="1:13" ht="16.5" x14ac:dyDescent="0.2">
      <c r="A906" s="78"/>
      <c r="B906" s="78"/>
      <c r="C906" s="40"/>
      <c r="D906" s="27"/>
      <c r="E906" s="28"/>
      <c r="F906" s="28"/>
      <c r="G906" s="27"/>
      <c r="H906" s="27"/>
      <c r="I906" s="27"/>
      <c r="J906" s="27"/>
      <c r="K906" s="59"/>
      <c r="L906" s="27"/>
      <c r="M906" s="41"/>
    </row>
    <row r="907" spans="1:13" ht="16.5" x14ac:dyDescent="0.2">
      <c r="A907" s="78"/>
      <c r="B907" s="78"/>
      <c r="C907" s="40"/>
      <c r="D907" s="27"/>
      <c r="E907" s="28"/>
      <c r="F907" s="28"/>
      <c r="G907" s="27"/>
      <c r="H907" s="27"/>
      <c r="I907" s="27"/>
      <c r="J907" s="27"/>
      <c r="K907" s="59"/>
      <c r="L907" s="27"/>
      <c r="M907" s="41"/>
    </row>
    <row r="908" spans="1:13" ht="16.5" x14ac:dyDescent="0.2">
      <c r="A908" s="78"/>
      <c r="B908" s="78"/>
      <c r="C908" s="40"/>
      <c r="D908" s="27"/>
      <c r="E908" s="28"/>
      <c r="F908" s="28"/>
      <c r="G908" s="27"/>
      <c r="H908" s="27"/>
      <c r="I908" s="27"/>
      <c r="J908" s="27"/>
      <c r="K908" s="62"/>
      <c r="L908" s="27"/>
      <c r="M908" s="41"/>
    </row>
    <row r="909" spans="1:13" ht="17.25" thickBot="1" x14ac:dyDescent="0.25">
      <c r="A909" s="78"/>
      <c r="B909" s="78"/>
      <c r="C909" s="42"/>
      <c r="D909" s="43"/>
      <c r="E909" s="44"/>
      <c r="F909" s="44"/>
      <c r="G909" s="43"/>
      <c r="H909" s="43"/>
      <c r="I909" s="43"/>
      <c r="J909" s="43"/>
      <c r="K909" s="44"/>
      <c r="L909" s="43"/>
      <c r="M909" s="45"/>
    </row>
    <row r="910" spans="1:13" ht="16.5" x14ac:dyDescent="0.2">
      <c r="A910" s="78"/>
      <c r="B910" s="78"/>
      <c r="C910" s="37"/>
      <c r="D910" s="38"/>
      <c r="E910" s="46"/>
      <c r="F910" s="46"/>
      <c r="G910" s="38"/>
      <c r="H910" s="38"/>
      <c r="I910" s="38"/>
      <c r="J910" s="38"/>
      <c r="K910" s="38"/>
      <c r="L910" s="38"/>
      <c r="M910" s="39"/>
    </row>
    <row r="911" spans="1:13" ht="16.5" x14ac:dyDescent="0.2">
      <c r="A911" s="78"/>
      <c r="B911" s="78"/>
      <c r="C911" s="40"/>
      <c r="D911" s="27"/>
      <c r="E911" s="28"/>
      <c r="F911" s="28"/>
      <c r="G911" s="27"/>
      <c r="H911" s="27"/>
      <c r="I911" s="27"/>
      <c r="J911" s="27"/>
      <c r="K911" s="27"/>
      <c r="L911" s="27"/>
      <c r="M911" s="41"/>
    </row>
    <row r="912" spans="1:13" ht="16.5" x14ac:dyDescent="0.2">
      <c r="A912" s="78"/>
      <c r="B912" s="78"/>
      <c r="C912" s="40"/>
      <c r="D912" s="27"/>
      <c r="E912" s="28"/>
      <c r="F912" s="28"/>
      <c r="G912" s="27"/>
      <c r="H912" s="27"/>
      <c r="I912" s="27"/>
      <c r="J912" s="27"/>
      <c r="K912" s="59"/>
      <c r="L912" s="27"/>
      <c r="M912" s="41"/>
    </row>
    <row r="913" spans="1:13" ht="16.5" x14ac:dyDescent="0.2">
      <c r="A913" s="78"/>
      <c r="B913" s="78"/>
      <c r="C913" s="40"/>
      <c r="D913" s="27"/>
      <c r="E913" s="28"/>
      <c r="F913" s="28"/>
      <c r="G913" s="27"/>
      <c r="H913" s="27"/>
      <c r="I913" s="27"/>
      <c r="J913" s="27"/>
      <c r="K913" s="59"/>
      <c r="L913" s="27"/>
      <c r="M913" s="41"/>
    </row>
    <row r="914" spans="1:13" ht="16.5" x14ac:dyDescent="0.2">
      <c r="A914" s="78"/>
      <c r="B914" s="78"/>
      <c r="C914" s="40"/>
      <c r="D914" s="27"/>
      <c r="E914" s="28"/>
      <c r="F914" s="28"/>
      <c r="G914" s="27"/>
      <c r="H914" s="27"/>
      <c r="I914" s="27"/>
      <c r="J914" s="27"/>
      <c r="K914" s="62"/>
      <c r="L914" s="27"/>
      <c r="M914" s="41"/>
    </row>
    <row r="915" spans="1:13" ht="17.25" thickBot="1" x14ac:dyDescent="0.25">
      <c r="A915" s="78"/>
      <c r="B915" s="78"/>
      <c r="C915" s="42"/>
      <c r="D915" s="43"/>
      <c r="E915" s="44"/>
      <c r="F915" s="44"/>
      <c r="G915" s="43"/>
      <c r="H915" s="43"/>
      <c r="I915" s="43"/>
      <c r="J915" s="43"/>
      <c r="K915" s="44"/>
      <c r="L915" s="43"/>
      <c r="M915" s="45"/>
    </row>
    <row r="916" spans="1:13" ht="16.5" x14ac:dyDescent="0.2">
      <c r="A916" s="78"/>
      <c r="B916" s="78"/>
      <c r="C916" s="37"/>
      <c r="D916" s="38"/>
      <c r="E916" s="46"/>
      <c r="F916" s="46"/>
      <c r="G916" s="38"/>
      <c r="H916" s="38"/>
      <c r="I916" s="38"/>
      <c r="J916" s="38"/>
      <c r="K916" s="38"/>
      <c r="L916" s="38"/>
      <c r="M916" s="39"/>
    </row>
    <row r="917" spans="1:13" ht="16.5" x14ac:dyDescent="0.2">
      <c r="A917" s="78"/>
      <c r="B917" s="78"/>
      <c r="C917" s="40"/>
      <c r="D917" s="27"/>
      <c r="E917" s="28"/>
      <c r="F917" s="28"/>
      <c r="G917" s="27"/>
      <c r="H917" s="27"/>
      <c r="I917" s="27"/>
      <c r="J917" s="27"/>
      <c r="K917" s="27"/>
      <c r="L917" s="27"/>
      <c r="M917" s="41"/>
    </row>
    <row r="918" spans="1:13" ht="16.5" x14ac:dyDescent="0.2">
      <c r="A918" s="78"/>
      <c r="B918" s="78"/>
      <c r="C918" s="40"/>
      <c r="D918" s="27"/>
      <c r="E918" s="28"/>
      <c r="F918" s="28"/>
      <c r="G918" s="27"/>
      <c r="H918" s="27"/>
      <c r="I918" s="27"/>
      <c r="J918" s="27"/>
      <c r="K918" s="59"/>
      <c r="L918" s="27"/>
      <c r="M918" s="41"/>
    </row>
    <row r="919" spans="1:13" ht="16.5" x14ac:dyDescent="0.2">
      <c r="A919" s="78"/>
      <c r="B919" s="78"/>
      <c r="C919" s="40"/>
      <c r="D919" s="27"/>
      <c r="E919" s="28"/>
      <c r="F919" s="28"/>
      <c r="G919" s="27"/>
      <c r="H919" s="27"/>
      <c r="I919" s="27"/>
      <c r="J919" s="27"/>
      <c r="K919" s="59"/>
      <c r="L919" s="27"/>
      <c r="M919" s="41"/>
    </row>
    <row r="920" spans="1:13" ht="16.5" x14ac:dyDescent="0.2">
      <c r="A920" s="78"/>
      <c r="B920" s="78"/>
      <c r="C920" s="40"/>
      <c r="D920" s="27"/>
      <c r="E920" s="28"/>
      <c r="F920" s="28"/>
      <c r="G920" s="27"/>
      <c r="H920" s="27"/>
      <c r="I920" s="27"/>
      <c r="J920" s="27"/>
      <c r="K920" s="62"/>
      <c r="L920" s="27"/>
      <c r="M920" s="41"/>
    </row>
    <row r="921" spans="1:13" ht="17.25" thickBot="1" x14ac:dyDescent="0.25">
      <c r="A921" s="78"/>
      <c r="B921" s="78"/>
      <c r="C921" s="42"/>
      <c r="D921" s="43"/>
      <c r="E921" s="44"/>
      <c r="F921" s="44"/>
      <c r="G921" s="43"/>
      <c r="H921" s="43"/>
      <c r="I921" s="43"/>
      <c r="J921" s="43"/>
      <c r="K921" s="44"/>
      <c r="L921" s="43"/>
      <c r="M921" s="45"/>
    </row>
    <row r="922" spans="1:13" x14ac:dyDescent="0.2">
      <c r="A922" s="75"/>
      <c r="B922" s="75"/>
    </row>
    <row r="923" spans="1:13" x14ac:dyDescent="0.2">
      <c r="A923" s="75"/>
      <c r="B923" s="75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0"/>
  <sheetViews>
    <sheetView workbookViewId="0">
      <selection activeCell="M8" sqref="M8"/>
    </sheetView>
  </sheetViews>
  <sheetFormatPr defaultRowHeight="14.25" x14ac:dyDescent="0.2"/>
  <cols>
    <col min="4" max="4" width="16" customWidth="1"/>
    <col min="8" max="8" width="15.625" customWidth="1"/>
  </cols>
  <sheetData>
    <row r="1" spans="1:14" ht="15" x14ac:dyDescent="0.2">
      <c r="A1" s="4" t="s">
        <v>113</v>
      </c>
      <c r="B1" s="4" t="s">
        <v>114</v>
      </c>
      <c r="C1" s="4" t="s">
        <v>115</v>
      </c>
      <c r="D1" s="4" t="s">
        <v>8</v>
      </c>
      <c r="E1" s="4" t="s">
        <v>9</v>
      </c>
      <c r="F1" s="4" t="s">
        <v>10</v>
      </c>
      <c r="G1" s="4" t="s">
        <v>11</v>
      </c>
      <c r="H1" s="5" t="s">
        <v>1114</v>
      </c>
      <c r="I1" s="5" t="s">
        <v>1120</v>
      </c>
      <c r="J1" s="5" t="s">
        <v>1117</v>
      </c>
    </row>
    <row r="2" spans="1:14" x14ac:dyDescent="0.2">
      <c r="A2" s="50" t="s">
        <v>12</v>
      </c>
      <c r="B2" s="50" t="s">
        <v>12</v>
      </c>
      <c r="C2" s="50" t="s">
        <v>82</v>
      </c>
      <c r="D2" s="50" t="s">
        <v>296</v>
      </c>
      <c r="E2" s="50" t="s">
        <v>297</v>
      </c>
      <c r="F2" s="50" t="s">
        <v>297</v>
      </c>
      <c r="G2" s="50" t="s">
        <v>297</v>
      </c>
      <c r="H2" s="50" t="s">
        <v>1116</v>
      </c>
      <c r="I2" s="50" t="s">
        <v>1118</v>
      </c>
      <c r="J2" s="50" t="s">
        <v>1118</v>
      </c>
    </row>
    <row r="3" spans="1:14" ht="15" x14ac:dyDescent="0.2">
      <c r="A3" s="1" t="s">
        <v>13</v>
      </c>
      <c r="B3" s="1" t="s">
        <v>14</v>
      </c>
      <c r="C3" s="1" t="s">
        <v>84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1115</v>
      </c>
      <c r="I3" s="1" t="s">
        <v>1121</v>
      </c>
      <c r="J3" s="1" t="s">
        <v>1119</v>
      </c>
    </row>
    <row r="4" spans="1:14" ht="16.5" x14ac:dyDescent="0.2">
      <c r="A4" s="48">
        <v>101</v>
      </c>
      <c r="B4" s="48">
        <v>1</v>
      </c>
      <c r="C4" s="48" t="s">
        <v>291</v>
      </c>
      <c r="D4" s="48" t="s">
        <v>634</v>
      </c>
      <c r="E4" s="48">
        <v>1</v>
      </c>
      <c r="F4" s="48">
        <v>1</v>
      </c>
      <c r="G4" s="48">
        <v>1</v>
      </c>
      <c r="H4" s="48"/>
      <c r="I4" s="48"/>
      <c r="J4" s="48"/>
      <c r="K4" s="17"/>
      <c r="L4" s="17"/>
      <c r="M4" s="17"/>
      <c r="N4" s="17"/>
    </row>
    <row r="5" spans="1:14" ht="16.5" x14ac:dyDescent="0.2">
      <c r="A5" s="48">
        <v>101</v>
      </c>
      <c r="B5" s="48">
        <v>2</v>
      </c>
      <c r="C5" s="48" t="s">
        <v>291</v>
      </c>
      <c r="D5" s="48" t="s">
        <v>293</v>
      </c>
      <c r="E5" s="48">
        <v>1</v>
      </c>
      <c r="F5" s="48">
        <v>1</v>
      </c>
      <c r="G5" s="48">
        <v>1</v>
      </c>
      <c r="H5" s="48"/>
      <c r="I5" s="48"/>
      <c r="J5" s="48"/>
      <c r="K5" s="17"/>
      <c r="L5" s="17"/>
      <c r="M5" s="17"/>
      <c r="N5" s="17"/>
    </row>
    <row r="6" spans="1:14" ht="16.5" x14ac:dyDescent="0.2">
      <c r="A6" s="48">
        <v>101</v>
      </c>
      <c r="B6" s="48">
        <v>3</v>
      </c>
      <c r="C6" s="48" t="s">
        <v>291</v>
      </c>
      <c r="D6" s="48" t="s">
        <v>303</v>
      </c>
      <c r="E6" s="48">
        <v>1</v>
      </c>
      <c r="F6" s="48">
        <v>1</v>
      </c>
      <c r="G6" s="48">
        <v>1</v>
      </c>
      <c r="H6" s="48"/>
      <c r="I6" s="48"/>
      <c r="J6" s="48"/>
      <c r="K6" s="17"/>
      <c r="L6" s="17"/>
      <c r="M6" s="17"/>
      <c r="N6" s="17"/>
    </row>
    <row r="7" spans="1:14" ht="16.5" x14ac:dyDescent="0.2">
      <c r="A7" s="48">
        <v>102</v>
      </c>
      <c r="B7" s="48">
        <v>1</v>
      </c>
      <c r="C7" s="48" t="s">
        <v>291</v>
      </c>
      <c r="D7" s="48" t="s">
        <v>302</v>
      </c>
      <c r="E7" s="48">
        <v>5</v>
      </c>
      <c r="F7" s="48">
        <v>1</v>
      </c>
      <c r="G7" s="48">
        <v>1</v>
      </c>
      <c r="H7" s="48"/>
      <c r="I7" s="48"/>
      <c r="J7" s="48"/>
      <c r="K7" s="17"/>
      <c r="L7" s="17"/>
      <c r="M7" s="17"/>
      <c r="N7" s="17"/>
    </row>
    <row r="8" spans="1:14" ht="16.5" x14ac:dyDescent="0.2">
      <c r="A8" s="48">
        <v>102</v>
      </c>
      <c r="B8" s="48">
        <v>2</v>
      </c>
      <c r="C8" s="48" t="s">
        <v>291</v>
      </c>
      <c r="D8" s="48" t="s">
        <v>293</v>
      </c>
      <c r="E8" s="48">
        <v>5</v>
      </c>
      <c r="F8" s="48">
        <v>1</v>
      </c>
      <c r="G8" s="48">
        <v>1</v>
      </c>
      <c r="H8" s="48"/>
      <c r="I8" s="48"/>
      <c r="J8" s="48"/>
      <c r="K8" s="17"/>
      <c r="L8" s="17"/>
      <c r="M8" s="17"/>
      <c r="N8" s="17"/>
    </row>
    <row r="9" spans="1:14" ht="16.5" x14ac:dyDescent="0.2">
      <c r="A9" s="48">
        <v>102</v>
      </c>
      <c r="B9" s="48">
        <v>3</v>
      </c>
      <c r="C9" s="48" t="s">
        <v>291</v>
      </c>
      <c r="D9" s="48" t="s">
        <v>303</v>
      </c>
      <c r="E9" s="48">
        <v>5</v>
      </c>
      <c r="F9" s="48">
        <v>1</v>
      </c>
      <c r="G9" s="48">
        <v>1</v>
      </c>
      <c r="H9" s="48"/>
      <c r="I9" s="48"/>
      <c r="J9" s="48"/>
      <c r="K9" s="17"/>
      <c r="L9" s="17"/>
      <c r="M9" s="17"/>
      <c r="N9" s="17"/>
    </row>
    <row r="10" spans="1:14" ht="16.5" x14ac:dyDescent="0.2">
      <c r="A10" s="48">
        <v>103</v>
      </c>
      <c r="B10" s="48">
        <v>1</v>
      </c>
      <c r="C10" s="48" t="s">
        <v>291</v>
      </c>
      <c r="D10" s="48" t="s">
        <v>302</v>
      </c>
      <c r="E10" s="48">
        <v>7</v>
      </c>
      <c r="F10" s="48">
        <v>1</v>
      </c>
      <c r="G10" s="48">
        <v>1</v>
      </c>
      <c r="H10" s="48"/>
      <c r="I10" s="48"/>
      <c r="J10" s="48"/>
      <c r="K10" s="17"/>
      <c r="L10" s="17"/>
      <c r="M10" s="17"/>
      <c r="N10" s="17"/>
    </row>
    <row r="11" spans="1:14" ht="16.5" x14ac:dyDescent="0.2">
      <c r="A11" s="48">
        <v>103</v>
      </c>
      <c r="B11" s="48">
        <v>2</v>
      </c>
      <c r="C11" s="48" t="s">
        <v>291</v>
      </c>
      <c r="D11" s="48" t="s">
        <v>293</v>
      </c>
      <c r="E11" s="48">
        <v>7</v>
      </c>
      <c r="F11" s="48">
        <v>1</v>
      </c>
      <c r="G11" s="48">
        <v>1</v>
      </c>
      <c r="H11" s="48"/>
      <c r="I11" s="48"/>
      <c r="J11" s="48"/>
      <c r="K11" s="17"/>
      <c r="L11" s="17"/>
      <c r="M11" s="17"/>
      <c r="N11" s="17"/>
    </row>
    <row r="12" spans="1:14" ht="16.5" x14ac:dyDescent="0.2">
      <c r="A12" s="48">
        <v>103</v>
      </c>
      <c r="B12" s="48">
        <v>2</v>
      </c>
      <c r="C12" s="48" t="s">
        <v>292</v>
      </c>
      <c r="D12" s="48" t="s">
        <v>294</v>
      </c>
      <c r="E12" s="48">
        <v>7</v>
      </c>
      <c r="F12" s="48">
        <v>1</v>
      </c>
      <c r="G12" s="48">
        <v>1</v>
      </c>
      <c r="H12" s="48"/>
      <c r="I12" s="48"/>
      <c r="J12" s="48"/>
      <c r="K12" s="17"/>
      <c r="L12" s="17"/>
      <c r="M12" s="17"/>
      <c r="N12" s="17"/>
    </row>
    <row r="13" spans="1:14" ht="16.5" x14ac:dyDescent="0.2">
      <c r="A13" s="48">
        <v>103</v>
      </c>
      <c r="B13" s="48">
        <v>3</v>
      </c>
      <c r="C13" s="48" t="s">
        <v>291</v>
      </c>
      <c r="D13" s="48" t="s">
        <v>303</v>
      </c>
      <c r="E13" s="48">
        <v>7</v>
      </c>
      <c r="F13" s="48">
        <v>1</v>
      </c>
      <c r="G13" s="48">
        <v>1</v>
      </c>
      <c r="H13" s="48"/>
      <c r="I13" s="48"/>
      <c r="J13" s="48"/>
      <c r="K13" s="17"/>
      <c r="L13" s="17"/>
      <c r="M13" s="17"/>
      <c r="N13" s="17"/>
    </row>
    <row r="14" spans="1:14" ht="16.5" x14ac:dyDescent="0.2">
      <c r="A14" s="48">
        <v>103</v>
      </c>
      <c r="B14" s="48">
        <v>3</v>
      </c>
      <c r="C14" s="48" t="s">
        <v>292</v>
      </c>
      <c r="D14" s="48" t="s">
        <v>295</v>
      </c>
      <c r="E14" s="48">
        <v>7</v>
      </c>
      <c r="F14" s="48">
        <v>1</v>
      </c>
      <c r="G14" s="48">
        <v>1</v>
      </c>
      <c r="H14" s="48"/>
      <c r="I14" s="48"/>
      <c r="J14" s="48"/>
      <c r="K14" s="17"/>
      <c r="L14" s="17"/>
      <c r="M14" s="17"/>
      <c r="N14" s="17"/>
    </row>
    <row r="15" spans="1:14" ht="16.5" x14ac:dyDescent="0.2">
      <c r="A15" s="48">
        <v>104</v>
      </c>
      <c r="B15" s="48">
        <v>1</v>
      </c>
      <c r="C15" s="48" t="s">
        <v>291</v>
      </c>
      <c r="D15" s="48" t="s">
        <v>302</v>
      </c>
      <c r="E15" s="48">
        <v>10</v>
      </c>
      <c r="F15" s="48">
        <v>1</v>
      </c>
      <c r="G15" s="48">
        <v>1</v>
      </c>
      <c r="H15" s="48"/>
      <c r="I15" s="48"/>
      <c r="J15" s="48"/>
      <c r="K15" s="17"/>
      <c r="L15" s="17"/>
      <c r="M15" s="17"/>
      <c r="N15" s="17"/>
    </row>
    <row r="16" spans="1:14" ht="16.5" x14ac:dyDescent="0.2">
      <c r="A16" s="48">
        <v>104</v>
      </c>
      <c r="B16" s="48">
        <v>1</v>
      </c>
      <c r="C16" s="48" t="s">
        <v>292</v>
      </c>
      <c r="D16" s="48" t="s">
        <v>299</v>
      </c>
      <c r="E16" s="48">
        <v>10</v>
      </c>
      <c r="F16" s="48">
        <v>1</v>
      </c>
      <c r="G16" s="48">
        <v>1</v>
      </c>
      <c r="H16" s="48"/>
      <c r="I16" s="48"/>
      <c r="J16" s="48"/>
      <c r="K16" s="17"/>
      <c r="L16" s="17"/>
      <c r="M16" s="17"/>
      <c r="N16" s="17"/>
    </row>
    <row r="17" spans="1:14" ht="16.5" x14ac:dyDescent="0.2">
      <c r="A17" s="48">
        <v>104</v>
      </c>
      <c r="B17" s="48">
        <v>2</v>
      </c>
      <c r="C17" s="48" t="s">
        <v>291</v>
      </c>
      <c r="D17" s="48" t="s">
        <v>293</v>
      </c>
      <c r="E17" s="48">
        <v>10</v>
      </c>
      <c r="F17" s="48">
        <v>1</v>
      </c>
      <c r="G17" s="48">
        <v>1</v>
      </c>
      <c r="H17" s="48"/>
      <c r="I17" s="48"/>
      <c r="J17" s="48"/>
      <c r="K17" s="17"/>
      <c r="L17" s="17"/>
      <c r="M17" s="17"/>
      <c r="N17" s="17"/>
    </row>
    <row r="18" spans="1:14" ht="16.5" x14ac:dyDescent="0.2">
      <c r="A18" s="48">
        <v>104</v>
      </c>
      <c r="B18" s="48">
        <v>2</v>
      </c>
      <c r="C18" s="48" t="s">
        <v>292</v>
      </c>
      <c r="D18" s="48" t="s">
        <v>294</v>
      </c>
      <c r="E18" s="48">
        <v>10</v>
      </c>
      <c r="F18" s="48">
        <v>1</v>
      </c>
      <c r="G18" s="48">
        <v>1</v>
      </c>
      <c r="H18" s="48"/>
      <c r="I18" s="48"/>
      <c r="J18" s="48"/>
      <c r="K18" s="17"/>
      <c r="L18" s="17"/>
      <c r="M18" s="17"/>
      <c r="N18" s="17"/>
    </row>
    <row r="19" spans="1:14" ht="16.5" x14ac:dyDescent="0.2">
      <c r="A19" s="48">
        <v>104</v>
      </c>
      <c r="B19" s="48">
        <v>3</v>
      </c>
      <c r="C19" s="48" t="s">
        <v>291</v>
      </c>
      <c r="D19" s="48" t="s">
        <v>303</v>
      </c>
      <c r="E19" s="48">
        <v>10</v>
      </c>
      <c r="F19" s="48">
        <v>1</v>
      </c>
      <c r="G19" s="48">
        <v>1</v>
      </c>
      <c r="H19" s="48"/>
      <c r="I19" s="48"/>
      <c r="J19" s="48"/>
      <c r="K19" s="17"/>
      <c r="L19" s="17"/>
      <c r="M19" s="17"/>
      <c r="N19" s="17"/>
    </row>
    <row r="20" spans="1:14" ht="16.5" x14ac:dyDescent="0.2">
      <c r="A20" s="48">
        <v>104</v>
      </c>
      <c r="B20" s="48">
        <v>3</v>
      </c>
      <c r="C20" s="48" t="s">
        <v>292</v>
      </c>
      <c r="D20" s="48" t="s">
        <v>295</v>
      </c>
      <c r="E20" s="48">
        <v>10</v>
      </c>
      <c r="F20" s="48">
        <v>1</v>
      </c>
      <c r="G20" s="48">
        <v>1</v>
      </c>
      <c r="H20" s="48"/>
      <c r="I20" s="48"/>
      <c r="J20" s="48"/>
      <c r="K20" s="17"/>
      <c r="L20" s="17"/>
      <c r="M20" s="17"/>
      <c r="N20" s="17"/>
    </row>
    <row r="21" spans="1:14" ht="16.5" x14ac:dyDescent="0.2">
      <c r="A21" s="48">
        <v>201</v>
      </c>
      <c r="B21" s="48">
        <v>1</v>
      </c>
      <c r="C21" s="48" t="s">
        <v>291</v>
      </c>
      <c r="D21" s="48" t="s">
        <v>302</v>
      </c>
      <c r="E21" s="48">
        <v>11</v>
      </c>
      <c r="F21" s="48">
        <v>1</v>
      </c>
      <c r="G21" s="48">
        <v>1</v>
      </c>
      <c r="H21" s="48"/>
      <c r="I21" s="48"/>
      <c r="J21" s="48"/>
      <c r="K21" s="17"/>
      <c r="L21" s="17"/>
      <c r="M21" s="17"/>
      <c r="N21" s="17"/>
    </row>
    <row r="22" spans="1:14" ht="16.5" x14ac:dyDescent="0.2">
      <c r="A22" s="48">
        <v>201</v>
      </c>
      <c r="B22" s="48">
        <v>1</v>
      </c>
      <c r="C22" s="48" t="s">
        <v>292</v>
      </c>
      <c r="D22" s="48" t="s">
        <v>299</v>
      </c>
      <c r="E22" s="48">
        <v>11</v>
      </c>
      <c r="F22" s="48">
        <v>1</v>
      </c>
      <c r="G22" s="48">
        <v>1</v>
      </c>
      <c r="H22" s="48"/>
      <c r="I22" s="48"/>
      <c r="J22" s="48"/>
      <c r="K22" s="17"/>
      <c r="L22" s="17"/>
      <c r="M22" s="17"/>
      <c r="N22" s="17"/>
    </row>
    <row r="23" spans="1:14" ht="16.5" x14ac:dyDescent="0.2">
      <c r="A23" s="48">
        <v>201</v>
      </c>
      <c r="B23" s="48">
        <v>2</v>
      </c>
      <c r="C23" s="48" t="s">
        <v>291</v>
      </c>
      <c r="D23" s="48" t="s">
        <v>293</v>
      </c>
      <c r="E23" s="48">
        <v>11</v>
      </c>
      <c r="F23" s="48">
        <v>1</v>
      </c>
      <c r="G23" s="48">
        <v>1</v>
      </c>
      <c r="H23" s="48"/>
      <c r="I23" s="48"/>
      <c r="J23" s="48"/>
      <c r="K23" s="17"/>
      <c r="L23" s="17"/>
      <c r="M23" s="17"/>
      <c r="N23" s="17"/>
    </row>
    <row r="24" spans="1:14" ht="16.5" x14ac:dyDescent="0.2">
      <c r="A24" s="48">
        <v>201</v>
      </c>
      <c r="B24" s="48">
        <v>2</v>
      </c>
      <c r="C24" s="48" t="s">
        <v>292</v>
      </c>
      <c r="D24" s="48" t="s">
        <v>294</v>
      </c>
      <c r="E24" s="48">
        <v>11</v>
      </c>
      <c r="F24" s="48">
        <v>1</v>
      </c>
      <c r="G24" s="48">
        <v>1</v>
      </c>
      <c r="H24" s="48"/>
      <c r="I24" s="48"/>
      <c r="J24" s="48"/>
      <c r="K24" s="17"/>
      <c r="L24" s="17"/>
      <c r="M24" s="17"/>
      <c r="N24" s="17"/>
    </row>
    <row r="25" spans="1:14" ht="16.5" x14ac:dyDescent="0.2">
      <c r="A25" s="48">
        <v>201</v>
      </c>
      <c r="B25" s="48">
        <v>3</v>
      </c>
      <c r="C25" s="48" t="s">
        <v>291</v>
      </c>
      <c r="D25" s="48" t="s">
        <v>303</v>
      </c>
      <c r="E25" s="48">
        <v>11</v>
      </c>
      <c r="F25" s="48">
        <v>1</v>
      </c>
      <c r="G25" s="48">
        <v>1</v>
      </c>
      <c r="H25" s="48"/>
      <c r="I25" s="48"/>
      <c r="J25" s="48"/>
      <c r="K25" s="17"/>
      <c r="L25" s="17"/>
      <c r="M25" s="17"/>
      <c r="N25" s="17"/>
    </row>
    <row r="26" spans="1:14" ht="16.5" x14ac:dyDescent="0.2">
      <c r="A26" s="48">
        <v>201</v>
      </c>
      <c r="B26" s="48">
        <v>3</v>
      </c>
      <c r="C26" s="48" t="s">
        <v>292</v>
      </c>
      <c r="D26" s="48" t="s">
        <v>295</v>
      </c>
      <c r="E26" s="48">
        <v>11</v>
      </c>
      <c r="F26" s="48">
        <v>1</v>
      </c>
      <c r="G26" s="48">
        <v>1</v>
      </c>
      <c r="H26" s="48"/>
      <c r="I26" s="48"/>
      <c r="J26" s="48"/>
      <c r="K26" s="17"/>
      <c r="L26" s="17"/>
      <c r="M26" s="17"/>
      <c r="N26" s="17"/>
    </row>
    <row r="27" spans="1:14" ht="16.5" x14ac:dyDescent="0.2">
      <c r="A27" s="48">
        <v>202</v>
      </c>
      <c r="B27" s="48">
        <v>1</v>
      </c>
      <c r="C27" s="48" t="s">
        <v>291</v>
      </c>
      <c r="D27" s="48" t="s">
        <v>302</v>
      </c>
      <c r="E27" s="48">
        <v>12</v>
      </c>
      <c r="F27" s="48">
        <v>1</v>
      </c>
      <c r="G27" s="48">
        <v>1</v>
      </c>
      <c r="H27" s="48"/>
      <c r="I27" s="48"/>
      <c r="J27" s="48"/>
      <c r="K27" s="17"/>
      <c r="L27" s="17"/>
      <c r="M27" s="17"/>
      <c r="N27" s="17"/>
    </row>
    <row r="28" spans="1:14" ht="16.5" x14ac:dyDescent="0.2">
      <c r="A28" s="48">
        <v>202</v>
      </c>
      <c r="B28" s="48">
        <v>1</v>
      </c>
      <c r="C28" s="48" t="s">
        <v>292</v>
      </c>
      <c r="D28" s="48" t="s">
        <v>299</v>
      </c>
      <c r="E28" s="48">
        <v>12</v>
      </c>
      <c r="F28" s="48">
        <v>1</v>
      </c>
      <c r="G28" s="48">
        <v>1</v>
      </c>
      <c r="H28" s="48"/>
      <c r="I28" s="48"/>
      <c r="J28" s="48"/>
      <c r="K28" s="17"/>
      <c r="L28" s="17"/>
      <c r="M28" s="17"/>
      <c r="N28" s="17"/>
    </row>
    <row r="29" spans="1:14" ht="16.5" x14ac:dyDescent="0.2">
      <c r="A29" s="48">
        <v>202</v>
      </c>
      <c r="B29" s="48">
        <v>2</v>
      </c>
      <c r="C29" s="48" t="s">
        <v>291</v>
      </c>
      <c r="D29" s="48" t="s">
        <v>293</v>
      </c>
      <c r="E29" s="48">
        <v>12</v>
      </c>
      <c r="F29" s="48">
        <v>1</v>
      </c>
      <c r="G29" s="48">
        <v>1</v>
      </c>
      <c r="H29" s="48"/>
      <c r="I29" s="48"/>
      <c r="J29" s="48"/>
      <c r="K29" s="17"/>
      <c r="L29" s="17"/>
      <c r="M29" s="17"/>
      <c r="N29" s="17"/>
    </row>
    <row r="30" spans="1:14" ht="16.5" x14ac:dyDescent="0.2">
      <c r="A30" s="48">
        <v>202</v>
      </c>
      <c r="B30" s="48">
        <v>2</v>
      </c>
      <c r="C30" s="48" t="s">
        <v>292</v>
      </c>
      <c r="D30" s="48" t="s">
        <v>294</v>
      </c>
      <c r="E30" s="48">
        <v>12</v>
      </c>
      <c r="F30" s="48">
        <v>1</v>
      </c>
      <c r="G30" s="48">
        <v>1</v>
      </c>
      <c r="H30" s="48"/>
      <c r="I30" s="48"/>
      <c r="J30" s="48"/>
      <c r="K30" s="17"/>
      <c r="L30" s="17"/>
      <c r="M30" s="17"/>
      <c r="N30" s="17"/>
    </row>
    <row r="31" spans="1:14" ht="16.5" x14ac:dyDescent="0.2">
      <c r="A31" s="48">
        <v>202</v>
      </c>
      <c r="B31" s="48">
        <v>3</v>
      </c>
      <c r="C31" s="48" t="s">
        <v>291</v>
      </c>
      <c r="D31" s="48" t="s">
        <v>303</v>
      </c>
      <c r="E31" s="48">
        <v>12</v>
      </c>
      <c r="F31" s="48">
        <v>1</v>
      </c>
      <c r="G31" s="48">
        <v>1</v>
      </c>
      <c r="H31" s="48"/>
      <c r="I31" s="48"/>
      <c r="J31" s="48"/>
      <c r="K31" s="17"/>
      <c r="L31" s="17"/>
      <c r="M31" s="17"/>
      <c r="N31" s="17"/>
    </row>
    <row r="32" spans="1:14" ht="16.5" x14ac:dyDescent="0.2">
      <c r="A32" s="48">
        <v>202</v>
      </c>
      <c r="B32" s="48">
        <v>3</v>
      </c>
      <c r="C32" s="48" t="s">
        <v>292</v>
      </c>
      <c r="D32" s="48" t="s">
        <v>295</v>
      </c>
      <c r="E32" s="48">
        <v>12</v>
      </c>
      <c r="F32" s="48">
        <v>1</v>
      </c>
      <c r="G32" s="48">
        <v>1</v>
      </c>
      <c r="H32" s="48"/>
      <c r="I32" s="48"/>
      <c r="J32" s="48"/>
      <c r="K32" s="17"/>
      <c r="L32" s="17"/>
      <c r="M32" s="17"/>
      <c r="N32" s="17"/>
    </row>
    <row r="33" spans="1:14" ht="16.5" x14ac:dyDescent="0.2">
      <c r="A33" s="48">
        <v>203</v>
      </c>
      <c r="B33" s="48">
        <v>1</v>
      </c>
      <c r="C33" s="48" t="s">
        <v>291</v>
      </c>
      <c r="D33" s="48" t="s">
        <v>302</v>
      </c>
      <c r="E33" s="48">
        <v>14</v>
      </c>
      <c r="F33" s="48">
        <v>1</v>
      </c>
      <c r="G33" s="48">
        <v>1</v>
      </c>
      <c r="H33" s="48"/>
      <c r="I33" s="48"/>
      <c r="J33" s="48"/>
      <c r="K33" s="17"/>
      <c r="L33" s="17"/>
      <c r="M33" s="17"/>
      <c r="N33" s="17"/>
    </row>
    <row r="34" spans="1:14" ht="16.5" x14ac:dyDescent="0.2">
      <c r="A34" s="48">
        <v>203</v>
      </c>
      <c r="B34" s="48">
        <v>1</v>
      </c>
      <c r="C34" s="48" t="s">
        <v>292</v>
      </c>
      <c r="D34" s="48" t="s">
        <v>299</v>
      </c>
      <c r="E34" s="48">
        <v>14</v>
      </c>
      <c r="F34" s="48">
        <v>1</v>
      </c>
      <c r="G34" s="48">
        <v>1</v>
      </c>
      <c r="H34" s="48"/>
      <c r="I34" s="48"/>
      <c r="J34" s="48"/>
      <c r="K34" s="17"/>
      <c r="L34" s="17"/>
      <c r="M34" s="17"/>
      <c r="N34" s="17"/>
    </row>
    <row r="35" spans="1:14" ht="16.5" x14ac:dyDescent="0.2">
      <c r="A35" s="48">
        <v>203</v>
      </c>
      <c r="B35" s="48">
        <v>2</v>
      </c>
      <c r="C35" s="48" t="s">
        <v>291</v>
      </c>
      <c r="D35" s="48" t="s">
        <v>293</v>
      </c>
      <c r="E35" s="48">
        <v>14</v>
      </c>
      <c r="F35" s="48">
        <v>1</v>
      </c>
      <c r="G35" s="48">
        <v>1</v>
      </c>
      <c r="H35" s="48"/>
      <c r="I35" s="48"/>
      <c r="J35" s="48"/>
      <c r="K35" s="17"/>
      <c r="L35" s="17"/>
      <c r="M35" s="17"/>
      <c r="N35" s="17"/>
    </row>
    <row r="36" spans="1:14" ht="16.5" x14ac:dyDescent="0.2">
      <c r="A36" s="48">
        <v>203</v>
      </c>
      <c r="B36" s="48">
        <v>2</v>
      </c>
      <c r="C36" s="48" t="s">
        <v>292</v>
      </c>
      <c r="D36" s="48" t="s">
        <v>294</v>
      </c>
      <c r="E36" s="48">
        <v>14</v>
      </c>
      <c r="F36" s="48">
        <v>1</v>
      </c>
      <c r="G36" s="48">
        <v>1</v>
      </c>
      <c r="H36" s="48"/>
      <c r="I36" s="48"/>
      <c r="J36" s="48"/>
      <c r="K36" s="17"/>
      <c r="L36" s="17"/>
      <c r="M36" s="17"/>
      <c r="N36" s="17"/>
    </row>
    <row r="37" spans="1:14" ht="16.5" x14ac:dyDescent="0.2">
      <c r="A37" s="48">
        <v>203</v>
      </c>
      <c r="B37" s="48">
        <v>3</v>
      </c>
      <c r="C37" s="48" t="s">
        <v>291</v>
      </c>
      <c r="D37" s="48" t="s">
        <v>303</v>
      </c>
      <c r="E37" s="48">
        <v>14</v>
      </c>
      <c r="F37" s="48">
        <v>1</v>
      </c>
      <c r="G37" s="48">
        <v>1</v>
      </c>
      <c r="H37" s="48"/>
      <c r="I37" s="48"/>
      <c r="J37" s="48"/>
      <c r="K37" s="17"/>
      <c r="L37" s="17"/>
      <c r="M37" s="17"/>
      <c r="N37" s="17"/>
    </row>
    <row r="38" spans="1:14" ht="16.5" x14ac:dyDescent="0.2">
      <c r="A38" s="48">
        <v>203</v>
      </c>
      <c r="B38" s="48">
        <v>3</v>
      </c>
      <c r="C38" s="48" t="s">
        <v>292</v>
      </c>
      <c r="D38" s="48" t="s">
        <v>295</v>
      </c>
      <c r="E38" s="48">
        <v>14</v>
      </c>
      <c r="F38" s="48">
        <v>1</v>
      </c>
      <c r="G38" s="48">
        <v>1</v>
      </c>
      <c r="H38" s="48"/>
      <c r="I38" s="48"/>
      <c r="J38" s="48"/>
      <c r="K38" s="17"/>
      <c r="L38" s="17"/>
      <c r="M38" s="17"/>
      <c r="N38" s="17"/>
    </row>
    <row r="39" spans="1:14" ht="16.5" x14ac:dyDescent="0.2">
      <c r="A39" s="48">
        <v>204</v>
      </c>
      <c r="B39" s="48">
        <v>1</v>
      </c>
      <c r="C39" s="48" t="s">
        <v>291</v>
      </c>
      <c r="D39" s="48" t="s">
        <v>302</v>
      </c>
      <c r="E39" s="48">
        <v>15</v>
      </c>
      <c r="F39" s="48">
        <v>1</v>
      </c>
      <c r="G39" s="48">
        <v>1</v>
      </c>
      <c r="H39" s="48"/>
      <c r="I39" s="48"/>
      <c r="J39" s="48"/>
      <c r="K39" s="17"/>
      <c r="L39" s="17"/>
      <c r="M39" s="17"/>
      <c r="N39" s="17"/>
    </row>
    <row r="40" spans="1:14" ht="16.5" x14ac:dyDescent="0.2">
      <c r="A40" s="48">
        <v>204</v>
      </c>
      <c r="B40" s="48">
        <v>1</v>
      </c>
      <c r="C40" s="48" t="s">
        <v>292</v>
      </c>
      <c r="D40" s="48" t="s">
        <v>299</v>
      </c>
      <c r="E40" s="48">
        <v>15</v>
      </c>
      <c r="F40" s="48">
        <v>1</v>
      </c>
      <c r="G40" s="48">
        <v>1</v>
      </c>
      <c r="H40" s="48"/>
      <c r="I40" s="48"/>
      <c r="J40" s="48"/>
      <c r="K40" s="17"/>
      <c r="L40" s="17"/>
      <c r="M40" s="17"/>
      <c r="N40" s="17"/>
    </row>
    <row r="41" spans="1:14" ht="16.5" x14ac:dyDescent="0.2">
      <c r="A41" s="48">
        <v>204</v>
      </c>
      <c r="B41" s="48">
        <v>2</v>
      </c>
      <c r="C41" s="48" t="s">
        <v>291</v>
      </c>
      <c r="D41" s="48" t="s">
        <v>293</v>
      </c>
      <c r="E41" s="48">
        <v>15</v>
      </c>
      <c r="F41" s="48">
        <v>1</v>
      </c>
      <c r="G41" s="48">
        <v>1</v>
      </c>
      <c r="H41" s="48"/>
      <c r="I41" s="48"/>
      <c r="J41" s="48"/>
      <c r="K41" s="17"/>
      <c r="L41" s="17"/>
      <c r="M41" s="17"/>
      <c r="N41" s="17"/>
    </row>
    <row r="42" spans="1:14" ht="16.5" x14ac:dyDescent="0.2">
      <c r="A42" s="48">
        <v>204</v>
      </c>
      <c r="B42" s="48">
        <v>2</v>
      </c>
      <c r="C42" s="48" t="s">
        <v>292</v>
      </c>
      <c r="D42" s="48" t="s">
        <v>294</v>
      </c>
      <c r="E42" s="48">
        <v>15</v>
      </c>
      <c r="F42" s="48">
        <v>1</v>
      </c>
      <c r="G42" s="48">
        <v>1</v>
      </c>
      <c r="H42" s="48"/>
      <c r="I42" s="48"/>
      <c r="J42" s="48"/>
      <c r="K42" s="17"/>
      <c r="L42" s="17"/>
      <c r="M42" s="17"/>
      <c r="N42" s="17"/>
    </row>
    <row r="43" spans="1:14" ht="16.5" x14ac:dyDescent="0.2">
      <c r="A43" s="48">
        <v>204</v>
      </c>
      <c r="B43" s="48">
        <v>3</v>
      </c>
      <c r="C43" s="48" t="s">
        <v>291</v>
      </c>
      <c r="D43" s="48" t="s">
        <v>303</v>
      </c>
      <c r="E43" s="48">
        <v>15</v>
      </c>
      <c r="F43" s="48">
        <v>1</v>
      </c>
      <c r="G43" s="48">
        <v>1</v>
      </c>
      <c r="H43" s="48"/>
      <c r="I43" s="48"/>
      <c r="J43" s="48"/>
      <c r="K43" s="17"/>
      <c r="L43" s="17"/>
      <c r="M43" s="17"/>
      <c r="N43" s="17"/>
    </row>
    <row r="44" spans="1:14" ht="16.5" x14ac:dyDescent="0.2">
      <c r="A44" s="48">
        <v>204</v>
      </c>
      <c r="B44" s="48">
        <v>3</v>
      </c>
      <c r="C44" s="48" t="s">
        <v>292</v>
      </c>
      <c r="D44" s="48" t="s">
        <v>295</v>
      </c>
      <c r="E44" s="48">
        <v>15</v>
      </c>
      <c r="F44" s="48">
        <v>1</v>
      </c>
      <c r="G44" s="48">
        <v>1</v>
      </c>
      <c r="H44" s="48"/>
      <c r="I44" s="48"/>
      <c r="J44" s="48"/>
      <c r="K44" s="17"/>
      <c r="L44" s="17"/>
      <c r="M44" s="17"/>
      <c r="N44" s="17"/>
    </row>
    <row r="45" spans="1:14" ht="16.5" x14ac:dyDescent="0.2">
      <c r="A45" s="48">
        <v>205</v>
      </c>
      <c r="B45" s="48">
        <v>1</v>
      </c>
      <c r="C45" s="48" t="s">
        <v>635</v>
      </c>
      <c r="D45" s="48" t="s">
        <v>302</v>
      </c>
      <c r="E45" s="48">
        <v>20</v>
      </c>
      <c r="F45" s="48">
        <v>2</v>
      </c>
      <c r="G45" s="48">
        <v>1</v>
      </c>
      <c r="H45" s="48"/>
      <c r="I45" s="48"/>
      <c r="J45" s="48"/>
      <c r="K45" s="17"/>
      <c r="L45" s="17"/>
      <c r="M45" s="17"/>
      <c r="N45" s="17"/>
    </row>
    <row r="46" spans="1:14" ht="16.5" x14ac:dyDescent="0.2">
      <c r="A46" s="48">
        <v>205</v>
      </c>
      <c r="B46" s="48">
        <v>1</v>
      </c>
      <c r="C46" s="48" t="s">
        <v>636</v>
      </c>
      <c r="D46" s="48" t="s">
        <v>299</v>
      </c>
      <c r="E46" s="48">
        <v>15</v>
      </c>
      <c r="F46" s="48">
        <v>1</v>
      </c>
      <c r="G46" s="48">
        <v>1</v>
      </c>
      <c r="H46" s="48"/>
      <c r="I46" s="48"/>
      <c r="J46" s="48"/>
      <c r="K46" s="17"/>
      <c r="L46" s="17"/>
      <c r="M46" s="17"/>
      <c r="N46" s="17"/>
    </row>
    <row r="47" spans="1:14" ht="16.5" x14ac:dyDescent="0.2">
      <c r="A47" s="48">
        <v>205</v>
      </c>
      <c r="B47" s="48">
        <v>2</v>
      </c>
      <c r="C47" s="48" t="s">
        <v>635</v>
      </c>
      <c r="D47" s="48" t="s">
        <v>293</v>
      </c>
      <c r="E47" s="48">
        <v>20</v>
      </c>
      <c r="F47" s="48">
        <v>2</v>
      </c>
      <c r="G47" s="48">
        <v>1</v>
      </c>
      <c r="H47" s="48"/>
      <c r="I47" s="48"/>
      <c r="J47" s="48"/>
      <c r="K47" s="17"/>
      <c r="L47" s="17"/>
      <c r="M47" s="17"/>
      <c r="N47" s="17"/>
    </row>
    <row r="48" spans="1:14" ht="16.5" x14ac:dyDescent="0.2">
      <c r="A48" s="48">
        <v>205</v>
      </c>
      <c r="B48" s="48">
        <v>2</v>
      </c>
      <c r="C48" s="48" t="s">
        <v>292</v>
      </c>
      <c r="D48" s="48" t="s">
        <v>306</v>
      </c>
      <c r="E48" s="48">
        <v>15</v>
      </c>
      <c r="F48" s="48">
        <v>1</v>
      </c>
      <c r="G48" s="48">
        <v>1</v>
      </c>
      <c r="H48" s="48"/>
      <c r="I48" s="48"/>
      <c r="J48" s="48"/>
      <c r="K48" s="17"/>
      <c r="L48" s="17"/>
      <c r="M48" s="17"/>
      <c r="N48" s="17"/>
    </row>
    <row r="49" spans="1:14" ht="16.5" x14ac:dyDescent="0.2">
      <c r="A49" s="48">
        <v>205</v>
      </c>
      <c r="B49" s="48">
        <v>3</v>
      </c>
      <c r="C49" s="48" t="s">
        <v>635</v>
      </c>
      <c r="D49" s="48" t="s">
        <v>303</v>
      </c>
      <c r="E49" s="48">
        <v>15</v>
      </c>
      <c r="F49" s="48">
        <v>1</v>
      </c>
      <c r="G49" s="48">
        <v>1</v>
      </c>
      <c r="H49" s="48"/>
      <c r="I49" s="48"/>
      <c r="J49" s="48"/>
      <c r="K49" s="17"/>
      <c r="L49" s="17"/>
      <c r="M49" s="17"/>
      <c r="N49" s="17"/>
    </row>
    <row r="50" spans="1:14" ht="16.5" x14ac:dyDescent="0.2">
      <c r="A50" s="48">
        <v>205</v>
      </c>
      <c r="B50" s="48">
        <v>3</v>
      </c>
      <c r="C50" s="48" t="s">
        <v>292</v>
      </c>
      <c r="D50" s="48" t="s">
        <v>295</v>
      </c>
      <c r="E50" s="48">
        <v>15</v>
      </c>
      <c r="F50" s="48">
        <v>1</v>
      </c>
      <c r="G50" s="48">
        <v>1</v>
      </c>
      <c r="H50" s="48"/>
      <c r="I50" s="48"/>
      <c r="J50" s="48"/>
      <c r="K50" s="17"/>
      <c r="L50" s="17"/>
      <c r="M50" s="17"/>
      <c r="N50" s="17"/>
    </row>
    <row r="51" spans="1:14" ht="16.5" x14ac:dyDescent="0.2">
      <c r="A51" s="48">
        <v>206</v>
      </c>
      <c r="B51" s="48">
        <v>1</v>
      </c>
      <c r="C51" s="48" t="s">
        <v>635</v>
      </c>
      <c r="D51" s="48" t="s">
        <v>302</v>
      </c>
      <c r="E51" s="48">
        <v>20</v>
      </c>
      <c r="F51" s="48">
        <v>2</v>
      </c>
      <c r="G51" s="48">
        <v>1</v>
      </c>
      <c r="H51" s="48"/>
      <c r="I51" s="48"/>
      <c r="J51" s="48"/>
      <c r="K51" s="17"/>
      <c r="L51" s="17"/>
      <c r="M51" s="17"/>
      <c r="N51" s="17"/>
    </row>
    <row r="52" spans="1:14" ht="16.5" x14ac:dyDescent="0.2">
      <c r="A52" s="48">
        <v>206</v>
      </c>
      <c r="B52" s="48">
        <v>1</v>
      </c>
      <c r="C52" s="48" t="s">
        <v>292</v>
      </c>
      <c r="D52" s="48" t="s">
        <v>299</v>
      </c>
      <c r="E52" s="48">
        <v>15</v>
      </c>
      <c r="F52" s="48">
        <v>1</v>
      </c>
      <c r="G52" s="48">
        <v>1</v>
      </c>
      <c r="H52" s="48"/>
      <c r="I52" s="48"/>
      <c r="J52" s="48"/>
      <c r="K52" s="17"/>
      <c r="L52" s="17"/>
      <c r="M52" s="17"/>
      <c r="N52" s="17"/>
    </row>
    <row r="53" spans="1:14" ht="16.5" x14ac:dyDescent="0.2">
      <c r="A53" s="48">
        <v>206</v>
      </c>
      <c r="B53" s="48">
        <v>2</v>
      </c>
      <c r="C53" s="48" t="s">
        <v>635</v>
      </c>
      <c r="D53" s="48" t="s">
        <v>293</v>
      </c>
      <c r="E53" s="48">
        <v>20</v>
      </c>
      <c r="F53" s="48">
        <v>2</v>
      </c>
      <c r="G53" s="48">
        <v>1</v>
      </c>
      <c r="H53" s="48"/>
      <c r="I53" s="48"/>
      <c r="J53" s="48"/>
      <c r="K53" s="17"/>
      <c r="L53" s="17"/>
      <c r="M53" s="17"/>
      <c r="N53" s="17"/>
    </row>
    <row r="54" spans="1:14" ht="16.5" x14ac:dyDescent="0.2">
      <c r="A54" s="48">
        <v>206</v>
      </c>
      <c r="B54" s="48">
        <v>2</v>
      </c>
      <c r="C54" s="48" t="s">
        <v>292</v>
      </c>
      <c r="D54" s="48" t="s">
        <v>306</v>
      </c>
      <c r="E54" s="48">
        <v>15</v>
      </c>
      <c r="F54" s="48">
        <v>1</v>
      </c>
      <c r="G54" s="48">
        <v>1</v>
      </c>
      <c r="H54" s="48"/>
      <c r="I54" s="48"/>
      <c r="J54" s="48"/>
      <c r="K54" s="17"/>
      <c r="L54" s="17"/>
      <c r="M54" s="17"/>
      <c r="N54" s="17"/>
    </row>
    <row r="55" spans="1:14" ht="16.5" x14ac:dyDescent="0.2">
      <c r="A55" s="48">
        <v>206</v>
      </c>
      <c r="B55" s="48">
        <v>3</v>
      </c>
      <c r="C55" s="48" t="s">
        <v>635</v>
      </c>
      <c r="D55" s="48" t="s">
        <v>303</v>
      </c>
      <c r="E55" s="48">
        <v>20</v>
      </c>
      <c r="F55" s="48">
        <v>2</v>
      </c>
      <c r="G55" s="48">
        <v>1</v>
      </c>
      <c r="H55" s="48"/>
      <c r="I55" s="48"/>
      <c r="J55" s="48"/>
      <c r="K55" s="17"/>
      <c r="L55" s="17"/>
      <c r="M55" s="17"/>
      <c r="N55" s="17"/>
    </row>
    <row r="56" spans="1:14" ht="16.5" x14ac:dyDescent="0.2">
      <c r="A56" s="48">
        <v>206</v>
      </c>
      <c r="B56" s="48">
        <v>3</v>
      </c>
      <c r="C56" s="48" t="s">
        <v>292</v>
      </c>
      <c r="D56" s="48" t="s">
        <v>295</v>
      </c>
      <c r="E56" s="48">
        <v>20</v>
      </c>
      <c r="F56" s="48">
        <v>2</v>
      </c>
      <c r="G56" s="48">
        <v>1</v>
      </c>
      <c r="H56" s="48"/>
      <c r="I56" s="48"/>
      <c r="J56" s="48"/>
      <c r="K56" s="17"/>
      <c r="L56" s="17"/>
      <c r="M56" s="17"/>
      <c r="N56" s="17"/>
    </row>
    <row r="57" spans="1:14" ht="16.5" x14ac:dyDescent="0.2">
      <c r="A57" s="48">
        <v>207</v>
      </c>
      <c r="B57" s="48">
        <v>1</v>
      </c>
      <c r="C57" s="48" t="s">
        <v>635</v>
      </c>
      <c r="D57" s="48" t="s">
        <v>302</v>
      </c>
      <c r="E57" s="48">
        <v>20</v>
      </c>
      <c r="F57" s="48">
        <v>2</v>
      </c>
      <c r="G57" s="48">
        <v>1</v>
      </c>
      <c r="H57" s="48"/>
      <c r="I57" s="48"/>
      <c r="J57" s="48"/>
      <c r="K57" s="17"/>
      <c r="L57" s="17"/>
      <c r="M57" s="17"/>
      <c r="N57" s="17"/>
    </row>
    <row r="58" spans="1:14" ht="16.5" x14ac:dyDescent="0.2">
      <c r="A58" s="48">
        <v>207</v>
      </c>
      <c r="B58" s="48">
        <v>1</v>
      </c>
      <c r="C58" s="48" t="s">
        <v>292</v>
      </c>
      <c r="D58" s="48" t="s">
        <v>299</v>
      </c>
      <c r="E58" s="48">
        <v>20</v>
      </c>
      <c r="F58" s="48">
        <v>2</v>
      </c>
      <c r="G58" s="48">
        <v>1</v>
      </c>
      <c r="H58" s="48"/>
      <c r="I58" s="48"/>
      <c r="J58" s="48"/>
      <c r="K58" s="17"/>
      <c r="L58" s="17"/>
      <c r="M58" s="17"/>
      <c r="N58" s="17"/>
    </row>
    <row r="59" spans="1:14" ht="16.5" x14ac:dyDescent="0.2">
      <c r="A59" s="48">
        <v>207</v>
      </c>
      <c r="B59" s="48">
        <v>2</v>
      </c>
      <c r="C59" s="48" t="s">
        <v>635</v>
      </c>
      <c r="D59" s="48" t="s">
        <v>293</v>
      </c>
      <c r="E59" s="48">
        <v>20</v>
      </c>
      <c r="F59" s="48">
        <v>2</v>
      </c>
      <c r="G59" s="48">
        <v>1</v>
      </c>
      <c r="H59" s="48"/>
      <c r="I59" s="48"/>
      <c r="J59" s="48"/>
      <c r="K59" s="17"/>
      <c r="L59" s="17"/>
      <c r="M59" s="17"/>
      <c r="N59" s="17"/>
    </row>
    <row r="60" spans="1:14" ht="16.5" x14ac:dyDescent="0.2">
      <c r="A60" s="48">
        <v>207</v>
      </c>
      <c r="B60" s="48">
        <v>2</v>
      </c>
      <c r="C60" s="48" t="s">
        <v>292</v>
      </c>
      <c r="D60" s="48" t="s">
        <v>306</v>
      </c>
      <c r="E60" s="48">
        <v>20</v>
      </c>
      <c r="F60" s="48">
        <v>2</v>
      </c>
      <c r="G60" s="48">
        <v>1</v>
      </c>
      <c r="H60" s="48"/>
      <c r="I60" s="48"/>
      <c r="J60" s="48"/>
      <c r="K60" s="17"/>
      <c r="L60" s="17"/>
      <c r="M60" s="17"/>
      <c r="N60" s="17"/>
    </row>
    <row r="61" spans="1:14" ht="16.5" x14ac:dyDescent="0.2">
      <c r="A61" s="48">
        <v>207</v>
      </c>
      <c r="B61" s="48">
        <v>3</v>
      </c>
      <c r="C61" s="48" t="s">
        <v>635</v>
      </c>
      <c r="D61" s="48" t="s">
        <v>303</v>
      </c>
      <c r="E61" s="48">
        <v>20</v>
      </c>
      <c r="F61" s="48">
        <v>2</v>
      </c>
      <c r="G61" s="48">
        <v>1</v>
      </c>
      <c r="H61" s="48"/>
      <c r="I61" s="48"/>
      <c r="J61" s="48"/>
      <c r="K61" s="17"/>
      <c r="L61" s="17"/>
      <c r="M61" s="17"/>
      <c r="N61" s="17"/>
    </row>
    <row r="62" spans="1:14" ht="16.5" x14ac:dyDescent="0.2">
      <c r="A62" s="48">
        <v>207</v>
      </c>
      <c r="B62" s="48">
        <v>3</v>
      </c>
      <c r="C62" s="48" t="s">
        <v>292</v>
      </c>
      <c r="D62" s="48" t="s">
        <v>295</v>
      </c>
      <c r="E62" s="48">
        <v>20</v>
      </c>
      <c r="F62" s="48">
        <v>2</v>
      </c>
      <c r="G62" s="48">
        <v>1</v>
      </c>
      <c r="H62" s="48"/>
      <c r="I62" s="48"/>
      <c r="J62" s="48"/>
      <c r="K62" s="17"/>
      <c r="L62" s="17"/>
      <c r="M62" s="17"/>
      <c r="N62" s="17"/>
    </row>
    <row r="63" spans="1:14" ht="16.5" x14ac:dyDescent="0.2">
      <c r="A63" s="48">
        <v>208</v>
      </c>
      <c r="B63" s="48">
        <v>1</v>
      </c>
      <c r="C63" s="48" t="s">
        <v>635</v>
      </c>
      <c r="D63" s="48" t="s">
        <v>302</v>
      </c>
      <c r="E63" s="48">
        <v>20</v>
      </c>
      <c r="F63" s="48">
        <v>2</v>
      </c>
      <c r="G63" s="48">
        <v>2</v>
      </c>
      <c r="H63" s="48"/>
      <c r="I63" s="48"/>
      <c r="J63" s="48"/>
      <c r="K63" s="17"/>
      <c r="L63" s="17"/>
      <c r="M63" s="17"/>
      <c r="N63" s="17"/>
    </row>
    <row r="64" spans="1:14" ht="16.5" x14ac:dyDescent="0.2">
      <c r="A64" s="48">
        <v>208</v>
      </c>
      <c r="B64" s="48">
        <v>1</v>
      </c>
      <c r="C64" s="48" t="s">
        <v>292</v>
      </c>
      <c r="D64" s="48" t="s">
        <v>299</v>
      </c>
      <c r="E64" s="48">
        <v>20</v>
      </c>
      <c r="F64" s="48">
        <v>2</v>
      </c>
      <c r="G64" s="48">
        <v>1</v>
      </c>
      <c r="H64" s="48"/>
      <c r="I64" s="48"/>
      <c r="J64" s="48"/>
      <c r="K64" s="17"/>
      <c r="L64" s="17"/>
      <c r="M64" s="17"/>
      <c r="N64" s="17"/>
    </row>
    <row r="65" spans="1:14" ht="16.5" x14ac:dyDescent="0.2">
      <c r="A65" s="48">
        <v>208</v>
      </c>
      <c r="B65" s="48">
        <v>2</v>
      </c>
      <c r="C65" s="48" t="s">
        <v>635</v>
      </c>
      <c r="D65" s="48" t="s">
        <v>293</v>
      </c>
      <c r="E65" s="48">
        <v>20</v>
      </c>
      <c r="F65" s="48">
        <v>2</v>
      </c>
      <c r="G65" s="48">
        <v>1</v>
      </c>
      <c r="H65" s="48"/>
      <c r="I65" s="48"/>
      <c r="J65" s="48"/>
      <c r="K65" s="17"/>
      <c r="L65" s="17"/>
      <c r="M65" s="17"/>
      <c r="N65" s="17"/>
    </row>
    <row r="66" spans="1:14" ht="16.5" x14ac:dyDescent="0.2">
      <c r="A66" s="48">
        <v>208</v>
      </c>
      <c r="B66" s="48">
        <v>2</v>
      </c>
      <c r="C66" s="48" t="s">
        <v>292</v>
      </c>
      <c r="D66" s="48" t="s">
        <v>306</v>
      </c>
      <c r="E66" s="48">
        <v>20</v>
      </c>
      <c r="F66" s="48">
        <v>2</v>
      </c>
      <c r="G66" s="48">
        <v>1</v>
      </c>
      <c r="H66" s="48"/>
      <c r="I66" s="48"/>
      <c r="J66" s="48"/>
      <c r="K66" s="17"/>
      <c r="L66" s="17"/>
      <c r="M66" s="17"/>
      <c r="N66" s="17"/>
    </row>
    <row r="67" spans="1:14" ht="16.5" x14ac:dyDescent="0.2">
      <c r="A67" s="48">
        <v>208</v>
      </c>
      <c r="B67" s="48">
        <v>3</v>
      </c>
      <c r="C67" s="48" t="s">
        <v>635</v>
      </c>
      <c r="D67" s="48" t="s">
        <v>303</v>
      </c>
      <c r="E67" s="48">
        <v>20</v>
      </c>
      <c r="F67" s="48">
        <v>2</v>
      </c>
      <c r="G67" s="48">
        <v>1</v>
      </c>
      <c r="H67" s="48"/>
      <c r="I67" s="48"/>
      <c r="J67" s="48"/>
      <c r="K67" s="17"/>
      <c r="L67" s="17"/>
      <c r="M67" s="17"/>
      <c r="N67" s="17"/>
    </row>
    <row r="68" spans="1:14" ht="16.5" x14ac:dyDescent="0.2">
      <c r="A68" s="48">
        <v>208</v>
      </c>
      <c r="B68" s="48">
        <v>3</v>
      </c>
      <c r="C68" s="48" t="s">
        <v>636</v>
      </c>
      <c r="D68" s="48" t="s">
        <v>637</v>
      </c>
      <c r="E68" s="48">
        <v>20</v>
      </c>
      <c r="F68" s="48">
        <v>2</v>
      </c>
      <c r="G68" s="48">
        <v>1</v>
      </c>
      <c r="H68" s="48"/>
      <c r="I68" s="48"/>
      <c r="J68" s="48"/>
      <c r="K68" s="17"/>
      <c r="L68" s="17"/>
      <c r="M68" s="17"/>
      <c r="N68" s="17"/>
    </row>
    <row r="69" spans="1:14" ht="16.5" x14ac:dyDescent="0.2">
      <c r="A69" s="48">
        <v>301</v>
      </c>
      <c r="B69" s="48">
        <v>1</v>
      </c>
      <c r="C69" s="48" t="s">
        <v>635</v>
      </c>
      <c r="D69" s="48" t="s">
        <v>302</v>
      </c>
      <c r="E69" s="48">
        <v>20</v>
      </c>
      <c r="F69" s="48">
        <v>2</v>
      </c>
      <c r="G69" s="48">
        <v>2</v>
      </c>
      <c r="H69" s="48"/>
      <c r="I69" s="48"/>
      <c r="J69" s="48"/>
      <c r="K69" s="17"/>
      <c r="L69" s="17"/>
      <c r="M69" s="17"/>
      <c r="N69" s="17"/>
    </row>
    <row r="70" spans="1:14" ht="16.5" x14ac:dyDescent="0.2">
      <c r="A70" s="48">
        <v>301</v>
      </c>
      <c r="B70" s="48">
        <v>1</v>
      </c>
      <c r="C70" s="48" t="s">
        <v>292</v>
      </c>
      <c r="D70" s="48" t="s">
        <v>299</v>
      </c>
      <c r="E70" s="48">
        <v>20</v>
      </c>
      <c r="F70" s="48">
        <v>2</v>
      </c>
      <c r="G70" s="48">
        <v>1</v>
      </c>
      <c r="H70" s="48"/>
      <c r="I70" s="48"/>
      <c r="J70" s="48"/>
      <c r="K70" s="17"/>
      <c r="L70" s="17"/>
      <c r="M70" s="17"/>
      <c r="N70" s="17"/>
    </row>
    <row r="71" spans="1:14" ht="16.5" x14ac:dyDescent="0.2">
      <c r="A71" s="48">
        <v>301</v>
      </c>
      <c r="B71" s="48">
        <v>2</v>
      </c>
      <c r="C71" s="48" t="s">
        <v>638</v>
      </c>
      <c r="D71" s="48" t="s">
        <v>293</v>
      </c>
      <c r="E71" s="48">
        <v>20</v>
      </c>
      <c r="F71" s="48">
        <v>2</v>
      </c>
      <c r="G71" s="48">
        <v>1</v>
      </c>
      <c r="H71" s="48"/>
      <c r="I71" s="48"/>
      <c r="J71" s="48"/>
      <c r="K71" s="17"/>
      <c r="L71" s="17"/>
      <c r="M71" s="17"/>
      <c r="N71" s="17"/>
    </row>
    <row r="72" spans="1:14" ht="16.5" x14ac:dyDescent="0.2">
      <c r="A72" s="48">
        <v>301</v>
      </c>
      <c r="B72" s="48">
        <v>2</v>
      </c>
      <c r="C72" s="48" t="s">
        <v>292</v>
      </c>
      <c r="D72" s="48" t="s">
        <v>306</v>
      </c>
      <c r="E72" s="48">
        <v>20</v>
      </c>
      <c r="F72" s="48">
        <v>2</v>
      </c>
      <c r="G72" s="48">
        <v>1</v>
      </c>
      <c r="H72" s="48"/>
      <c r="I72" s="48"/>
      <c r="J72" s="48"/>
      <c r="K72" s="17"/>
      <c r="L72" s="17"/>
      <c r="M72" s="17"/>
      <c r="N72" s="17"/>
    </row>
    <row r="73" spans="1:14" ht="16.5" x14ac:dyDescent="0.2">
      <c r="A73" s="48">
        <v>301</v>
      </c>
      <c r="B73" s="48">
        <v>3</v>
      </c>
      <c r="C73" s="48" t="s">
        <v>635</v>
      </c>
      <c r="D73" s="48" t="s">
        <v>303</v>
      </c>
      <c r="E73" s="48">
        <v>20</v>
      </c>
      <c r="F73" s="48">
        <v>2</v>
      </c>
      <c r="G73" s="48">
        <v>1</v>
      </c>
      <c r="H73" s="48"/>
      <c r="I73" s="48"/>
      <c r="J73" s="48"/>
      <c r="K73" s="17"/>
      <c r="L73" s="17"/>
      <c r="M73" s="17"/>
      <c r="N73" s="17"/>
    </row>
    <row r="74" spans="1:14" ht="16.5" x14ac:dyDescent="0.2">
      <c r="A74" s="48">
        <v>301</v>
      </c>
      <c r="B74" s="48">
        <v>3</v>
      </c>
      <c r="C74" s="48" t="s">
        <v>292</v>
      </c>
      <c r="D74" s="48" t="s">
        <v>295</v>
      </c>
      <c r="E74" s="48">
        <v>20</v>
      </c>
      <c r="F74" s="48">
        <v>2</v>
      </c>
      <c r="G74" s="48">
        <v>1</v>
      </c>
      <c r="H74" s="48"/>
      <c r="I74" s="48"/>
      <c r="J74" s="48"/>
      <c r="K74" s="17"/>
      <c r="L74" s="17"/>
      <c r="M74" s="17"/>
      <c r="N74" s="17"/>
    </row>
    <row r="75" spans="1:14" ht="16.5" x14ac:dyDescent="0.2">
      <c r="A75" s="48">
        <v>302</v>
      </c>
      <c r="B75" s="48">
        <v>1</v>
      </c>
      <c r="C75" s="48" t="s">
        <v>639</v>
      </c>
      <c r="D75" s="48" t="s">
        <v>302</v>
      </c>
      <c r="E75" s="48">
        <v>25</v>
      </c>
      <c r="F75" s="48">
        <v>2</v>
      </c>
      <c r="G75" s="48">
        <v>2</v>
      </c>
      <c r="H75" s="48"/>
      <c r="I75" s="48"/>
      <c r="J75" s="48"/>
      <c r="K75" s="17"/>
      <c r="L75" s="17"/>
      <c r="M75" s="17"/>
      <c r="N75" s="17"/>
    </row>
    <row r="76" spans="1:14" ht="16.5" x14ac:dyDescent="0.2">
      <c r="A76" s="48">
        <v>302</v>
      </c>
      <c r="B76" s="48">
        <v>1</v>
      </c>
      <c r="C76" s="48" t="s">
        <v>292</v>
      </c>
      <c r="D76" s="48" t="s">
        <v>299</v>
      </c>
      <c r="E76" s="48">
        <v>20</v>
      </c>
      <c r="F76" s="48">
        <v>2</v>
      </c>
      <c r="G76" s="48">
        <v>1</v>
      </c>
      <c r="H76" s="48"/>
      <c r="I76" s="48"/>
      <c r="J76" s="48"/>
      <c r="K76" s="17"/>
      <c r="L76" s="17"/>
      <c r="M76" s="17"/>
      <c r="N76" s="17"/>
    </row>
    <row r="77" spans="1:14" ht="16.5" x14ac:dyDescent="0.2">
      <c r="A77" s="48">
        <v>302</v>
      </c>
      <c r="B77" s="48">
        <v>2</v>
      </c>
      <c r="C77" s="48" t="s">
        <v>635</v>
      </c>
      <c r="D77" s="48" t="s">
        <v>293</v>
      </c>
      <c r="E77" s="48">
        <v>25</v>
      </c>
      <c r="F77" s="48">
        <v>2</v>
      </c>
      <c r="G77" s="48">
        <v>1</v>
      </c>
      <c r="H77" s="48"/>
      <c r="I77" s="48"/>
      <c r="J77" s="48"/>
      <c r="K77" s="17"/>
      <c r="L77" s="17"/>
      <c r="M77" s="17"/>
      <c r="N77" s="17"/>
    </row>
    <row r="78" spans="1:14" ht="16.5" x14ac:dyDescent="0.2">
      <c r="A78" s="48">
        <v>302</v>
      </c>
      <c r="B78" s="48">
        <v>2</v>
      </c>
      <c r="C78" s="48" t="s">
        <v>292</v>
      </c>
      <c r="D78" s="48" t="s">
        <v>306</v>
      </c>
      <c r="E78" s="48">
        <v>20</v>
      </c>
      <c r="F78" s="48">
        <v>2</v>
      </c>
      <c r="G78" s="48">
        <v>1</v>
      </c>
      <c r="H78" s="48"/>
      <c r="I78" s="48"/>
      <c r="J78" s="48"/>
      <c r="K78" s="17"/>
      <c r="L78" s="17"/>
      <c r="M78" s="17"/>
      <c r="N78" s="17"/>
    </row>
    <row r="79" spans="1:14" ht="16.5" x14ac:dyDescent="0.2">
      <c r="A79" s="48">
        <v>302</v>
      </c>
      <c r="B79" s="48">
        <v>3</v>
      </c>
      <c r="C79" s="48" t="s">
        <v>638</v>
      </c>
      <c r="D79" s="48" t="s">
        <v>303</v>
      </c>
      <c r="E79" s="48">
        <v>25</v>
      </c>
      <c r="F79" s="48">
        <v>2</v>
      </c>
      <c r="G79" s="48">
        <v>1</v>
      </c>
      <c r="H79" s="48"/>
      <c r="I79" s="48"/>
      <c r="J79" s="48"/>
      <c r="K79" s="17"/>
      <c r="L79" s="17"/>
      <c r="M79" s="17"/>
      <c r="N79" s="17"/>
    </row>
    <row r="80" spans="1:14" ht="16.5" x14ac:dyDescent="0.2">
      <c r="A80" s="48">
        <v>302</v>
      </c>
      <c r="B80" s="48">
        <v>3</v>
      </c>
      <c r="C80" s="48" t="s">
        <v>292</v>
      </c>
      <c r="D80" s="48" t="s">
        <v>295</v>
      </c>
      <c r="E80" s="48">
        <v>20</v>
      </c>
      <c r="F80" s="48">
        <v>2</v>
      </c>
      <c r="G80" s="48">
        <v>1</v>
      </c>
      <c r="H80" s="48"/>
      <c r="I80" s="48"/>
      <c r="J80" s="48"/>
      <c r="K80" s="17"/>
      <c r="L80" s="17"/>
      <c r="M80" s="17"/>
      <c r="N80" s="17"/>
    </row>
    <row r="81" spans="1:14" ht="16.5" x14ac:dyDescent="0.2">
      <c r="A81" s="48">
        <v>303</v>
      </c>
      <c r="B81" s="48">
        <v>1</v>
      </c>
      <c r="C81" s="48" t="s">
        <v>635</v>
      </c>
      <c r="D81" s="48" t="s">
        <v>302</v>
      </c>
      <c r="E81" s="48">
        <v>25</v>
      </c>
      <c r="F81" s="48">
        <v>2</v>
      </c>
      <c r="G81" s="48">
        <v>2</v>
      </c>
      <c r="H81" s="48"/>
      <c r="I81" s="48"/>
      <c r="J81" s="48"/>
      <c r="K81" s="17"/>
      <c r="L81" s="17"/>
      <c r="M81" s="17"/>
      <c r="N81" s="17"/>
    </row>
    <row r="82" spans="1:14" ht="16.5" x14ac:dyDescent="0.2">
      <c r="A82" s="48">
        <v>303</v>
      </c>
      <c r="B82" s="48">
        <v>1</v>
      </c>
      <c r="C82" s="48" t="s">
        <v>292</v>
      </c>
      <c r="D82" s="48" t="s">
        <v>299</v>
      </c>
      <c r="E82" s="48">
        <v>25</v>
      </c>
      <c r="F82" s="48">
        <v>2</v>
      </c>
      <c r="G82" s="48">
        <v>1</v>
      </c>
      <c r="H82" s="48"/>
      <c r="I82" s="48"/>
      <c r="J82" s="48"/>
      <c r="K82" s="17"/>
      <c r="L82" s="17"/>
      <c r="M82" s="17"/>
      <c r="N82" s="17"/>
    </row>
    <row r="83" spans="1:14" ht="16.5" x14ac:dyDescent="0.2">
      <c r="A83" s="48">
        <v>303</v>
      </c>
      <c r="B83" s="48">
        <v>2</v>
      </c>
      <c r="C83" s="48" t="s">
        <v>639</v>
      </c>
      <c r="D83" s="48" t="s">
        <v>640</v>
      </c>
      <c r="E83" s="48">
        <v>25</v>
      </c>
      <c r="F83" s="48">
        <v>2</v>
      </c>
      <c r="G83" s="48">
        <v>1</v>
      </c>
      <c r="H83" s="48"/>
      <c r="I83" s="48"/>
      <c r="J83" s="48"/>
      <c r="K83" s="17"/>
      <c r="L83" s="17"/>
      <c r="M83" s="17"/>
      <c r="N83" s="17"/>
    </row>
    <row r="84" spans="1:14" ht="16.5" x14ac:dyDescent="0.2">
      <c r="A84" s="48">
        <v>303</v>
      </c>
      <c r="B84" s="48">
        <v>2</v>
      </c>
      <c r="C84" s="48" t="s">
        <v>292</v>
      </c>
      <c r="D84" s="48" t="s">
        <v>306</v>
      </c>
      <c r="E84" s="48">
        <v>25</v>
      </c>
      <c r="F84" s="48">
        <v>2</v>
      </c>
      <c r="G84" s="48">
        <v>1</v>
      </c>
      <c r="H84" s="48"/>
      <c r="I84" s="48"/>
      <c r="J84" s="48"/>
      <c r="K84" s="17"/>
      <c r="L84" s="17"/>
      <c r="M84" s="17"/>
      <c r="N84" s="17"/>
    </row>
    <row r="85" spans="1:14" ht="16.5" x14ac:dyDescent="0.2">
      <c r="A85" s="48">
        <v>303</v>
      </c>
      <c r="B85" s="48">
        <v>3</v>
      </c>
      <c r="C85" s="48" t="s">
        <v>635</v>
      </c>
      <c r="D85" s="48" t="s">
        <v>303</v>
      </c>
      <c r="E85" s="48">
        <v>25</v>
      </c>
      <c r="F85" s="48">
        <v>2</v>
      </c>
      <c r="G85" s="48">
        <v>1</v>
      </c>
      <c r="H85" s="48"/>
      <c r="I85" s="48"/>
      <c r="J85" s="48"/>
      <c r="K85" s="17"/>
      <c r="L85" s="17"/>
      <c r="M85" s="17"/>
      <c r="N85" s="17"/>
    </row>
    <row r="86" spans="1:14" ht="16.5" x14ac:dyDescent="0.2">
      <c r="A86" s="48">
        <v>303</v>
      </c>
      <c r="B86" s="48">
        <v>3</v>
      </c>
      <c r="C86" s="48" t="s">
        <v>292</v>
      </c>
      <c r="D86" s="48" t="s">
        <v>295</v>
      </c>
      <c r="E86" s="48">
        <v>25</v>
      </c>
      <c r="F86" s="48">
        <v>2</v>
      </c>
      <c r="G86" s="48">
        <v>1</v>
      </c>
      <c r="H86" s="48"/>
      <c r="I86" s="48"/>
      <c r="J86" s="48"/>
      <c r="K86" s="17"/>
      <c r="L86" s="17"/>
      <c r="M86" s="17"/>
      <c r="N86" s="17"/>
    </row>
    <row r="87" spans="1:14" ht="16.5" x14ac:dyDescent="0.2">
      <c r="A87" s="48">
        <v>304</v>
      </c>
      <c r="B87" s="48">
        <v>1</v>
      </c>
      <c r="C87" s="48" t="s">
        <v>635</v>
      </c>
      <c r="D87" s="48" t="s">
        <v>302</v>
      </c>
      <c r="E87" s="48">
        <v>30</v>
      </c>
      <c r="F87" s="48">
        <v>3</v>
      </c>
      <c r="G87" s="48">
        <v>2</v>
      </c>
      <c r="H87" s="48"/>
      <c r="I87" s="48"/>
      <c r="J87" s="48"/>
      <c r="K87" s="17"/>
      <c r="L87" s="17"/>
      <c r="M87" s="17"/>
      <c r="N87" s="17"/>
    </row>
    <row r="88" spans="1:14" ht="16.5" x14ac:dyDescent="0.2">
      <c r="A88" s="48">
        <v>304</v>
      </c>
      <c r="B88" s="48">
        <v>1</v>
      </c>
      <c r="C88" s="48" t="s">
        <v>292</v>
      </c>
      <c r="D88" s="48" t="s">
        <v>299</v>
      </c>
      <c r="E88" s="48">
        <v>25</v>
      </c>
      <c r="F88" s="48">
        <v>2</v>
      </c>
      <c r="G88" s="48">
        <v>1</v>
      </c>
      <c r="H88" s="48"/>
      <c r="I88" s="48"/>
      <c r="J88" s="48"/>
      <c r="K88" s="17"/>
      <c r="L88" s="17"/>
      <c r="M88" s="17"/>
      <c r="N88" s="17"/>
    </row>
    <row r="89" spans="1:14" ht="16.5" x14ac:dyDescent="0.2">
      <c r="A89" s="48">
        <v>304</v>
      </c>
      <c r="B89" s="48">
        <v>2</v>
      </c>
      <c r="C89" s="48" t="s">
        <v>635</v>
      </c>
      <c r="D89" s="48" t="s">
        <v>293</v>
      </c>
      <c r="E89" s="48">
        <v>25</v>
      </c>
      <c r="F89" s="48">
        <v>3</v>
      </c>
      <c r="G89" s="48">
        <v>1</v>
      </c>
      <c r="H89" s="48"/>
      <c r="I89" s="48"/>
      <c r="J89" s="48"/>
      <c r="K89" s="17"/>
      <c r="L89" s="17"/>
      <c r="M89" s="17"/>
      <c r="N89" s="17"/>
    </row>
    <row r="90" spans="1:14" ht="16.5" x14ac:dyDescent="0.2">
      <c r="A90" s="48">
        <v>304</v>
      </c>
      <c r="B90" s="48">
        <v>2</v>
      </c>
      <c r="C90" s="48" t="s">
        <v>292</v>
      </c>
      <c r="D90" s="48" t="s">
        <v>641</v>
      </c>
      <c r="E90" s="48">
        <v>30</v>
      </c>
      <c r="F90" s="48">
        <v>3</v>
      </c>
      <c r="G90" s="48">
        <v>1</v>
      </c>
      <c r="H90" s="48"/>
      <c r="I90" s="48"/>
      <c r="J90" s="48"/>
      <c r="K90" s="17"/>
      <c r="L90" s="17"/>
      <c r="M90" s="17"/>
      <c r="N90" s="17"/>
    </row>
    <row r="91" spans="1:14" ht="16.5" x14ac:dyDescent="0.2">
      <c r="A91" s="48">
        <v>304</v>
      </c>
      <c r="B91" s="48">
        <v>3</v>
      </c>
      <c r="C91" s="48" t="s">
        <v>635</v>
      </c>
      <c r="D91" s="48" t="s">
        <v>303</v>
      </c>
      <c r="E91" s="48">
        <v>25</v>
      </c>
      <c r="F91" s="48">
        <v>3</v>
      </c>
      <c r="G91" s="48">
        <v>1</v>
      </c>
      <c r="H91" s="48"/>
      <c r="I91" s="48"/>
      <c r="J91" s="48"/>
      <c r="K91" s="17"/>
      <c r="L91" s="17"/>
      <c r="M91" s="17"/>
      <c r="N91" s="17"/>
    </row>
    <row r="92" spans="1:14" ht="16.5" x14ac:dyDescent="0.2">
      <c r="A92" s="48">
        <v>304</v>
      </c>
      <c r="B92" s="48">
        <v>3</v>
      </c>
      <c r="C92" s="48" t="s">
        <v>292</v>
      </c>
      <c r="D92" s="48" t="s">
        <v>295</v>
      </c>
      <c r="E92" s="48">
        <v>25</v>
      </c>
      <c r="F92" s="48">
        <v>2</v>
      </c>
      <c r="G92" s="48">
        <v>1</v>
      </c>
      <c r="H92" s="48"/>
      <c r="I92" s="48"/>
      <c r="J92" s="48"/>
      <c r="K92" s="17"/>
      <c r="L92" s="17"/>
      <c r="M92" s="17"/>
      <c r="N92" s="17"/>
    </row>
    <row r="93" spans="1:14" ht="16.5" x14ac:dyDescent="0.2">
      <c r="A93" s="48">
        <v>305</v>
      </c>
      <c r="B93" s="48">
        <v>1</v>
      </c>
      <c r="C93" s="48" t="s">
        <v>635</v>
      </c>
      <c r="D93" s="48" t="s">
        <v>302</v>
      </c>
      <c r="E93" s="48">
        <v>30</v>
      </c>
      <c r="F93" s="48">
        <v>3</v>
      </c>
      <c r="G93" s="48">
        <v>2</v>
      </c>
      <c r="H93" s="48"/>
      <c r="I93" s="48"/>
      <c r="J93" s="48"/>
      <c r="K93" s="17"/>
      <c r="L93" s="17"/>
      <c r="M93" s="17"/>
      <c r="N93" s="17"/>
    </row>
    <row r="94" spans="1:14" ht="16.5" x14ac:dyDescent="0.2">
      <c r="A94" s="48">
        <v>305</v>
      </c>
      <c r="B94" s="48">
        <v>1</v>
      </c>
      <c r="C94" s="48" t="s">
        <v>642</v>
      </c>
      <c r="D94" s="48" t="s">
        <v>299</v>
      </c>
      <c r="E94" s="48">
        <v>25</v>
      </c>
      <c r="F94" s="48">
        <v>2</v>
      </c>
      <c r="G94" s="48">
        <v>1</v>
      </c>
      <c r="H94" s="48"/>
      <c r="I94" s="48"/>
      <c r="J94" s="48"/>
      <c r="K94" s="17"/>
      <c r="L94" s="17"/>
      <c r="M94" s="17"/>
      <c r="N94" s="17"/>
    </row>
    <row r="95" spans="1:14" ht="16.5" x14ac:dyDescent="0.2">
      <c r="A95" s="48">
        <v>305</v>
      </c>
      <c r="B95" s="48">
        <v>2</v>
      </c>
      <c r="C95" s="48" t="s">
        <v>635</v>
      </c>
      <c r="D95" s="48" t="s">
        <v>293</v>
      </c>
      <c r="E95" s="48">
        <v>30</v>
      </c>
      <c r="F95" s="48">
        <v>3</v>
      </c>
      <c r="G95" s="48">
        <v>1</v>
      </c>
      <c r="H95" s="48"/>
      <c r="I95" s="48"/>
      <c r="J95" s="48"/>
      <c r="K95" s="17"/>
      <c r="L95" s="17"/>
      <c r="M95" s="17"/>
      <c r="N95" s="17"/>
    </row>
    <row r="96" spans="1:14" ht="16.5" x14ac:dyDescent="0.2">
      <c r="A96" s="48">
        <v>305</v>
      </c>
      <c r="B96" s="48">
        <v>2</v>
      </c>
      <c r="C96" s="48" t="s">
        <v>292</v>
      </c>
      <c r="D96" s="48" t="s">
        <v>306</v>
      </c>
      <c r="E96" s="48">
        <v>30</v>
      </c>
      <c r="F96" s="48">
        <v>3</v>
      </c>
      <c r="G96" s="48">
        <v>1</v>
      </c>
      <c r="H96" s="48"/>
      <c r="I96" s="48"/>
      <c r="J96" s="48"/>
      <c r="K96" s="17"/>
      <c r="L96" s="17"/>
      <c r="M96" s="17"/>
      <c r="N96" s="17"/>
    </row>
    <row r="97" spans="1:14" ht="16.5" x14ac:dyDescent="0.2">
      <c r="A97" s="48">
        <v>305</v>
      </c>
      <c r="B97" s="48">
        <v>3</v>
      </c>
      <c r="C97" s="48" t="s">
        <v>635</v>
      </c>
      <c r="D97" s="48" t="s">
        <v>303</v>
      </c>
      <c r="E97" s="48">
        <v>30</v>
      </c>
      <c r="F97" s="48">
        <v>3</v>
      </c>
      <c r="G97" s="48">
        <v>1</v>
      </c>
      <c r="H97" s="48"/>
      <c r="I97" s="48"/>
      <c r="J97" s="48"/>
      <c r="K97" s="17"/>
      <c r="L97" s="17"/>
      <c r="M97" s="17"/>
      <c r="N97" s="17"/>
    </row>
    <row r="98" spans="1:14" ht="16.5" x14ac:dyDescent="0.2">
      <c r="A98" s="48">
        <v>305</v>
      </c>
      <c r="B98" s="48">
        <v>3</v>
      </c>
      <c r="C98" s="48" t="s">
        <v>636</v>
      </c>
      <c r="D98" s="48" t="s">
        <v>295</v>
      </c>
      <c r="E98" s="48">
        <v>25</v>
      </c>
      <c r="F98" s="48">
        <v>2</v>
      </c>
      <c r="G98" s="48">
        <v>1</v>
      </c>
      <c r="H98" s="48"/>
      <c r="I98" s="48"/>
      <c r="J98" s="48"/>
      <c r="K98" s="17"/>
      <c r="L98" s="17"/>
      <c r="M98" s="17"/>
      <c r="N98" s="17"/>
    </row>
    <row r="99" spans="1:14" ht="16.5" x14ac:dyDescent="0.2">
      <c r="A99" s="48">
        <v>306</v>
      </c>
      <c r="B99" s="48">
        <v>1</v>
      </c>
      <c r="C99" s="48" t="s">
        <v>635</v>
      </c>
      <c r="D99" s="48" t="s">
        <v>302</v>
      </c>
      <c r="E99" s="48">
        <v>30</v>
      </c>
      <c r="F99" s="48">
        <v>3</v>
      </c>
      <c r="G99" s="48">
        <v>2</v>
      </c>
      <c r="H99" s="48"/>
      <c r="I99" s="48"/>
      <c r="J99" s="48"/>
      <c r="K99" s="17"/>
      <c r="L99" s="17"/>
      <c r="M99" s="17"/>
      <c r="N99" s="17"/>
    </row>
    <row r="100" spans="1:14" ht="16.5" x14ac:dyDescent="0.2">
      <c r="A100" s="48">
        <v>306</v>
      </c>
      <c r="B100" s="48">
        <v>1</v>
      </c>
      <c r="C100" s="48" t="s">
        <v>292</v>
      </c>
      <c r="D100" s="48" t="s">
        <v>299</v>
      </c>
      <c r="E100" s="48">
        <v>30</v>
      </c>
      <c r="F100" s="48">
        <v>3</v>
      </c>
      <c r="G100" s="48">
        <v>1</v>
      </c>
      <c r="H100" s="48"/>
      <c r="I100" s="48"/>
      <c r="J100" s="48"/>
      <c r="K100" s="17"/>
      <c r="L100" s="17"/>
      <c r="M100" s="17"/>
      <c r="N100" s="17"/>
    </row>
    <row r="101" spans="1:14" ht="16.5" x14ac:dyDescent="0.2">
      <c r="A101" s="48">
        <v>306</v>
      </c>
      <c r="B101" s="48">
        <v>2</v>
      </c>
      <c r="C101" s="48" t="s">
        <v>635</v>
      </c>
      <c r="D101" s="48" t="s">
        <v>293</v>
      </c>
      <c r="E101" s="48">
        <v>30</v>
      </c>
      <c r="F101" s="48">
        <v>3</v>
      </c>
      <c r="G101" s="48">
        <v>1</v>
      </c>
      <c r="H101" s="48"/>
      <c r="I101" s="48"/>
      <c r="J101" s="48"/>
      <c r="K101" s="17"/>
      <c r="L101" s="17"/>
      <c r="M101" s="17"/>
      <c r="N101" s="17"/>
    </row>
    <row r="102" spans="1:14" ht="16.5" x14ac:dyDescent="0.2">
      <c r="A102" s="48">
        <v>306</v>
      </c>
      <c r="B102" s="48">
        <v>2</v>
      </c>
      <c r="C102" s="48" t="s">
        <v>642</v>
      </c>
      <c r="D102" s="48" t="s">
        <v>306</v>
      </c>
      <c r="E102" s="48">
        <v>30</v>
      </c>
      <c r="F102" s="48">
        <v>3</v>
      </c>
      <c r="G102" s="48">
        <v>1</v>
      </c>
      <c r="H102" s="48"/>
      <c r="I102" s="48"/>
      <c r="J102" s="48"/>
      <c r="K102" s="17"/>
      <c r="L102" s="17"/>
      <c r="M102" s="17"/>
      <c r="N102" s="17"/>
    </row>
    <row r="103" spans="1:14" ht="16.5" x14ac:dyDescent="0.2">
      <c r="A103" s="48">
        <v>306</v>
      </c>
      <c r="B103" s="48">
        <v>3</v>
      </c>
      <c r="C103" s="48" t="s">
        <v>635</v>
      </c>
      <c r="D103" s="48" t="s">
        <v>303</v>
      </c>
      <c r="E103" s="48">
        <v>30</v>
      </c>
      <c r="F103" s="48">
        <v>3</v>
      </c>
      <c r="G103" s="48">
        <v>1</v>
      </c>
      <c r="H103" s="48"/>
      <c r="I103" s="48"/>
      <c r="J103" s="48"/>
      <c r="K103" s="17"/>
      <c r="L103" s="17"/>
      <c r="M103" s="17"/>
      <c r="N103" s="17"/>
    </row>
    <row r="104" spans="1:14" ht="16.5" x14ac:dyDescent="0.2">
      <c r="A104" s="48">
        <v>306</v>
      </c>
      <c r="B104" s="48">
        <v>3</v>
      </c>
      <c r="C104" s="48" t="s">
        <v>292</v>
      </c>
      <c r="D104" s="48" t="s">
        <v>295</v>
      </c>
      <c r="E104" s="48">
        <v>30</v>
      </c>
      <c r="F104" s="48">
        <v>3</v>
      </c>
      <c r="G104" s="48">
        <v>1</v>
      </c>
      <c r="H104" s="48"/>
      <c r="I104" s="48"/>
      <c r="J104" s="48"/>
      <c r="K104" s="17"/>
      <c r="L104" s="17"/>
      <c r="M104" s="17"/>
      <c r="N104" s="17"/>
    </row>
    <row r="105" spans="1:14" ht="16.5" x14ac:dyDescent="0.2">
      <c r="A105" s="48">
        <v>307</v>
      </c>
      <c r="B105" s="48">
        <v>1</v>
      </c>
      <c r="C105" s="48" t="s">
        <v>635</v>
      </c>
      <c r="D105" s="48" t="s">
        <v>302</v>
      </c>
      <c r="E105" s="48">
        <v>35</v>
      </c>
      <c r="F105" s="48">
        <v>3</v>
      </c>
      <c r="G105" s="48">
        <v>2</v>
      </c>
      <c r="H105" s="48"/>
      <c r="I105" s="48"/>
      <c r="J105" s="48"/>
      <c r="K105" s="17"/>
      <c r="L105" s="17"/>
      <c r="M105" s="17"/>
      <c r="N105" s="17"/>
    </row>
    <row r="106" spans="1:14" ht="16.5" x14ac:dyDescent="0.2">
      <c r="A106" s="48">
        <v>307</v>
      </c>
      <c r="B106" s="48">
        <v>1</v>
      </c>
      <c r="C106" s="48" t="s">
        <v>636</v>
      </c>
      <c r="D106" s="48" t="s">
        <v>299</v>
      </c>
      <c r="E106" s="48">
        <v>35</v>
      </c>
      <c r="F106" s="48">
        <v>3</v>
      </c>
      <c r="G106" s="48">
        <v>1</v>
      </c>
      <c r="H106" s="48"/>
      <c r="I106" s="48"/>
      <c r="J106" s="48"/>
      <c r="K106" s="17"/>
      <c r="L106" s="17"/>
      <c r="M106" s="17"/>
      <c r="N106" s="17"/>
    </row>
    <row r="107" spans="1:14" ht="16.5" x14ac:dyDescent="0.2">
      <c r="A107" s="48">
        <v>307</v>
      </c>
      <c r="B107" s="48">
        <v>2</v>
      </c>
      <c r="C107" s="48" t="s">
        <v>635</v>
      </c>
      <c r="D107" s="48" t="s">
        <v>293</v>
      </c>
      <c r="E107" s="48">
        <v>35</v>
      </c>
      <c r="F107" s="48">
        <v>3</v>
      </c>
      <c r="G107" s="48">
        <v>1</v>
      </c>
      <c r="H107" s="48"/>
      <c r="I107" s="48"/>
      <c r="J107" s="48"/>
      <c r="K107" s="17"/>
      <c r="L107" s="17"/>
      <c r="M107" s="17"/>
      <c r="N107" s="17"/>
    </row>
    <row r="108" spans="1:14" ht="16.5" x14ac:dyDescent="0.2">
      <c r="A108" s="48">
        <v>307</v>
      </c>
      <c r="B108" s="48">
        <v>2</v>
      </c>
      <c r="C108" s="48" t="s">
        <v>292</v>
      </c>
      <c r="D108" s="48" t="s">
        <v>306</v>
      </c>
      <c r="E108" s="48">
        <v>35</v>
      </c>
      <c r="F108" s="48">
        <v>3</v>
      </c>
      <c r="G108" s="48">
        <v>1</v>
      </c>
      <c r="H108" s="48"/>
      <c r="I108" s="48"/>
      <c r="J108" s="48"/>
      <c r="K108" s="17"/>
      <c r="L108" s="17"/>
      <c r="M108" s="17"/>
      <c r="N108" s="17"/>
    </row>
    <row r="109" spans="1:14" ht="16.5" x14ac:dyDescent="0.2">
      <c r="A109" s="48">
        <v>307</v>
      </c>
      <c r="B109" s="48">
        <v>3</v>
      </c>
      <c r="C109" s="48" t="s">
        <v>635</v>
      </c>
      <c r="D109" s="48" t="s">
        <v>303</v>
      </c>
      <c r="E109" s="48">
        <v>35</v>
      </c>
      <c r="F109" s="48">
        <v>3</v>
      </c>
      <c r="G109" s="48">
        <v>1</v>
      </c>
      <c r="H109" s="48"/>
      <c r="I109" s="48"/>
      <c r="J109" s="48"/>
      <c r="K109" s="17"/>
      <c r="L109" s="17"/>
      <c r="M109" s="17"/>
      <c r="N109" s="17"/>
    </row>
    <row r="110" spans="1:14" ht="16.5" x14ac:dyDescent="0.2">
      <c r="A110" s="48">
        <v>307</v>
      </c>
      <c r="B110" s="48">
        <v>3</v>
      </c>
      <c r="C110" s="48" t="s">
        <v>292</v>
      </c>
      <c r="D110" s="48" t="s">
        <v>637</v>
      </c>
      <c r="E110" s="48">
        <v>35</v>
      </c>
      <c r="F110" s="48">
        <v>3</v>
      </c>
      <c r="G110" s="48">
        <v>1</v>
      </c>
      <c r="H110" s="48"/>
      <c r="I110" s="48"/>
      <c r="J110" s="48"/>
      <c r="K110" s="17"/>
      <c r="L110" s="17"/>
      <c r="M110" s="17"/>
      <c r="N110" s="17"/>
    </row>
    <row r="111" spans="1:14" ht="16.5" x14ac:dyDescent="0.2">
      <c r="A111" s="48">
        <v>308</v>
      </c>
      <c r="B111" s="48">
        <v>1</v>
      </c>
      <c r="C111" s="48" t="s">
        <v>635</v>
      </c>
      <c r="D111" s="48" t="s">
        <v>302</v>
      </c>
      <c r="E111" s="48">
        <v>35</v>
      </c>
      <c r="F111" s="48">
        <v>3</v>
      </c>
      <c r="G111" s="48">
        <v>2</v>
      </c>
      <c r="H111" s="48"/>
      <c r="I111" s="48"/>
      <c r="J111" s="48"/>
      <c r="K111" s="17"/>
      <c r="L111" s="17"/>
      <c r="M111" s="17"/>
      <c r="N111" s="17"/>
    </row>
    <row r="112" spans="1:14" ht="16.5" x14ac:dyDescent="0.2">
      <c r="A112" s="48">
        <v>308</v>
      </c>
      <c r="B112" s="48">
        <v>1</v>
      </c>
      <c r="C112" s="48" t="s">
        <v>292</v>
      </c>
      <c r="D112" s="48" t="s">
        <v>299</v>
      </c>
      <c r="E112" s="48">
        <v>35</v>
      </c>
      <c r="F112" s="48">
        <v>3</v>
      </c>
      <c r="G112" s="48">
        <v>1</v>
      </c>
      <c r="H112" s="48"/>
      <c r="I112" s="48"/>
      <c r="J112" s="48"/>
      <c r="K112" s="17"/>
      <c r="L112" s="17"/>
      <c r="M112" s="17"/>
      <c r="N112" s="17"/>
    </row>
    <row r="113" spans="1:14" ht="16.5" x14ac:dyDescent="0.2">
      <c r="A113" s="48">
        <v>308</v>
      </c>
      <c r="B113" s="48">
        <v>2</v>
      </c>
      <c r="C113" s="48" t="s">
        <v>635</v>
      </c>
      <c r="D113" s="48" t="s">
        <v>293</v>
      </c>
      <c r="E113" s="48">
        <v>35</v>
      </c>
      <c r="F113" s="48">
        <v>3</v>
      </c>
      <c r="G113" s="48">
        <v>2</v>
      </c>
      <c r="H113" s="48"/>
      <c r="I113" s="48"/>
      <c r="J113" s="48"/>
      <c r="K113" s="17"/>
      <c r="L113" s="17"/>
      <c r="M113" s="17"/>
      <c r="N113" s="17"/>
    </row>
    <row r="114" spans="1:14" ht="16.5" x14ac:dyDescent="0.2">
      <c r="A114" s="48">
        <v>308</v>
      </c>
      <c r="B114" s="48">
        <v>2</v>
      </c>
      <c r="C114" s="48" t="s">
        <v>292</v>
      </c>
      <c r="D114" s="48" t="s">
        <v>306</v>
      </c>
      <c r="E114" s="48">
        <v>35</v>
      </c>
      <c r="F114" s="48">
        <v>3</v>
      </c>
      <c r="G114" s="48">
        <v>1</v>
      </c>
      <c r="H114" s="48"/>
      <c r="I114" s="48"/>
      <c r="J114" s="48"/>
      <c r="K114" s="17"/>
      <c r="L114" s="17"/>
      <c r="M114" s="17"/>
      <c r="N114" s="17"/>
    </row>
    <row r="115" spans="1:14" ht="16.5" x14ac:dyDescent="0.2">
      <c r="A115" s="48">
        <v>308</v>
      </c>
      <c r="B115" s="48">
        <v>3</v>
      </c>
      <c r="C115" s="48" t="s">
        <v>635</v>
      </c>
      <c r="D115" s="48" t="s">
        <v>303</v>
      </c>
      <c r="E115" s="48">
        <v>35</v>
      </c>
      <c r="F115" s="48">
        <v>3</v>
      </c>
      <c r="G115" s="48">
        <v>1</v>
      </c>
      <c r="H115" s="48"/>
      <c r="I115" s="48"/>
      <c r="J115" s="48"/>
      <c r="K115" s="17"/>
      <c r="L115" s="17"/>
      <c r="M115" s="17"/>
      <c r="N115" s="17"/>
    </row>
    <row r="116" spans="1:14" ht="16.5" x14ac:dyDescent="0.2">
      <c r="A116" s="48">
        <v>308</v>
      </c>
      <c r="B116" s="48">
        <v>3</v>
      </c>
      <c r="C116" s="48" t="s">
        <v>292</v>
      </c>
      <c r="D116" s="48" t="s">
        <v>300</v>
      </c>
      <c r="E116" s="48">
        <v>35</v>
      </c>
      <c r="F116" s="48">
        <v>3</v>
      </c>
      <c r="G116" s="48">
        <v>1</v>
      </c>
      <c r="H116" s="48"/>
      <c r="I116" s="48"/>
      <c r="J116" s="48"/>
      <c r="K116" s="17"/>
      <c r="L116" s="17"/>
      <c r="M116" s="17"/>
      <c r="N116" s="17"/>
    </row>
    <row r="117" spans="1:14" ht="16.5" x14ac:dyDescent="0.2">
      <c r="A117" s="48">
        <v>309</v>
      </c>
      <c r="B117" s="48">
        <v>1</v>
      </c>
      <c r="C117" s="48" t="s">
        <v>635</v>
      </c>
      <c r="D117" s="48" t="s">
        <v>302</v>
      </c>
      <c r="E117" s="48">
        <v>35</v>
      </c>
      <c r="F117" s="48">
        <v>3</v>
      </c>
      <c r="G117" s="48">
        <v>2</v>
      </c>
      <c r="H117" s="48"/>
      <c r="I117" s="48"/>
      <c r="J117" s="48"/>
      <c r="K117" s="17"/>
      <c r="L117" s="17"/>
      <c r="M117" s="17"/>
      <c r="N117" s="17"/>
    </row>
    <row r="118" spans="1:14" ht="16.5" x14ac:dyDescent="0.2">
      <c r="A118" s="48">
        <v>309</v>
      </c>
      <c r="B118" s="48">
        <v>1</v>
      </c>
      <c r="C118" s="48" t="s">
        <v>292</v>
      </c>
      <c r="D118" s="48" t="s">
        <v>643</v>
      </c>
      <c r="E118" s="48">
        <v>35</v>
      </c>
      <c r="F118" s="48">
        <v>3</v>
      </c>
      <c r="G118" s="48">
        <v>1</v>
      </c>
      <c r="H118" s="48"/>
      <c r="I118" s="48"/>
      <c r="J118" s="48"/>
      <c r="K118" s="17"/>
      <c r="L118" s="17"/>
      <c r="M118" s="17"/>
      <c r="N118" s="17"/>
    </row>
    <row r="119" spans="1:14" ht="16.5" x14ac:dyDescent="0.2">
      <c r="A119" s="48">
        <v>309</v>
      </c>
      <c r="B119" s="48">
        <v>2</v>
      </c>
      <c r="C119" s="48" t="s">
        <v>635</v>
      </c>
      <c r="D119" s="48" t="s">
        <v>293</v>
      </c>
      <c r="E119" s="48">
        <v>35</v>
      </c>
      <c r="F119" s="48">
        <v>3</v>
      </c>
      <c r="G119" s="48">
        <v>2</v>
      </c>
      <c r="H119" s="48"/>
      <c r="I119" s="48"/>
      <c r="J119" s="48"/>
      <c r="K119" s="17"/>
      <c r="L119" s="17"/>
      <c r="M119" s="17"/>
      <c r="N119" s="17"/>
    </row>
    <row r="120" spans="1:14" ht="16.5" x14ac:dyDescent="0.2">
      <c r="A120" s="48">
        <v>309</v>
      </c>
      <c r="B120" s="48">
        <v>2</v>
      </c>
      <c r="C120" s="48" t="s">
        <v>292</v>
      </c>
      <c r="D120" s="48" t="s">
        <v>306</v>
      </c>
      <c r="E120" s="48">
        <v>35</v>
      </c>
      <c r="F120" s="48">
        <v>3</v>
      </c>
      <c r="G120" s="48">
        <v>2</v>
      </c>
      <c r="H120" s="48"/>
      <c r="I120" s="48"/>
      <c r="J120" s="48"/>
      <c r="K120" s="17"/>
      <c r="L120" s="17"/>
      <c r="M120" s="17"/>
      <c r="N120" s="17"/>
    </row>
    <row r="121" spans="1:14" ht="16.5" x14ac:dyDescent="0.2">
      <c r="A121" s="48">
        <v>309</v>
      </c>
      <c r="B121" s="48">
        <v>3</v>
      </c>
      <c r="C121" s="48" t="s">
        <v>635</v>
      </c>
      <c r="D121" s="48" t="s">
        <v>303</v>
      </c>
      <c r="E121" s="48">
        <v>35</v>
      </c>
      <c r="F121" s="48">
        <v>3</v>
      </c>
      <c r="G121" s="48">
        <v>1</v>
      </c>
      <c r="H121" s="48"/>
      <c r="I121" s="48"/>
      <c r="J121" s="48"/>
      <c r="K121" s="17"/>
      <c r="L121" s="17"/>
      <c r="M121" s="17"/>
      <c r="N121" s="17"/>
    </row>
    <row r="122" spans="1:14" ht="16.5" x14ac:dyDescent="0.2">
      <c r="A122" s="48">
        <v>309</v>
      </c>
      <c r="B122" s="48">
        <v>3</v>
      </c>
      <c r="C122" s="48" t="s">
        <v>292</v>
      </c>
      <c r="D122" s="48" t="s">
        <v>300</v>
      </c>
      <c r="E122" s="48">
        <v>35</v>
      </c>
      <c r="F122" s="48">
        <v>3</v>
      </c>
      <c r="G122" s="48">
        <v>1</v>
      </c>
      <c r="H122" s="48"/>
      <c r="I122" s="48"/>
      <c r="J122" s="48"/>
      <c r="K122" s="17"/>
      <c r="L122" s="17"/>
      <c r="M122" s="17"/>
      <c r="N122" s="17"/>
    </row>
    <row r="123" spans="1:14" ht="16.5" x14ac:dyDescent="0.2">
      <c r="A123" s="48">
        <v>310</v>
      </c>
      <c r="B123" s="48">
        <v>1</v>
      </c>
      <c r="C123" s="48" t="s">
        <v>635</v>
      </c>
      <c r="D123" s="48" t="s">
        <v>302</v>
      </c>
      <c r="E123" s="48">
        <v>35</v>
      </c>
      <c r="F123" s="48">
        <v>3</v>
      </c>
      <c r="G123" s="48">
        <v>2</v>
      </c>
      <c r="H123" s="48"/>
      <c r="I123" s="48"/>
      <c r="J123" s="48"/>
      <c r="K123" s="17"/>
      <c r="L123" s="17"/>
      <c r="M123" s="17"/>
      <c r="N123" s="17"/>
    </row>
    <row r="124" spans="1:14" ht="16.5" x14ac:dyDescent="0.2">
      <c r="A124" s="48">
        <v>310</v>
      </c>
      <c r="B124" s="48">
        <v>1</v>
      </c>
      <c r="C124" s="48" t="s">
        <v>292</v>
      </c>
      <c r="D124" s="48" t="s">
        <v>299</v>
      </c>
      <c r="E124" s="48">
        <v>35</v>
      </c>
      <c r="F124" s="48">
        <v>3</v>
      </c>
      <c r="G124" s="48">
        <v>1</v>
      </c>
      <c r="H124" s="48"/>
      <c r="I124" s="48"/>
      <c r="J124" s="48"/>
      <c r="K124" s="17"/>
      <c r="L124" s="17"/>
      <c r="M124" s="17"/>
      <c r="N124" s="17"/>
    </row>
    <row r="125" spans="1:14" ht="16.5" x14ac:dyDescent="0.2">
      <c r="A125" s="48">
        <v>310</v>
      </c>
      <c r="B125" s="48">
        <v>2</v>
      </c>
      <c r="C125" s="48" t="s">
        <v>635</v>
      </c>
      <c r="D125" s="48" t="s">
        <v>293</v>
      </c>
      <c r="E125" s="48">
        <v>35</v>
      </c>
      <c r="F125" s="48">
        <v>3</v>
      </c>
      <c r="G125" s="48">
        <v>2</v>
      </c>
      <c r="H125" s="48"/>
      <c r="I125" s="48"/>
      <c r="J125" s="48"/>
      <c r="K125" s="17"/>
      <c r="L125" s="17"/>
      <c r="M125" s="17"/>
      <c r="N125" s="17"/>
    </row>
    <row r="126" spans="1:14" ht="16.5" x14ac:dyDescent="0.2">
      <c r="A126" s="48">
        <v>310</v>
      </c>
      <c r="B126" s="48">
        <v>2</v>
      </c>
      <c r="C126" s="48" t="s">
        <v>292</v>
      </c>
      <c r="D126" s="48" t="s">
        <v>641</v>
      </c>
      <c r="E126" s="48">
        <v>35</v>
      </c>
      <c r="F126" s="48">
        <v>3</v>
      </c>
      <c r="G126" s="48">
        <v>2</v>
      </c>
      <c r="H126" s="48"/>
      <c r="I126" s="48"/>
      <c r="J126" s="48"/>
      <c r="K126" s="17"/>
      <c r="L126" s="17"/>
      <c r="M126" s="17"/>
      <c r="N126" s="17"/>
    </row>
    <row r="127" spans="1:14" ht="16.5" x14ac:dyDescent="0.2">
      <c r="A127" s="48">
        <v>310</v>
      </c>
      <c r="B127" s="48">
        <v>3</v>
      </c>
      <c r="C127" s="48" t="s">
        <v>639</v>
      </c>
      <c r="D127" s="48" t="s">
        <v>303</v>
      </c>
      <c r="E127" s="48">
        <v>35</v>
      </c>
      <c r="F127" s="48">
        <v>3</v>
      </c>
      <c r="G127" s="48">
        <v>2</v>
      </c>
      <c r="H127" s="48"/>
      <c r="I127" s="48"/>
      <c r="J127" s="48"/>
      <c r="K127" s="17"/>
      <c r="L127" s="17"/>
      <c r="M127" s="17"/>
      <c r="N127" s="17"/>
    </row>
    <row r="128" spans="1:14" ht="16.5" x14ac:dyDescent="0.2">
      <c r="A128" s="48">
        <v>310</v>
      </c>
      <c r="B128" s="48">
        <v>3</v>
      </c>
      <c r="C128" s="48" t="s">
        <v>292</v>
      </c>
      <c r="D128" s="48" t="s">
        <v>300</v>
      </c>
      <c r="E128" s="48">
        <v>35</v>
      </c>
      <c r="F128" s="48">
        <v>3</v>
      </c>
      <c r="G128" s="48">
        <v>1</v>
      </c>
      <c r="H128" s="48"/>
      <c r="I128" s="48"/>
      <c r="J128" s="48"/>
      <c r="K128" s="17"/>
      <c r="L128" s="17"/>
      <c r="M128" s="17"/>
      <c r="N128" s="17"/>
    </row>
    <row r="129" spans="1:14" ht="16.5" x14ac:dyDescent="0.2">
      <c r="A129" s="48">
        <v>311</v>
      </c>
      <c r="B129" s="48">
        <v>1</v>
      </c>
      <c r="C129" s="48" t="s">
        <v>635</v>
      </c>
      <c r="D129" s="48" t="s">
        <v>302</v>
      </c>
      <c r="E129" s="48">
        <v>35</v>
      </c>
      <c r="F129" s="48">
        <v>3</v>
      </c>
      <c r="G129" s="48">
        <v>2</v>
      </c>
      <c r="H129" s="48"/>
      <c r="I129" s="48"/>
      <c r="J129" s="48"/>
      <c r="K129" s="17"/>
      <c r="L129" s="17"/>
      <c r="M129" s="17"/>
      <c r="N129" s="17"/>
    </row>
    <row r="130" spans="1:14" ht="16.5" x14ac:dyDescent="0.2">
      <c r="A130" s="48">
        <v>311</v>
      </c>
      <c r="B130" s="48">
        <v>1</v>
      </c>
      <c r="C130" s="48" t="s">
        <v>292</v>
      </c>
      <c r="D130" s="48" t="s">
        <v>299</v>
      </c>
      <c r="E130" s="48">
        <v>35</v>
      </c>
      <c r="F130" s="48">
        <v>3</v>
      </c>
      <c r="G130" s="48">
        <v>2</v>
      </c>
      <c r="H130" s="48"/>
      <c r="I130" s="48"/>
      <c r="J130" s="48"/>
      <c r="K130" s="17"/>
      <c r="L130" s="17"/>
      <c r="M130" s="17"/>
      <c r="N130" s="17"/>
    </row>
    <row r="131" spans="1:14" ht="16.5" x14ac:dyDescent="0.2">
      <c r="A131" s="48">
        <v>311</v>
      </c>
      <c r="B131" s="48">
        <v>2</v>
      </c>
      <c r="C131" s="48" t="s">
        <v>635</v>
      </c>
      <c r="D131" s="48" t="s">
        <v>293</v>
      </c>
      <c r="E131" s="48">
        <v>35</v>
      </c>
      <c r="F131" s="48">
        <v>3</v>
      </c>
      <c r="G131" s="48">
        <v>2</v>
      </c>
      <c r="H131" s="48"/>
      <c r="I131" s="48"/>
      <c r="J131" s="48"/>
      <c r="K131" s="17"/>
      <c r="L131" s="17"/>
      <c r="M131" s="17"/>
      <c r="N131" s="17"/>
    </row>
    <row r="132" spans="1:14" ht="16.5" x14ac:dyDescent="0.2">
      <c r="A132" s="48">
        <v>311</v>
      </c>
      <c r="B132" s="48">
        <v>2</v>
      </c>
      <c r="C132" s="48" t="s">
        <v>292</v>
      </c>
      <c r="D132" s="48" t="s">
        <v>306</v>
      </c>
      <c r="E132" s="48">
        <v>35</v>
      </c>
      <c r="F132" s="48">
        <v>3</v>
      </c>
      <c r="G132" s="48">
        <v>2</v>
      </c>
      <c r="H132" s="48"/>
      <c r="I132" s="48"/>
      <c r="J132" s="48"/>
      <c r="K132" s="17"/>
      <c r="L132" s="17"/>
      <c r="M132" s="17"/>
      <c r="N132" s="17"/>
    </row>
    <row r="133" spans="1:14" ht="16.5" x14ac:dyDescent="0.2">
      <c r="A133" s="48">
        <v>311</v>
      </c>
      <c r="B133" s="48">
        <v>3</v>
      </c>
      <c r="C133" s="48" t="s">
        <v>635</v>
      </c>
      <c r="D133" s="48" t="s">
        <v>303</v>
      </c>
      <c r="E133" s="48">
        <v>35</v>
      </c>
      <c r="F133" s="48">
        <v>3</v>
      </c>
      <c r="G133" s="48">
        <v>2</v>
      </c>
      <c r="H133" s="48"/>
      <c r="I133" s="48"/>
      <c r="J133" s="48"/>
      <c r="K133" s="17"/>
      <c r="L133" s="17"/>
      <c r="M133" s="17"/>
      <c r="N133" s="17"/>
    </row>
    <row r="134" spans="1:14" ht="16.5" x14ac:dyDescent="0.2">
      <c r="A134" s="48">
        <v>311</v>
      </c>
      <c r="B134" s="48">
        <v>3</v>
      </c>
      <c r="C134" s="48" t="s">
        <v>292</v>
      </c>
      <c r="D134" s="48" t="s">
        <v>300</v>
      </c>
      <c r="E134" s="48">
        <v>35</v>
      </c>
      <c r="F134" s="48">
        <v>3</v>
      </c>
      <c r="G134" s="48">
        <v>1</v>
      </c>
      <c r="H134" s="48"/>
      <c r="I134" s="48"/>
      <c r="J134" s="48"/>
      <c r="K134" s="17"/>
      <c r="L134" s="17"/>
      <c r="M134" s="17"/>
      <c r="N134" s="17"/>
    </row>
    <row r="135" spans="1:14" ht="16.5" x14ac:dyDescent="0.2">
      <c r="A135" s="48">
        <v>312</v>
      </c>
      <c r="B135" s="48">
        <v>1</v>
      </c>
      <c r="C135" s="48" t="s">
        <v>638</v>
      </c>
      <c r="D135" s="48" t="s">
        <v>302</v>
      </c>
      <c r="E135" s="48">
        <v>35</v>
      </c>
      <c r="F135" s="48">
        <v>3</v>
      </c>
      <c r="G135" s="48">
        <v>2</v>
      </c>
      <c r="H135" s="48"/>
      <c r="I135" s="48"/>
      <c r="J135" s="48"/>
      <c r="K135" s="17"/>
      <c r="L135" s="17"/>
      <c r="M135" s="17"/>
      <c r="N135" s="17"/>
    </row>
    <row r="136" spans="1:14" ht="16.5" x14ac:dyDescent="0.2">
      <c r="A136" s="48">
        <v>312</v>
      </c>
      <c r="B136" s="48">
        <v>1</v>
      </c>
      <c r="C136" s="48" t="s">
        <v>292</v>
      </c>
      <c r="D136" s="48" t="s">
        <v>643</v>
      </c>
      <c r="E136" s="48">
        <v>35</v>
      </c>
      <c r="F136" s="48">
        <v>3</v>
      </c>
      <c r="G136" s="48">
        <v>2</v>
      </c>
      <c r="H136" s="48"/>
      <c r="I136" s="48"/>
      <c r="J136" s="48"/>
      <c r="K136" s="17"/>
      <c r="L136" s="17"/>
      <c r="M136" s="17"/>
      <c r="N136" s="17"/>
    </row>
    <row r="137" spans="1:14" ht="16.5" x14ac:dyDescent="0.2">
      <c r="A137" s="48">
        <v>312</v>
      </c>
      <c r="B137" s="48">
        <v>2</v>
      </c>
      <c r="C137" s="48" t="s">
        <v>635</v>
      </c>
      <c r="D137" s="48" t="s">
        <v>293</v>
      </c>
      <c r="E137" s="48">
        <v>35</v>
      </c>
      <c r="F137" s="48">
        <v>3</v>
      </c>
      <c r="G137" s="48">
        <v>2</v>
      </c>
      <c r="H137" s="48"/>
      <c r="I137" s="48"/>
      <c r="J137" s="48"/>
      <c r="K137" s="17"/>
      <c r="L137" s="17"/>
      <c r="M137" s="17"/>
      <c r="N137" s="17"/>
    </row>
    <row r="138" spans="1:14" ht="16.5" x14ac:dyDescent="0.2">
      <c r="A138" s="48">
        <v>312</v>
      </c>
      <c r="B138" s="48">
        <v>2</v>
      </c>
      <c r="C138" s="48" t="s">
        <v>636</v>
      </c>
      <c r="D138" s="48" t="s">
        <v>306</v>
      </c>
      <c r="E138" s="48">
        <v>35</v>
      </c>
      <c r="F138" s="48">
        <v>3</v>
      </c>
      <c r="G138" s="48">
        <v>2</v>
      </c>
      <c r="H138" s="48"/>
      <c r="I138" s="48"/>
      <c r="J138" s="48"/>
      <c r="K138" s="17"/>
      <c r="L138" s="17"/>
      <c r="M138" s="17"/>
      <c r="N138" s="17"/>
    </row>
    <row r="139" spans="1:14" ht="16.5" x14ac:dyDescent="0.2">
      <c r="A139" s="48">
        <v>312</v>
      </c>
      <c r="B139" s="48">
        <v>3</v>
      </c>
      <c r="C139" s="48" t="s">
        <v>635</v>
      </c>
      <c r="D139" s="48" t="s">
        <v>303</v>
      </c>
      <c r="E139" s="48">
        <v>35</v>
      </c>
      <c r="F139" s="48">
        <v>3</v>
      </c>
      <c r="G139" s="48">
        <v>2</v>
      </c>
      <c r="H139" s="48"/>
      <c r="I139" s="48"/>
      <c r="J139" s="48"/>
      <c r="K139" s="17"/>
      <c r="L139" s="17"/>
      <c r="M139" s="17"/>
      <c r="N139" s="17"/>
    </row>
    <row r="140" spans="1:14" ht="16.5" x14ac:dyDescent="0.2">
      <c r="A140" s="48">
        <v>312</v>
      </c>
      <c r="B140" s="48">
        <v>3</v>
      </c>
      <c r="C140" s="48" t="s">
        <v>292</v>
      </c>
      <c r="D140" s="48" t="s">
        <v>300</v>
      </c>
      <c r="E140" s="48">
        <v>35</v>
      </c>
      <c r="F140" s="48">
        <v>3</v>
      </c>
      <c r="G140" s="48">
        <v>1</v>
      </c>
      <c r="H140" s="48"/>
      <c r="I140" s="48"/>
      <c r="J140" s="48"/>
      <c r="K140" s="17"/>
      <c r="L140" s="17"/>
      <c r="M140" s="17"/>
      <c r="N140" s="17"/>
    </row>
    <row r="141" spans="1:14" ht="16.5" x14ac:dyDescent="0.2">
      <c r="A141" s="48">
        <v>401</v>
      </c>
      <c r="B141" s="48">
        <v>1</v>
      </c>
      <c r="C141" s="48" t="s">
        <v>635</v>
      </c>
      <c r="D141" s="48" t="s">
        <v>302</v>
      </c>
      <c r="E141" s="48">
        <v>36</v>
      </c>
      <c r="F141" s="48">
        <v>3</v>
      </c>
      <c r="G141" s="48">
        <v>2</v>
      </c>
      <c r="H141" s="48"/>
      <c r="I141" s="48"/>
      <c r="J141" s="48"/>
      <c r="K141" s="17"/>
      <c r="L141" s="17"/>
      <c r="M141" s="17"/>
      <c r="N141" s="17"/>
    </row>
    <row r="142" spans="1:14" ht="16.5" x14ac:dyDescent="0.2">
      <c r="A142" s="48">
        <v>401</v>
      </c>
      <c r="B142" s="48">
        <v>1</v>
      </c>
      <c r="C142" s="48" t="s">
        <v>292</v>
      </c>
      <c r="D142" s="48" t="s">
        <v>299</v>
      </c>
      <c r="E142" s="48">
        <v>36</v>
      </c>
      <c r="F142" s="48">
        <v>3</v>
      </c>
      <c r="G142" s="48">
        <v>2</v>
      </c>
      <c r="H142" s="48"/>
      <c r="I142" s="48"/>
      <c r="J142" s="48"/>
      <c r="K142" s="17"/>
      <c r="L142" s="17"/>
      <c r="M142" s="17"/>
      <c r="N142" s="17"/>
    </row>
    <row r="143" spans="1:14" ht="16.5" x14ac:dyDescent="0.2">
      <c r="A143" s="48">
        <v>401</v>
      </c>
      <c r="B143" s="48">
        <v>2</v>
      </c>
      <c r="C143" s="48" t="s">
        <v>635</v>
      </c>
      <c r="D143" s="48" t="s">
        <v>293</v>
      </c>
      <c r="E143" s="48">
        <v>36</v>
      </c>
      <c r="F143" s="48">
        <v>3</v>
      </c>
      <c r="G143" s="48">
        <v>2</v>
      </c>
      <c r="H143" s="48"/>
      <c r="I143" s="48"/>
      <c r="J143" s="48"/>
      <c r="K143" s="17"/>
      <c r="L143" s="17"/>
      <c r="M143" s="17"/>
      <c r="N143" s="17"/>
    </row>
    <row r="144" spans="1:14" ht="16.5" x14ac:dyDescent="0.2">
      <c r="A144" s="48">
        <v>401</v>
      </c>
      <c r="B144" s="48">
        <v>2</v>
      </c>
      <c r="C144" s="48" t="s">
        <v>292</v>
      </c>
      <c r="D144" s="48" t="s">
        <v>306</v>
      </c>
      <c r="E144" s="48">
        <v>36</v>
      </c>
      <c r="F144" s="48">
        <v>3</v>
      </c>
      <c r="G144" s="48">
        <v>2</v>
      </c>
      <c r="H144" s="48"/>
      <c r="I144" s="48"/>
      <c r="J144" s="48"/>
      <c r="K144" s="17"/>
      <c r="L144" s="17"/>
      <c r="M144" s="17"/>
      <c r="N144" s="17"/>
    </row>
    <row r="145" spans="1:14" ht="16.5" x14ac:dyDescent="0.2">
      <c r="A145" s="48">
        <v>401</v>
      </c>
      <c r="B145" s="48">
        <v>3</v>
      </c>
      <c r="C145" s="48" t="s">
        <v>635</v>
      </c>
      <c r="D145" s="48" t="s">
        <v>303</v>
      </c>
      <c r="E145" s="48">
        <v>36</v>
      </c>
      <c r="F145" s="48">
        <v>3</v>
      </c>
      <c r="G145" s="48">
        <v>2</v>
      </c>
      <c r="H145" s="48"/>
      <c r="I145" s="48"/>
      <c r="J145" s="48"/>
      <c r="K145" s="17"/>
      <c r="L145" s="17"/>
      <c r="M145" s="17"/>
      <c r="N145" s="17"/>
    </row>
    <row r="146" spans="1:14" ht="16.5" x14ac:dyDescent="0.2">
      <c r="A146" s="48">
        <v>401</v>
      </c>
      <c r="B146" s="48">
        <v>3</v>
      </c>
      <c r="C146" s="48" t="s">
        <v>292</v>
      </c>
      <c r="D146" s="48" t="s">
        <v>300</v>
      </c>
      <c r="E146" s="48">
        <v>36</v>
      </c>
      <c r="F146" s="48">
        <v>3</v>
      </c>
      <c r="G146" s="48">
        <v>1</v>
      </c>
      <c r="H146" s="48"/>
      <c r="I146" s="48"/>
      <c r="J146" s="48"/>
      <c r="K146" s="17"/>
      <c r="L146" s="17"/>
      <c r="M146" s="17"/>
      <c r="N146" s="17"/>
    </row>
    <row r="147" spans="1:14" ht="16.5" x14ac:dyDescent="0.2">
      <c r="A147" s="48">
        <v>402</v>
      </c>
      <c r="B147" s="48">
        <v>1</v>
      </c>
      <c r="C147" s="48" t="s">
        <v>635</v>
      </c>
      <c r="D147" s="48" t="s">
        <v>302</v>
      </c>
      <c r="E147" s="48">
        <v>37</v>
      </c>
      <c r="F147" s="48">
        <v>3</v>
      </c>
      <c r="G147" s="48">
        <v>2</v>
      </c>
      <c r="H147" s="48"/>
      <c r="I147" s="48"/>
      <c r="J147" s="48"/>
      <c r="K147" s="17"/>
      <c r="L147" s="17"/>
      <c r="M147" s="17"/>
      <c r="N147" s="17"/>
    </row>
    <row r="148" spans="1:14" ht="16.5" x14ac:dyDescent="0.2">
      <c r="A148" s="48">
        <v>402</v>
      </c>
      <c r="B148" s="48">
        <v>1</v>
      </c>
      <c r="C148" s="48" t="s">
        <v>292</v>
      </c>
      <c r="D148" s="48" t="s">
        <v>299</v>
      </c>
      <c r="E148" s="48">
        <v>37</v>
      </c>
      <c r="F148" s="48">
        <v>3</v>
      </c>
      <c r="G148" s="48">
        <v>2</v>
      </c>
      <c r="H148" s="48"/>
      <c r="I148" s="48"/>
      <c r="J148" s="48"/>
      <c r="K148" s="17"/>
      <c r="L148" s="17"/>
      <c r="M148" s="17"/>
      <c r="N148" s="17"/>
    </row>
    <row r="149" spans="1:14" ht="16.5" x14ac:dyDescent="0.2">
      <c r="A149" s="48">
        <v>402</v>
      </c>
      <c r="B149" s="48">
        <v>2</v>
      </c>
      <c r="C149" s="48" t="s">
        <v>635</v>
      </c>
      <c r="D149" s="48" t="s">
        <v>293</v>
      </c>
      <c r="E149" s="48">
        <v>37</v>
      </c>
      <c r="F149" s="48">
        <v>3</v>
      </c>
      <c r="G149" s="48">
        <v>2</v>
      </c>
      <c r="H149" s="48"/>
      <c r="I149" s="48"/>
      <c r="J149" s="48"/>
      <c r="K149" s="17"/>
      <c r="L149" s="17"/>
      <c r="M149" s="17"/>
      <c r="N149" s="17"/>
    </row>
    <row r="150" spans="1:14" ht="16.5" x14ac:dyDescent="0.2">
      <c r="A150" s="48">
        <v>402</v>
      </c>
      <c r="B150" s="48">
        <v>2</v>
      </c>
      <c r="C150" s="48" t="s">
        <v>292</v>
      </c>
      <c r="D150" s="48" t="s">
        <v>641</v>
      </c>
      <c r="E150" s="48">
        <v>37</v>
      </c>
      <c r="F150" s="48">
        <v>3</v>
      </c>
      <c r="G150" s="48">
        <v>2</v>
      </c>
      <c r="H150" s="48"/>
      <c r="I150" s="48"/>
      <c r="J150" s="48"/>
      <c r="K150" s="17"/>
      <c r="L150" s="17"/>
      <c r="M150" s="17"/>
      <c r="N150" s="17"/>
    </row>
    <row r="151" spans="1:14" ht="16.5" x14ac:dyDescent="0.2">
      <c r="A151" s="48">
        <v>402</v>
      </c>
      <c r="B151" s="48">
        <v>3</v>
      </c>
      <c r="C151" s="48" t="s">
        <v>639</v>
      </c>
      <c r="D151" s="48" t="s">
        <v>303</v>
      </c>
      <c r="E151" s="48">
        <v>37</v>
      </c>
      <c r="F151" s="48">
        <v>3</v>
      </c>
      <c r="G151" s="48">
        <v>2</v>
      </c>
      <c r="H151" s="48"/>
      <c r="I151" s="48"/>
      <c r="J151" s="48"/>
      <c r="K151" s="17"/>
      <c r="L151" s="17"/>
      <c r="M151" s="17"/>
      <c r="N151" s="17"/>
    </row>
    <row r="152" spans="1:14" ht="16.5" x14ac:dyDescent="0.2">
      <c r="A152" s="48">
        <v>402</v>
      </c>
      <c r="B152" s="48">
        <v>3</v>
      </c>
      <c r="C152" s="48" t="s">
        <v>292</v>
      </c>
      <c r="D152" s="48" t="s">
        <v>300</v>
      </c>
      <c r="E152" s="48">
        <v>37</v>
      </c>
      <c r="F152" s="48">
        <v>3</v>
      </c>
      <c r="G152" s="48">
        <v>1</v>
      </c>
      <c r="H152" s="48"/>
      <c r="I152" s="48"/>
      <c r="J152" s="48"/>
      <c r="K152" s="17"/>
      <c r="L152" s="17"/>
      <c r="M152" s="17"/>
      <c r="N152" s="17"/>
    </row>
    <row r="153" spans="1:14" ht="16.5" x14ac:dyDescent="0.2">
      <c r="A153" s="48">
        <v>403</v>
      </c>
      <c r="B153" s="48">
        <v>1</v>
      </c>
      <c r="C153" s="48" t="s">
        <v>635</v>
      </c>
      <c r="D153" s="48" t="s">
        <v>302</v>
      </c>
      <c r="E153" s="48">
        <v>38</v>
      </c>
      <c r="F153" s="48">
        <v>3</v>
      </c>
      <c r="G153" s="48">
        <v>2</v>
      </c>
      <c r="H153" s="48"/>
      <c r="I153" s="48"/>
      <c r="J153" s="48"/>
      <c r="K153" s="17"/>
      <c r="L153" s="17"/>
      <c r="M153" s="17"/>
      <c r="N153" s="17"/>
    </row>
    <row r="154" spans="1:14" ht="16.5" x14ac:dyDescent="0.2">
      <c r="A154" s="48">
        <v>403</v>
      </c>
      <c r="B154" s="48">
        <v>1</v>
      </c>
      <c r="C154" s="48" t="s">
        <v>292</v>
      </c>
      <c r="D154" s="48" t="s">
        <v>643</v>
      </c>
      <c r="E154" s="48">
        <v>38</v>
      </c>
      <c r="F154" s="48">
        <v>3</v>
      </c>
      <c r="G154" s="48">
        <v>2</v>
      </c>
      <c r="H154" s="48"/>
      <c r="I154" s="48"/>
      <c r="J154" s="48"/>
      <c r="K154" s="17"/>
      <c r="L154" s="17"/>
      <c r="M154" s="17"/>
      <c r="N154" s="17"/>
    </row>
    <row r="155" spans="1:14" ht="16.5" x14ac:dyDescent="0.2">
      <c r="A155" s="48">
        <v>403</v>
      </c>
      <c r="B155" s="48">
        <v>2</v>
      </c>
      <c r="C155" s="48" t="s">
        <v>638</v>
      </c>
      <c r="D155" s="48" t="s">
        <v>293</v>
      </c>
      <c r="E155" s="48">
        <v>38</v>
      </c>
      <c r="F155" s="48">
        <v>3</v>
      </c>
      <c r="G155" s="48">
        <v>2</v>
      </c>
      <c r="H155" s="48"/>
      <c r="I155" s="48"/>
      <c r="J155" s="48"/>
      <c r="K155" s="17"/>
      <c r="L155" s="17"/>
      <c r="M155" s="17"/>
      <c r="N155" s="17"/>
    </row>
    <row r="156" spans="1:14" ht="16.5" x14ac:dyDescent="0.2">
      <c r="A156" s="48">
        <v>403</v>
      </c>
      <c r="B156" s="48">
        <v>2</v>
      </c>
      <c r="C156" s="48" t="s">
        <v>292</v>
      </c>
      <c r="D156" s="48" t="s">
        <v>641</v>
      </c>
      <c r="E156" s="48">
        <v>38</v>
      </c>
      <c r="F156" s="48">
        <v>3</v>
      </c>
      <c r="G156" s="48">
        <v>2</v>
      </c>
      <c r="H156" s="48"/>
      <c r="I156" s="48"/>
      <c r="J156" s="48"/>
      <c r="K156" s="17"/>
      <c r="L156" s="17"/>
      <c r="M156" s="17"/>
      <c r="N156" s="17"/>
    </row>
    <row r="157" spans="1:14" ht="16.5" x14ac:dyDescent="0.2">
      <c r="A157" s="48">
        <v>403</v>
      </c>
      <c r="B157" s="48">
        <v>3</v>
      </c>
      <c r="C157" s="48" t="s">
        <v>644</v>
      </c>
      <c r="D157" s="48" t="s">
        <v>303</v>
      </c>
      <c r="E157" s="48">
        <v>38</v>
      </c>
      <c r="F157" s="48">
        <v>3</v>
      </c>
      <c r="G157" s="48">
        <v>2</v>
      </c>
      <c r="H157" s="48"/>
      <c r="I157" s="48"/>
      <c r="J157" s="48"/>
      <c r="K157" s="17"/>
      <c r="L157" s="17"/>
      <c r="M157" s="17"/>
      <c r="N157" s="17"/>
    </row>
    <row r="158" spans="1:14" ht="16.5" x14ac:dyDescent="0.2">
      <c r="A158" s="48">
        <v>403</v>
      </c>
      <c r="B158" s="48">
        <v>3</v>
      </c>
      <c r="C158" s="48" t="s">
        <v>292</v>
      </c>
      <c r="D158" s="48" t="s">
        <v>645</v>
      </c>
      <c r="E158" s="48">
        <v>38</v>
      </c>
      <c r="F158" s="48">
        <v>3</v>
      </c>
      <c r="G158" s="48">
        <v>1</v>
      </c>
      <c r="H158" s="48"/>
      <c r="I158" s="48"/>
      <c r="J158" s="48"/>
      <c r="K158" s="17"/>
      <c r="L158" s="17"/>
      <c r="M158" s="17"/>
      <c r="N158" s="17"/>
    </row>
    <row r="159" spans="1:14" ht="16.5" x14ac:dyDescent="0.2">
      <c r="A159" s="48">
        <v>404</v>
      </c>
      <c r="B159" s="48">
        <v>1</v>
      </c>
      <c r="C159" s="48" t="s">
        <v>635</v>
      </c>
      <c r="D159" s="48" t="s">
        <v>302</v>
      </c>
      <c r="E159" s="48">
        <v>39</v>
      </c>
      <c r="F159" s="48">
        <v>3</v>
      </c>
      <c r="G159" s="48">
        <v>2</v>
      </c>
      <c r="H159" s="48"/>
      <c r="I159" s="48"/>
      <c r="J159" s="48"/>
      <c r="K159" s="17"/>
      <c r="L159" s="17"/>
      <c r="M159" s="17"/>
      <c r="N159" s="17"/>
    </row>
    <row r="160" spans="1:14" ht="16.5" x14ac:dyDescent="0.2">
      <c r="A160" s="48">
        <v>404</v>
      </c>
      <c r="B160" s="48">
        <v>1</v>
      </c>
      <c r="C160" s="48" t="s">
        <v>292</v>
      </c>
      <c r="D160" s="48" t="s">
        <v>299</v>
      </c>
      <c r="E160" s="48">
        <v>39</v>
      </c>
      <c r="F160" s="48">
        <v>3</v>
      </c>
      <c r="G160" s="48">
        <v>2</v>
      </c>
      <c r="H160" s="48"/>
      <c r="I160" s="48"/>
      <c r="J160" s="48"/>
      <c r="K160" s="17"/>
      <c r="L160" s="17"/>
      <c r="M160" s="17"/>
      <c r="N160" s="17"/>
    </row>
    <row r="161" spans="1:14" ht="16.5" x14ac:dyDescent="0.2">
      <c r="A161" s="48">
        <v>404</v>
      </c>
      <c r="B161" s="48">
        <v>2</v>
      </c>
      <c r="C161" s="48" t="s">
        <v>635</v>
      </c>
      <c r="D161" s="48" t="s">
        <v>293</v>
      </c>
      <c r="E161" s="48">
        <v>39</v>
      </c>
      <c r="F161" s="48">
        <v>3</v>
      </c>
      <c r="G161" s="48">
        <v>2</v>
      </c>
      <c r="H161" s="48"/>
      <c r="I161" s="48"/>
      <c r="J161" s="48"/>
      <c r="K161" s="17"/>
      <c r="L161" s="17"/>
      <c r="M161" s="17"/>
      <c r="N161" s="17"/>
    </row>
    <row r="162" spans="1:14" ht="16.5" x14ac:dyDescent="0.2">
      <c r="A162" s="48">
        <v>404</v>
      </c>
      <c r="B162" s="48">
        <v>2</v>
      </c>
      <c r="C162" s="48" t="s">
        <v>292</v>
      </c>
      <c r="D162" s="48" t="s">
        <v>306</v>
      </c>
      <c r="E162" s="48">
        <v>39</v>
      </c>
      <c r="F162" s="48">
        <v>3</v>
      </c>
      <c r="G162" s="48">
        <v>2</v>
      </c>
      <c r="H162" s="48"/>
      <c r="I162" s="48"/>
      <c r="J162" s="48"/>
      <c r="K162" s="17"/>
      <c r="L162" s="17"/>
      <c r="M162" s="17"/>
      <c r="N162" s="17"/>
    </row>
    <row r="163" spans="1:14" ht="16.5" x14ac:dyDescent="0.2">
      <c r="A163" s="48">
        <v>404</v>
      </c>
      <c r="B163" s="48">
        <v>3</v>
      </c>
      <c r="C163" s="48" t="s">
        <v>635</v>
      </c>
      <c r="D163" s="48" t="s">
        <v>303</v>
      </c>
      <c r="E163" s="48">
        <v>39</v>
      </c>
      <c r="F163" s="48">
        <v>3</v>
      </c>
      <c r="G163" s="48">
        <v>2</v>
      </c>
      <c r="H163" s="48"/>
      <c r="I163" s="48"/>
      <c r="J163" s="48"/>
      <c r="K163" s="17"/>
      <c r="L163" s="17"/>
      <c r="M163" s="17"/>
      <c r="N163" s="17"/>
    </row>
    <row r="164" spans="1:14" ht="16.5" x14ac:dyDescent="0.2">
      <c r="A164" s="48">
        <v>404</v>
      </c>
      <c r="B164" s="48">
        <v>3</v>
      </c>
      <c r="C164" s="48" t="s">
        <v>292</v>
      </c>
      <c r="D164" s="48" t="s">
        <v>300</v>
      </c>
      <c r="E164" s="48">
        <v>39</v>
      </c>
      <c r="F164" s="48">
        <v>3</v>
      </c>
      <c r="G164" s="48">
        <v>1</v>
      </c>
      <c r="H164" s="48"/>
      <c r="I164" s="48"/>
      <c r="J164" s="48"/>
      <c r="K164" s="17"/>
      <c r="L164" s="17"/>
      <c r="M164" s="17"/>
      <c r="N164" s="17"/>
    </row>
    <row r="165" spans="1:14" ht="16.5" x14ac:dyDescent="0.2">
      <c r="A165" s="48">
        <v>405</v>
      </c>
      <c r="B165" s="48">
        <v>1</v>
      </c>
      <c r="C165" s="48" t="s">
        <v>635</v>
      </c>
      <c r="D165" s="48" t="s">
        <v>302</v>
      </c>
      <c r="E165" s="48">
        <v>40</v>
      </c>
      <c r="F165" s="48">
        <v>3</v>
      </c>
      <c r="G165" s="48">
        <v>2</v>
      </c>
      <c r="H165" s="48"/>
      <c r="I165" s="48"/>
      <c r="J165" s="48"/>
      <c r="K165" s="17"/>
      <c r="L165" s="17"/>
      <c r="M165" s="17"/>
      <c r="N165" s="17"/>
    </row>
    <row r="166" spans="1:14" ht="16.5" x14ac:dyDescent="0.2">
      <c r="A166" s="48">
        <v>405</v>
      </c>
      <c r="B166" s="48">
        <v>1</v>
      </c>
      <c r="C166" s="48" t="s">
        <v>292</v>
      </c>
      <c r="D166" s="48" t="s">
        <v>643</v>
      </c>
      <c r="E166" s="48">
        <v>40</v>
      </c>
      <c r="F166" s="48">
        <v>3</v>
      </c>
      <c r="G166" s="48">
        <v>2</v>
      </c>
      <c r="H166" s="48"/>
      <c r="I166" s="48"/>
      <c r="J166" s="48"/>
      <c r="K166" s="17"/>
      <c r="L166" s="17"/>
      <c r="M166" s="17"/>
      <c r="N166" s="17"/>
    </row>
    <row r="167" spans="1:14" ht="16.5" x14ac:dyDescent="0.2">
      <c r="A167" s="48">
        <v>405</v>
      </c>
      <c r="B167" s="48">
        <v>2</v>
      </c>
      <c r="C167" s="48" t="s">
        <v>635</v>
      </c>
      <c r="D167" s="48" t="s">
        <v>293</v>
      </c>
      <c r="E167" s="48">
        <v>40</v>
      </c>
      <c r="F167" s="48">
        <v>3</v>
      </c>
      <c r="G167" s="48">
        <v>2</v>
      </c>
      <c r="H167" s="48"/>
      <c r="I167" s="48"/>
      <c r="J167" s="48"/>
      <c r="K167" s="17"/>
      <c r="L167" s="17"/>
      <c r="M167" s="17"/>
      <c r="N167" s="17"/>
    </row>
    <row r="168" spans="1:14" ht="16.5" x14ac:dyDescent="0.2">
      <c r="A168" s="48">
        <v>405</v>
      </c>
      <c r="B168" s="48">
        <v>2</v>
      </c>
      <c r="C168" s="48" t="s">
        <v>292</v>
      </c>
      <c r="D168" s="48" t="s">
        <v>306</v>
      </c>
      <c r="E168" s="48">
        <v>40</v>
      </c>
      <c r="F168" s="48">
        <v>3</v>
      </c>
      <c r="G168" s="48">
        <v>2</v>
      </c>
      <c r="H168" s="48"/>
      <c r="I168" s="48"/>
      <c r="J168" s="48"/>
      <c r="K168" s="17"/>
      <c r="L168" s="17"/>
      <c r="M168" s="17"/>
      <c r="N168" s="17"/>
    </row>
    <row r="169" spans="1:14" ht="16.5" x14ac:dyDescent="0.2">
      <c r="A169" s="48">
        <v>405</v>
      </c>
      <c r="B169" s="48">
        <v>3</v>
      </c>
      <c r="C169" s="48" t="s">
        <v>635</v>
      </c>
      <c r="D169" s="48" t="s">
        <v>303</v>
      </c>
      <c r="E169" s="48">
        <v>40</v>
      </c>
      <c r="F169" s="48">
        <v>3</v>
      </c>
      <c r="G169" s="48">
        <v>2</v>
      </c>
      <c r="H169" s="48"/>
      <c r="I169" s="48"/>
      <c r="J169" s="48"/>
      <c r="K169" s="17"/>
      <c r="L169" s="17"/>
      <c r="M169" s="17"/>
      <c r="N169" s="17"/>
    </row>
    <row r="170" spans="1:14" ht="16.5" x14ac:dyDescent="0.2">
      <c r="A170" s="48">
        <v>405</v>
      </c>
      <c r="B170" s="48">
        <v>3</v>
      </c>
      <c r="C170" s="48" t="s">
        <v>292</v>
      </c>
      <c r="D170" s="48" t="s">
        <v>300</v>
      </c>
      <c r="E170" s="48">
        <v>40</v>
      </c>
      <c r="F170" s="48">
        <v>3</v>
      </c>
      <c r="G170" s="48">
        <v>1</v>
      </c>
      <c r="H170" s="48"/>
      <c r="I170" s="48"/>
      <c r="J170" s="48"/>
      <c r="K170" s="17"/>
      <c r="L170" s="17"/>
      <c r="M170" s="17"/>
      <c r="N170" s="17"/>
    </row>
    <row r="171" spans="1:14" ht="16.5" x14ac:dyDescent="0.2">
      <c r="A171" s="48">
        <v>406</v>
      </c>
      <c r="B171" s="48">
        <v>1</v>
      </c>
      <c r="C171" s="48" t="s">
        <v>639</v>
      </c>
      <c r="D171" s="48" t="s">
        <v>302</v>
      </c>
      <c r="E171" s="48">
        <v>40</v>
      </c>
      <c r="F171" s="48">
        <v>4</v>
      </c>
      <c r="G171" s="48">
        <v>2</v>
      </c>
      <c r="H171" s="48"/>
      <c r="I171" s="48"/>
      <c r="J171" s="48"/>
      <c r="K171" s="17"/>
      <c r="L171" s="17"/>
      <c r="M171" s="17"/>
      <c r="N171" s="17"/>
    </row>
    <row r="172" spans="1:14" ht="16.5" x14ac:dyDescent="0.2">
      <c r="A172" s="48">
        <v>406</v>
      </c>
      <c r="B172" s="48">
        <v>1</v>
      </c>
      <c r="C172" s="48" t="s">
        <v>292</v>
      </c>
      <c r="D172" s="48" t="s">
        <v>299</v>
      </c>
      <c r="E172" s="48">
        <v>40</v>
      </c>
      <c r="F172" s="48">
        <v>3</v>
      </c>
      <c r="G172" s="48">
        <v>2</v>
      </c>
      <c r="H172" s="48"/>
      <c r="I172" s="48"/>
      <c r="J172" s="48"/>
      <c r="K172" s="17"/>
      <c r="L172" s="17"/>
      <c r="M172" s="17"/>
      <c r="N172" s="17"/>
    </row>
    <row r="173" spans="1:14" ht="16.5" x14ac:dyDescent="0.2">
      <c r="A173" s="48">
        <v>406</v>
      </c>
      <c r="B173" s="48">
        <v>2</v>
      </c>
      <c r="C173" s="48" t="s">
        <v>635</v>
      </c>
      <c r="D173" s="48" t="s">
        <v>293</v>
      </c>
      <c r="E173" s="48">
        <v>40</v>
      </c>
      <c r="F173" s="48">
        <v>4</v>
      </c>
      <c r="G173" s="48">
        <v>2</v>
      </c>
      <c r="H173" s="48"/>
      <c r="I173" s="48"/>
      <c r="J173" s="48"/>
      <c r="K173" s="17"/>
      <c r="L173" s="17"/>
      <c r="M173" s="17"/>
      <c r="N173" s="17"/>
    </row>
    <row r="174" spans="1:14" ht="16.5" x14ac:dyDescent="0.2">
      <c r="A174" s="48">
        <v>406</v>
      </c>
      <c r="B174" s="48">
        <v>2</v>
      </c>
      <c r="C174" s="48" t="s">
        <v>642</v>
      </c>
      <c r="D174" s="48" t="s">
        <v>641</v>
      </c>
      <c r="E174" s="48">
        <v>40</v>
      </c>
      <c r="F174" s="48">
        <v>3</v>
      </c>
      <c r="G174" s="48">
        <v>2</v>
      </c>
      <c r="H174" s="48"/>
      <c r="I174" s="48"/>
      <c r="J174" s="48"/>
      <c r="K174" s="17"/>
      <c r="L174" s="17"/>
      <c r="M174" s="17"/>
      <c r="N174" s="17"/>
    </row>
    <row r="175" spans="1:14" ht="16.5" x14ac:dyDescent="0.2">
      <c r="A175" s="48">
        <v>406</v>
      </c>
      <c r="B175" s="48">
        <v>3</v>
      </c>
      <c r="C175" s="48" t="s">
        <v>635</v>
      </c>
      <c r="D175" s="48" t="s">
        <v>303</v>
      </c>
      <c r="E175" s="48">
        <v>40</v>
      </c>
      <c r="F175" s="48">
        <v>3</v>
      </c>
      <c r="G175" s="48">
        <v>2</v>
      </c>
      <c r="H175" s="48"/>
      <c r="I175" s="48"/>
      <c r="J175" s="48"/>
      <c r="K175" s="17"/>
      <c r="L175" s="17"/>
      <c r="M175" s="17"/>
      <c r="N175" s="17"/>
    </row>
    <row r="176" spans="1:14" ht="16.5" x14ac:dyDescent="0.2">
      <c r="A176" s="48">
        <v>406</v>
      </c>
      <c r="B176" s="48">
        <v>3</v>
      </c>
      <c r="C176" s="48" t="s">
        <v>636</v>
      </c>
      <c r="D176" s="48" t="s">
        <v>300</v>
      </c>
      <c r="E176" s="48">
        <v>40</v>
      </c>
      <c r="F176" s="48">
        <v>3</v>
      </c>
      <c r="G176" s="48">
        <v>1</v>
      </c>
      <c r="H176" s="48"/>
      <c r="I176" s="48"/>
      <c r="J176" s="48"/>
      <c r="K176" s="17"/>
      <c r="L176" s="17"/>
      <c r="M176" s="17"/>
      <c r="N176" s="17"/>
    </row>
    <row r="177" spans="1:14" ht="16.5" x14ac:dyDescent="0.2">
      <c r="A177" s="48">
        <v>407</v>
      </c>
      <c r="B177" s="48">
        <v>1</v>
      </c>
      <c r="C177" s="48" t="s">
        <v>635</v>
      </c>
      <c r="D177" s="48" t="s">
        <v>302</v>
      </c>
      <c r="E177" s="48">
        <v>40</v>
      </c>
      <c r="F177" s="48">
        <v>4</v>
      </c>
      <c r="G177" s="48">
        <v>2</v>
      </c>
      <c r="H177" s="48"/>
      <c r="I177" s="48"/>
      <c r="J177" s="48"/>
      <c r="K177" s="17"/>
      <c r="L177" s="17"/>
      <c r="M177" s="17"/>
      <c r="N177" s="17"/>
    </row>
    <row r="178" spans="1:14" ht="16.5" x14ac:dyDescent="0.2">
      <c r="A178" s="48">
        <v>407</v>
      </c>
      <c r="B178" s="48">
        <v>1</v>
      </c>
      <c r="C178" s="48" t="s">
        <v>292</v>
      </c>
      <c r="D178" s="48" t="s">
        <v>299</v>
      </c>
      <c r="E178" s="48">
        <v>40</v>
      </c>
      <c r="F178" s="48">
        <v>3</v>
      </c>
      <c r="G178" s="48">
        <v>2</v>
      </c>
      <c r="H178" s="48"/>
      <c r="I178" s="48"/>
      <c r="J178" s="48"/>
      <c r="K178" s="17"/>
      <c r="L178" s="17"/>
      <c r="M178" s="17"/>
      <c r="N178" s="17"/>
    </row>
    <row r="179" spans="1:14" ht="16.5" x14ac:dyDescent="0.2">
      <c r="A179" s="48">
        <v>407</v>
      </c>
      <c r="B179" s="48">
        <v>2</v>
      </c>
      <c r="C179" s="48" t="s">
        <v>635</v>
      </c>
      <c r="D179" s="48" t="s">
        <v>293</v>
      </c>
      <c r="E179" s="48">
        <v>40</v>
      </c>
      <c r="F179" s="48">
        <v>4</v>
      </c>
      <c r="G179" s="48">
        <v>2</v>
      </c>
      <c r="H179" s="48"/>
      <c r="I179" s="48"/>
      <c r="J179" s="48"/>
      <c r="K179" s="17"/>
      <c r="L179" s="17"/>
      <c r="M179" s="17"/>
      <c r="N179" s="17"/>
    </row>
    <row r="180" spans="1:14" ht="16.5" x14ac:dyDescent="0.2">
      <c r="A180" s="48">
        <v>407</v>
      </c>
      <c r="B180" s="48">
        <v>2</v>
      </c>
      <c r="C180" s="48" t="s">
        <v>292</v>
      </c>
      <c r="D180" s="48" t="s">
        <v>306</v>
      </c>
      <c r="E180" s="48">
        <v>40</v>
      </c>
      <c r="F180" s="48">
        <v>4</v>
      </c>
      <c r="G180" s="48">
        <v>2</v>
      </c>
      <c r="H180" s="48"/>
      <c r="I180" s="48"/>
      <c r="J180" s="48"/>
      <c r="K180" s="17"/>
      <c r="L180" s="17"/>
      <c r="M180" s="17"/>
      <c r="N180" s="17"/>
    </row>
    <row r="181" spans="1:14" ht="16.5" x14ac:dyDescent="0.2">
      <c r="A181" s="48">
        <v>407</v>
      </c>
      <c r="B181" s="48">
        <v>3</v>
      </c>
      <c r="C181" s="48" t="s">
        <v>635</v>
      </c>
      <c r="D181" s="48" t="s">
        <v>303</v>
      </c>
      <c r="E181" s="48">
        <v>40</v>
      </c>
      <c r="F181" s="48">
        <v>4</v>
      </c>
      <c r="G181" s="48">
        <v>2</v>
      </c>
      <c r="H181" s="48"/>
      <c r="I181" s="48"/>
      <c r="J181" s="48"/>
      <c r="K181" s="17"/>
      <c r="L181" s="17"/>
      <c r="M181" s="17"/>
      <c r="N181" s="17"/>
    </row>
    <row r="182" spans="1:14" ht="16.5" x14ac:dyDescent="0.2">
      <c r="A182" s="48">
        <v>407</v>
      </c>
      <c r="B182" s="48">
        <v>3</v>
      </c>
      <c r="C182" s="48" t="s">
        <v>292</v>
      </c>
      <c r="D182" s="48" t="s">
        <v>300</v>
      </c>
      <c r="E182" s="48">
        <v>40</v>
      </c>
      <c r="F182" s="48">
        <v>3</v>
      </c>
      <c r="G182" s="48">
        <v>1</v>
      </c>
      <c r="H182" s="48"/>
      <c r="I182" s="48"/>
      <c r="J182" s="48"/>
      <c r="K182" s="17"/>
      <c r="L182" s="17"/>
      <c r="M182" s="17"/>
      <c r="N182" s="17"/>
    </row>
    <row r="183" spans="1:14" ht="16.5" x14ac:dyDescent="0.2">
      <c r="A183" s="48">
        <v>408</v>
      </c>
      <c r="B183" s="48">
        <v>1</v>
      </c>
      <c r="C183" s="48" t="s">
        <v>635</v>
      </c>
      <c r="D183" s="48" t="s">
        <v>302</v>
      </c>
      <c r="E183" s="48">
        <v>42</v>
      </c>
      <c r="F183" s="48">
        <v>4</v>
      </c>
      <c r="G183" s="48">
        <v>2</v>
      </c>
      <c r="H183" s="48"/>
      <c r="I183" s="48"/>
      <c r="J183" s="48"/>
      <c r="K183" s="17"/>
      <c r="L183" s="17"/>
      <c r="M183" s="17"/>
      <c r="N183" s="17"/>
    </row>
    <row r="184" spans="1:14" ht="16.5" x14ac:dyDescent="0.2">
      <c r="A184" s="48">
        <v>408</v>
      </c>
      <c r="B184" s="48">
        <v>1</v>
      </c>
      <c r="C184" s="48" t="s">
        <v>292</v>
      </c>
      <c r="D184" s="48" t="s">
        <v>299</v>
      </c>
      <c r="E184" s="48">
        <v>42</v>
      </c>
      <c r="F184" s="48">
        <v>4</v>
      </c>
      <c r="G184" s="48">
        <v>2</v>
      </c>
      <c r="H184" s="48"/>
      <c r="I184" s="48"/>
      <c r="J184" s="48"/>
      <c r="K184" s="17"/>
      <c r="L184" s="17"/>
      <c r="M184" s="17"/>
      <c r="N184" s="17"/>
    </row>
    <row r="185" spans="1:14" ht="16.5" x14ac:dyDescent="0.2">
      <c r="A185" s="48">
        <v>408</v>
      </c>
      <c r="B185" s="48">
        <v>2</v>
      </c>
      <c r="C185" s="48" t="s">
        <v>635</v>
      </c>
      <c r="D185" s="48" t="s">
        <v>293</v>
      </c>
      <c r="E185" s="48">
        <v>42</v>
      </c>
      <c r="F185" s="48">
        <v>4</v>
      </c>
      <c r="G185" s="48">
        <v>2</v>
      </c>
      <c r="H185" s="48"/>
      <c r="I185" s="48"/>
      <c r="J185" s="48"/>
      <c r="K185" s="17"/>
      <c r="L185" s="17"/>
      <c r="M185" s="17"/>
      <c r="N185" s="17"/>
    </row>
    <row r="186" spans="1:14" ht="16.5" x14ac:dyDescent="0.2">
      <c r="A186" s="48">
        <v>408</v>
      </c>
      <c r="B186" s="48">
        <v>2</v>
      </c>
      <c r="C186" s="48" t="s">
        <v>292</v>
      </c>
      <c r="D186" s="48" t="s">
        <v>306</v>
      </c>
      <c r="E186" s="48">
        <v>42</v>
      </c>
      <c r="F186" s="48">
        <v>4</v>
      </c>
      <c r="G186" s="48">
        <v>2</v>
      </c>
      <c r="H186" s="48"/>
      <c r="I186" s="48"/>
      <c r="J186" s="48"/>
      <c r="K186" s="17"/>
      <c r="L186" s="17"/>
      <c r="M186" s="17"/>
      <c r="N186" s="17"/>
    </row>
    <row r="187" spans="1:14" ht="16.5" x14ac:dyDescent="0.2">
      <c r="A187" s="48">
        <v>408</v>
      </c>
      <c r="B187" s="48">
        <v>3</v>
      </c>
      <c r="C187" s="48" t="s">
        <v>635</v>
      </c>
      <c r="D187" s="48" t="s">
        <v>303</v>
      </c>
      <c r="E187" s="48">
        <v>42</v>
      </c>
      <c r="F187" s="48">
        <v>4</v>
      </c>
      <c r="G187" s="48">
        <v>2</v>
      </c>
      <c r="H187" s="48"/>
      <c r="I187" s="48"/>
      <c r="J187" s="48"/>
      <c r="K187" s="17"/>
      <c r="L187" s="17"/>
      <c r="M187" s="17"/>
      <c r="N187" s="17"/>
    </row>
    <row r="188" spans="1:14" ht="16.5" x14ac:dyDescent="0.2">
      <c r="A188" s="48">
        <v>408</v>
      </c>
      <c r="B188" s="48">
        <v>3</v>
      </c>
      <c r="C188" s="48" t="s">
        <v>292</v>
      </c>
      <c r="D188" s="48" t="s">
        <v>300</v>
      </c>
      <c r="E188" s="48">
        <v>42</v>
      </c>
      <c r="F188" s="48">
        <v>4</v>
      </c>
      <c r="G188" s="48">
        <v>1</v>
      </c>
      <c r="H188" s="48"/>
      <c r="I188" s="48"/>
      <c r="J188" s="48"/>
      <c r="K188" s="17"/>
      <c r="L188" s="17"/>
      <c r="M188" s="17"/>
      <c r="N188" s="17"/>
    </row>
    <row r="189" spans="1:14" ht="16.5" x14ac:dyDescent="0.2">
      <c r="A189" s="48">
        <v>409</v>
      </c>
      <c r="B189" s="48">
        <v>1</v>
      </c>
      <c r="C189" s="48" t="s">
        <v>635</v>
      </c>
      <c r="D189" s="48" t="s">
        <v>302</v>
      </c>
      <c r="E189" s="48">
        <v>42</v>
      </c>
      <c r="F189" s="48">
        <v>4</v>
      </c>
      <c r="G189" s="48">
        <v>2</v>
      </c>
      <c r="H189" s="48"/>
      <c r="I189" s="48"/>
      <c r="J189" s="48"/>
      <c r="K189" s="17"/>
      <c r="L189" s="17"/>
      <c r="M189" s="17"/>
      <c r="N189" s="17"/>
    </row>
    <row r="190" spans="1:14" ht="16.5" x14ac:dyDescent="0.2">
      <c r="A190" s="48">
        <v>409</v>
      </c>
      <c r="B190" s="48">
        <v>1</v>
      </c>
      <c r="C190" s="48" t="s">
        <v>292</v>
      </c>
      <c r="D190" s="48" t="s">
        <v>299</v>
      </c>
      <c r="E190" s="48">
        <v>42</v>
      </c>
      <c r="F190" s="48">
        <v>4</v>
      </c>
      <c r="G190" s="48">
        <v>2</v>
      </c>
      <c r="H190" s="48"/>
      <c r="I190" s="48"/>
      <c r="J190" s="48"/>
      <c r="K190" s="17"/>
      <c r="L190" s="17"/>
      <c r="M190" s="17"/>
      <c r="N190" s="17"/>
    </row>
    <row r="191" spans="1:14" ht="16.5" x14ac:dyDescent="0.2">
      <c r="A191" s="48">
        <v>409</v>
      </c>
      <c r="B191" s="48">
        <v>2</v>
      </c>
      <c r="C191" s="48" t="s">
        <v>639</v>
      </c>
      <c r="D191" s="48" t="s">
        <v>640</v>
      </c>
      <c r="E191" s="48">
        <v>42</v>
      </c>
      <c r="F191" s="48">
        <v>4</v>
      </c>
      <c r="G191" s="48">
        <v>2</v>
      </c>
      <c r="H191" s="48"/>
      <c r="I191" s="48"/>
      <c r="J191" s="48"/>
      <c r="K191" s="17"/>
      <c r="L191" s="17"/>
      <c r="M191" s="17"/>
      <c r="N191" s="17"/>
    </row>
    <row r="192" spans="1:14" ht="16.5" x14ac:dyDescent="0.2">
      <c r="A192" s="48">
        <v>409</v>
      </c>
      <c r="B192" s="48">
        <v>2</v>
      </c>
      <c r="C192" s="48" t="s">
        <v>292</v>
      </c>
      <c r="D192" s="48" t="s">
        <v>306</v>
      </c>
      <c r="E192" s="48">
        <v>42</v>
      </c>
      <c r="F192" s="48">
        <v>4</v>
      </c>
      <c r="G192" s="48">
        <v>2</v>
      </c>
      <c r="H192" s="48"/>
      <c r="I192" s="48"/>
      <c r="J192" s="48"/>
      <c r="K192" s="17"/>
      <c r="L192" s="17"/>
      <c r="M192" s="17"/>
      <c r="N192" s="17"/>
    </row>
    <row r="193" spans="1:14" ht="16.5" x14ac:dyDescent="0.2">
      <c r="A193" s="48">
        <v>409</v>
      </c>
      <c r="B193" s="48">
        <v>3</v>
      </c>
      <c r="C193" s="48" t="s">
        <v>635</v>
      </c>
      <c r="D193" s="48" t="s">
        <v>303</v>
      </c>
      <c r="E193" s="48">
        <v>42</v>
      </c>
      <c r="F193" s="48">
        <v>4</v>
      </c>
      <c r="G193" s="48">
        <v>2</v>
      </c>
      <c r="H193" s="48"/>
      <c r="I193" s="48"/>
      <c r="J193" s="48"/>
      <c r="K193" s="17"/>
      <c r="L193" s="17"/>
      <c r="M193" s="17"/>
      <c r="N193" s="17"/>
    </row>
    <row r="194" spans="1:14" ht="16.5" x14ac:dyDescent="0.2">
      <c r="A194" s="48">
        <v>409</v>
      </c>
      <c r="B194" s="48">
        <v>3</v>
      </c>
      <c r="C194" s="48" t="s">
        <v>292</v>
      </c>
      <c r="D194" s="48" t="s">
        <v>645</v>
      </c>
      <c r="E194" s="48">
        <v>42</v>
      </c>
      <c r="F194" s="48">
        <v>4</v>
      </c>
      <c r="G194" s="48">
        <v>2</v>
      </c>
      <c r="H194" s="48"/>
      <c r="I194" s="48"/>
      <c r="J194" s="48"/>
      <c r="K194" s="17"/>
      <c r="L194" s="17"/>
      <c r="M194" s="17"/>
      <c r="N194" s="17"/>
    </row>
    <row r="195" spans="1:14" ht="16.5" x14ac:dyDescent="0.2">
      <c r="A195" s="48">
        <v>410</v>
      </c>
      <c r="B195" s="48">
        <v>1</v>
      </c>
      <c r="C195" s="48" t="s">
        <v>638</v>
      </c>
      <c r="D195" s="48" t="s">
        <v>302</v>
      </c>
      <c r="E195" s="48">
        <v>42</v>
      </c>
      <c r="F195" s="48">
        <v>4</v>
      </c>
      <c r="G195" s="48">
        <v>2</v>
      </c>
      <c r="H195" s="48"/>
      <c r="I195" s="48"/>
      <c r="J195" s="48"/>
      <c r="K195" s="17"/>
      <c r="L195" s="17"/>
      <c r="M195" s="17"/>
      <c r="N195" s="17"/>
    </row>
    <row r="196" spans="1:14" ht="16.5" x14ac:dyDescent="0.2">
      <c r="A196" s="48">
        <v>410</v>
      </c>
      <c r="B196" s="48">
        <v>1</v>
      </c>
      <c r="C196" s="48" t="s">
        <v>292</v>
      </c>
      <c r="D196" s="48" t="s">
        <v>299</v>
      </c>
      <c r="E196" s="48">
        <v>42</v>
      </c>
      <c r="F196" s="48">
        <v>4</v>
      </c>
      <c r="G196" s="48">
        <v>2</v>
      </c>
      <c r="H196" s="48"/>
      <c r="I196" s="48"/>
      <c r="J196" s="48"/>
      <c r="K196" s="17"/>
      <c r="L196" s="17"/>
      <c r="M196" s="17"/>
      <c r="N196" s="17"/>
    </row>
    <row r="197" spans="1:14" ht="16.5" x14ac:dyDescent="0.2">
      <c r="A197" s="48">
        <v>410</v>
      </c>
      <c r="B197" s="48">
        <v>2</v>
      </c>
      <c r="C197" s="48" t="s">
        <v>639</v>
      </c>
      <c r="D197" s="48" t="s">
        <v>646</v>
      </c>
      <c r="E197" s="48">
        <v>42</v>
      </c>
      <c r="F197" s="48">
        <v>4</v>
      </c>
      <c r="G197" s="48">
        <v>2</v>
      </c>
      <c r="H197" s="48"/>
      <c r="I197" s="48"/>
      <c r="J197" s="48"/>
      <c r="K197" s="17"/>
      <c r="L197" s="17"/>
      <c r="M197" s="17"/>
      <c r="N197" s="17"/>
    </row>
    <row r="198" spans="1:14" ht="16.5" x14ac:dyDescent="0.2">
      <c r="A198" s="48">
        <v>410</v>
      </c>
      <c r="B198" s="48">
        <v>2</v>
      </c>
      <c r="C198" s="48" t="s">
        <v>636</v>
      </c>
      <c r="D198" s="48" t="s">
        <v>306</v>
      </c>
      <c r="E198" s="48">
        <v>42</v>
      </c>
      <c r="F198" s="48">
        <v>4</v>
      </c>
      <c r="G198" s="48">
        <v>2</v>
      </c>
      <c r="H198" s="48"/>
      <c r="I198" s="48"/>
      <c r="J198" s="48"/>
      <c r="K198" s="17"/>
      <c r="L198" s="17"/>
      <c r="M198" s="17"/>
      <c r="N198" s="17"/>
    </row>
    <row r="199" spans="1:14" ht="16.5" x14ac:dyDescent="0.2">
      <c r="A199" s="48">
        <v>410</v>
      </c>
      <c r="B199" s="48">
        <v>3</v>
      </c>
      <c r="C199" s="48" t="s">
        <v>635</v>
      </c>
      <c r="D199" s="48" t="s">
        <v>303</v>
      </c>
      <c r="E199" s="48">
        <v>42</v>
      </c>
      <c r="F199" s="48">
        <v>4</v>
      </c>
      <c r="G199" s="48">
        <v>2</v>
      </c>
      <c r="H199" s="48"/>
      <c r="I199" s="48"/>
      <c r="J199" s="48"/>
      <c r="K199" s="17"/>
      <c r="L199" s="17"/>
      <c r="M199" s="17"/>
      <c r="N199" s="17"/>
    </row>
    <row r="200" spans="1:14" ht="16.5" x14ac:dyDescent="0.2">
      <c r="A200" s="48">
        <v>410</v>
      </c>
      <c r="B200" s="48">
        <v>3</v>
      </c>
      <c r="C200" s="48" t="s">
        <v>292</v>
      </c>
      <c r="D200" s="48" t="s">
        <v>300</v>
      </c>
      <c r="E200" s="48">
        <v>42</v>
      </c>
      <c r="F200" s="48">
        <v>4</v>
      </c>
      <c r="G200" s="48">
        <v>2</v>
      </c>
      <c r="H200" s="48"/>
      <c r="I200" s="48"/>
      <c r="J200" s="48"/>
      <c r="K200" s="17"/>
      <c r="L200" s="17"/>
      <c r="M200" s="17"/>
      <c r="N200" s="17"/>
    </row>
    <row r="201" spans="1:14" ht="16.5" x14ac:dyDescent="0.2">
      <c r="A201" s="48">
        <v>411</v>
      </c>
      <c r="B201" s="48">
        <v>1</v>
      </c>
      <c r="C201" s="48" t="s">
        <v>635</v>
      </c>
      <c r="D201" s="48" t="s">
        <v>302</v>
      </c>
      <c r="E201" s="48">
        <v>42</v>
      </c>
      <c r="F201" s="48">
        <v>4</v>
      </c>
      <c r="G201" s="48">
        <v>2</v>
      </c>
      <c r="H201" s="48"/>
      <c r="I201" s="48"/>
      <c r="J201" s="48"/>
      <c r="K201" s="17"/>
      <c r="L201" s="17"/>
      <c r="M201" s="17"/>
      <c r="N201" s="17"/>
    </row>
    <row r="202" spans="1:14" ht="16.5" x14ac:dyDescent="0.2">
      <c r="A202" s="48">
        <v>411</v>
      </c>
      <c r="B202" s="48">
        <v>1</v>
      </c>
      <c r="C202" s="48" t="s">
        <v>292</v>
      </c>
      <c r="D202" s="48" t="s">
        <v>299</v>
      </c>
      <c r="E202" s="48">
        <v>42</v>
      </c>
      <c r="F202" s="48">
        <v>4</v>
      </c>
      <c r="G202" s="48">
        <v>2</v>
      </c>
      <c r="H202" s="48"/>
      <c r="I202" s="48"/>
      <c r="J202" s="48"/>
      <c r="K202" s="17"/>
      <c r="L202" s="17"/>
      <c r="M202" s="17"/>
      <c r="N202" s="17"/>
    </row>
    <row r="203" spans="1:14" ht="16.5" x14ac:dyDescent="0.2">
      <c r="A203" s="48">
        <v>411</v>
      </c>
      <c r="B203" s="48">
        <v>2</v>
      </c>
      <c r="C203" s="48" t="s">
        <v>635</v>
      </c>
      <c r="D203" s="48" t="s">
        <v>301</v>
      </c>
      <c r="E203" s="48">
        <v>42</v>
      </c>
      <c r="F203" s="48">
        <v>4</v>
      </c>
      <c r="G203" s="48">
        <v>2</v>
      </c>
      <c r="H203" s="48"/>
      <c r="I203" s="48"/>
      <c r="J203" s="48"/>
      <c r="K203" s="17"/>
      <c r="L203" s="17"/>
      <c r="M203" s="17"/>
      <c r="N203" s="17"/>
    </row>
    <row r="204" spans="1:14" ht="16.5" x14ac:dyDescent="0.2">
      <c r="A204" s="48">
        <v>411</v>
      </c>
      <c r="B204" s="48">
        <v>2</v>
      </c>
      <c r="C204" s="48" t="s">
        <v>292</v>
      </c>
      <c r="D204" s="48" t="s">
        <v>647</v>
      </c>
      <c r="E204" s="48">
        <v>42</v>
      </c>
      <c r="F204" s="48">
        <v>4</v>
      </c>
      <c r="G204" s="48">
        <v>2</v>
      </c>
      <c r="H204" s="48"/>
      <c r="I204" s="48"/>
      <c r="J204" s="48"/>
      <c r="K204" s="17"/>
      <c r="L204" s="17"/>
      <c r="M204" s="17"/>
      <c r="N204" s="17"/>
    </row>
    <row r="205" spans="1:14" ht="16.5" x14ac:dyDescent="0.2">
      <c r="A205" s="48">
        <v>411</v>
      </c>
      <c r="B205" s="48">
        <v>3</v>
      </c>
      <c r="C205" s="48" t="s">
        <v>635</v>
      </c>
      <c r="D205" s="48" t="s">
        <v>303</v>
      </c>
      <c r="E205" s="48">
        <v>42</v>
      </c>
      <c r="F205" s="48">
        <v>4</v>
      </c>
      <c r="G205" s="48">
        <v>2</v>
      </c>
      <c r="H205" s="48"/>
      <c r="I205" s="48"/>
      <c r="J205" s="48"/>
      <c r="K205" s="17"/>
      <c r="L205" s="17"/>
      <c r="M205" s="17"/>
      <c r="N205" s="17"/>
    </row>
    <row r="206" spans="1:14" ht="16.5" x14ac:dyDescent="0.2">
      <c r="A206" s="48">
        <v>411</v>
      </c>
      <c r="B206" s="48">
        <v>3</v>
      </c>
      <c r="C206" s="48" t="s">
        <v>292</v>
      </c>
      <c r="D206" s="48" t="s">
        <v>300</v>
      </c>
      <c r="E206" s="48">
        <v>42</v>
      </c>
      <c r="F206" s="48">
        <v>4</v>
      </c>
      <c r="G206" s="48">
        <v>2</v>
      </c>
      <c r="H206" s="48"/>
      <c r="I206" s="48"/>
      <c r="J206" s="48"/>
      <c r="K206" s="17"/>
      <c r="L206" s="17"/>
      <c r="M206" s="17"/>
      <c r="N206" s="17"/>
    </row>
    <row r="207" spans="1:14" ht="16.5" x14ac:dyDescent="0.2">
      <c r="A207" s="48">
        <v>412</v>
      </c>
      <c r="B207" s="48">
        <v>1</v>
      </c>
      <c r="C207" s="48" t="s">
        <v>635</v>
      </c>
      <c r="D207" s="48" t="s">
        <v>302</v>
      </c>
      <c r="E207" s="48">
        <v>43</v>
      </c>
      <c r="F207" s="48">
        <v>4</v>
      </c>
      <c r="G207" s="48">
        <v>2</v>
      </c>
      <c r="H207" s="48"/>
      <c r="I207" s="48"/>
      <c r="J207" s="48"/>
      <c r="K207" s="17"/>
      <c r="L207" s="17"/>
      <c r="M207" s="17"/>
      <c r="N207" s="17"/>
    </row>
    <row r="208" spans="1:14" ht="16.5" x14ac:dyDescent="0.2">
      <c r="A208" s="48">
        <v>412</v>
      </c>
      <c r="B208" s="48">
        <v>1</v>
      </c>
      <c r="C208" s="48" t="s">
        <v>292</v>
      </c>
      <c r="D208" s="48" t="s">
        <v>648</v>
      </c>
      <c r="E208" s="48">
        <v>43</v>
      </c>
      <c r="F208" s="48">
        <v>4</v>
      </c>
      <c r="G208" s="48">
        <v>2</v>
      </c>
      <c r="H208" s="48"/>
      <c r="I208" s="48"/>
      <c r="J208" s="48"/>
      <c r="K208" s="17"/>
      <c r="L208" s="17"/>
      <c r="M208" s="17"/>
      <c r="N208" s="17"/>
    </row>
    <row r="209" spans="1:14" ht="16.5" x14ac:dyDescent="0.2">
      <c r="A209" s="48">
        <v>412</v>
      </c>
      <c r="B209" s="48">
        <v>2</v>
      </c>
      <c r="C209" s="48" t="s">
        <v>635</v>
      </c>
      <c r="D209" s="48" t="s">
        <v>301</v>
      </c>
      <c r="E209" s="48">
        <v>43</v>
      </c>
      <c r="F209" s="48">
        <v>4</v>
      </c>
      <c r="G209" s="48">
        <v>2</v>
      </c>
      <c r="H209" s="48"/>
      <c r="I209" s="48"/>
      <c r="J209" s="48"/>
      <c r="K209" s="17"/>
      <c r="L209" s="17"/>
      <c r="M209" s="17"/>
      <c r="N209" s="17"/>
    </row>
    <row r="210" spans="1:14" ht="16.5" x14ac:dyDescent="0.2">
      <c r="A210" s="48">
        <v>412</v>
      </c>
      <c r="B210" s="48">
        <v>2</v>
      </c>
      <c r="C210" s="48" t="s">
        <v>292</v>
      </c>
      <c r="D210" s="48" t="s">
        <v>647</v>
      </c>
      <c r="E210" s="48">
        <v>43</v>
      </c>
      <c r="F210" s="48">
        <v>4</v>
      </c>
      <c r="G210" s="48">
        <v>2</v>
      </c>
      <c r="H210" s="48"/>
      <c r="I210" s="48"/>
      <c r="J210" s="48"/>
      <c r="K210" s="17"/>
      <c r="L210" s="17"/>
      <c r="M210" s="17"/>
      <c r="N210" s="17"/>
    </row>
    <row r="211" spans="1:14" ht="16.5" x14ac:dyDescent="0.2">
      <c r="A211" s="48">
        <v>412</v>
      </c>
      <c r="B211" s="48">
        <v>3</v>
      </c>
      <c r="C211" s="48" t="s">
        <v>635</v>
      </c>
      <c r="D211" s="48" t="s">
        <v>303</v>
      </c>
      <c r="E211" s="48">
        <v>43</v>
      </c>
      <c r="F211" s="48">
        <v>4</v>
      </c>
      <c r="G211" s="48">
        <v>2</v>
      </c>
      <c r="H211" s="48"/>
      <c r="I211" s="48"/>
      <c r="J211" s="48"/>
      <c r="K211" s="17"/>
      <c r="L211" s="17"/>
      <c r="M211" s="17"/>
      <c r="N211" s="17"/>
    </row>
    <row r="212" spans="1:14" ht="16.5" x14ac:dyDescent="0.2">
      <c r="A212" s="48">
        <v>412</v>
      </c>
      <c r="B212" s="48">
        <v>3</v>
      </c>
      <c r="C212" s="48" t="s">
        <v>292</v>
      </c>
      <c r="D212" s="48" t="s">
        <v>645</v>
      </c>
      <c r="E212" s="48">
        <v>43</v>
      </c>
      <c r="F212" s="48">
        <v>4</v>
      </c>
      <c r="G212" s="48">
        <v>2</v>
      </c>
      <c r="H212" s="48"/>
      <c r="I212" s="48"/>
      <c r="J212" s="48"/>
      <c r="K212" s="17"/>
      <c r="L212" s="17"/>
      <c r="M212" s="17"/>
      <c r="N212" s="17"/>
    </row>
    <row r="213" spans="1:14" ht="16.5" x14ac:dyDescent="0.2">
      <c r="A213" s="48">
        <v>413</v>
      </c>
      <c r="B213" s="48">
        <v>1</v>
      </c>
      <c r="C213" s="48" t="s">
        <v>635</v>
      </c>
      <c r="D213" s="48" t="s">
        <v>302</v>
      </c>
      <c r="E213" s="48">
        <v>44</v>
      </c>
      <c r="F213" s="48">
        <v>4</v>
      </c>
      <c r="G213" s="48">
        <v>2</v>
      </c>
      <c r="H213" s="48"/>
      <c r="I213" s="48"/>
      <c r="J213" s="48"/>
      <c r="K213" s="17"/>
      <c r="L213" s="17"/>
      <c r="M213" s="17"/>
      <c r="N213" s="17"/>
    </row>
    <row r="214" spans="1:14" ht="16.5" x14ac:dyDescent="0.2">
      <c r="A214" s="48">
        <v>413</v>
      </c>
      <c r="B214" s="48">
        <v>1</v>
      </c>
      <c r="C214" s="48" t="s">
        <v>292</v>
      </c>
      <c r="D214" s="48" t="s">
        <v>299</v>
      </c>
      <c r="E214" s="48">
        <v>44</v>
      </c>
      <c r="F214" s="48">
        <v>4</v>
      </c>
      <c r="G214" s="48">
        <v>2</v>
      </c>
      <c r="H214" s="48"/>
      <c r="I214" s="48"/>
      <c r="J214" s="48"/>
      <c r="K214" s="17"/>
      <c r="L214" s="17"/>
      <c r="M214" s="17"/>
      <c r="N214" s="17"/>
    </row>
    <row r="215" spans="1:14" ht="16.5" x14ac:dyDescent="0.2">
      <c r="A215" s="48">
        <v>413</v>
      </c>
      <c r="B215" s="48">
        <v>2</v>
      </c>
      <c r="C215" s="48" t="s">
        <v>635</v>
      </c>
      <c r="D215" s="48" t="s">
        <v>301</v>
      </c>
      <c r="E215" s="48">
        <v>44</v>
      </c>
      <c r="F215" s="48">
        <v>4</v>
      </c>
      <c r="G215" s="48">
        <v>2</v>
      </c>
      <c r="H215" s="48"/>
      <c r="I215" s="48"/>
      <c r="J215" s="48"/>
      <c r="K215" s="17"/>
      <c r="L215" s="17"/>
      <c r="M215" s="17"/>
      <c r="N215" s="17"/>
    </row>
    <row r="216" spans="1:14" ht="16.5" x14ac:dyDescent="0.2">
      <c r="A216" s="48">
        <v>413</v>
      </c>
      <c r="B216" s="48">
        <v>2</v>
      </c>
      <c r="C216" s="48" t="s">
        <v>292</v>
      </c>
      <c r="D216" s="48" t="s">
        <v>649</v>
      </c>
      <c r="E216" s="48">
        <v>44</v>
      </c>
      <c r="F216" s="48">
        <v>4</v>
      </c>
      <c r="G216" s="48">
        <v>2</v>
      </c>
      <c r="H216" s="48"/>
      <c r="I216" s="48"/>
      <c r="J216" s="48"/>
      <c r="K216" s="17"/>
      <c r="L216" s="17"/>
      <c r="M216" s="17"/>
      <c r="N216" s="17"/>
    </row>
    <row r="217" spans="1:14" ht="16.5" x14ac:dyDescent="0.2">
      <c r="A217" s="48">
        <v>413</v>
      </c>
      <c r="B217" s="48">
        <v>3</v>
      </c>
      <c r="C217" s="48" t="s">
        <v>635</v>
      </c>
      <c r="D217" s="48" t="s">
        <v>303</v>
      </c>
      <c r="E217" s="48">
        <v>44</v>
      </c>
      <c r="F217" s="48">
        <v>4</v>
      </c>
      <c r="G217" s="48">
        <v>2</v>
      </c>
      <c r="H217" s="48"/>
      <c r="I217" s="48"/>
      <c r="J217" s="48"/>
      <c r="K217" s="17"/>
      <c r="L217" s="17"/>
      <c r="M217" s="17"/>
      <c r="N217" s="17"/>
    </row>
    <row r="218" spans="1:14" ht="16.5" x14ac:dyDescent="0.2">
      <c r="A218" s="48">
        <v>413</v>
      </c>
      <c r="B218" s="48">
        <v>3</v>
      </c>
      <c r="C218" s="48" t="s">
        <v>292</v>
      </c>
      <c r="D218" s="48" t="s">
        <v>300</v>
      </c>
      <c r="E218" s="48">
        <v>44</v>
      </c>
      <c r="F218" s="48">
        <v>4</v>
      </c>
      <c r="G218" s="48">
        <v>2</v>
      </c>
      <c r="H218" s="48"/>
      <c r="I218" s="48"/>
      <c r="J218" s="48"/>
      <c r="K218" s="17"/>
      <c r="L218" s="17"/>
      <c r="M218" s="17"/>
      <c r="N218" s="17"/>
    </row>
    <row r="219" spans="1:14" ht="16.5" x14ac:dyDescent="0.2">
      <c r="A219" s="48">
        <v>414</v>
      </c>
      <c r="B219" s="48">
        <v>1</v>
      </c>
      <c r="C219" s="48" t="s">
        <v>635</v>
      </c>
      <c r="D219" s="48" t="s">
        <v>302</v>
      </c>
      <c r="E219" s="48">
        <v>45</v>
      </c>
      <c r="F219" s="48">
        <v>4</v>
      </c>
      <c r="G219" s="48">
        <v>2</v>
      </c>
      <c r="H219" s="48"/>
      <c r="I219" s="48"/>
      <c r="J219" s="48"/>
      <c r="K219" s="17"/>
      <c r="L219" s="17"/>
      <c r="M219" s="17"/>
      <c r="N219" s="17"/>
    </row>
    <row r="220" spans="1:14" ht="16.5" x14ac:dyDescent="0.2">
      <c r="A220" s="48">
        <v>414</v>
      </c>
      <c r="B220" s="48">
        <v>1</v>
      </c>
      <c r="C220" s="48" t="s">
        <v>292</v>
      </c>
      <c r="D220" s="48" t="s">
        <v>643</v>
      </c>
      <c r="E220" s="48">
        <v>45</v>
      </c>
      <c r="F220" s="48">
        <v>4</v>
      </c>
      <c r="G220" s="48">
        <v>2</v>
      </c>
      <c r="H220" s="48"/>
      <c r="I220" s="48"/>
      <c r="J220" s="48"/>
      <c r="K220" s="17"/>
      <c r="L220" s="17"/>
      <c r="M220" s="17"/>
      <c r="N220" s="17"/>
    </row>
    <row r="221" spans="1:14" ht="16.5" x14ac:dyDescent="0.2">
      <c r="A221" s="48">
        <v>414</v>
      </c>
      <c r="B221" s="48">
        <v>2</v>
      </c>
      <c r="C221" s="48" t="s">
        <v>635</v>
      </c>
      <c r="D221" s="48" t="s">
        <v>301</v>
      </c>
      <c r="E221" s="48">
        <v>45</v>
      </c>
      <c r="F221" s="48">
        <v>4</v>
      </c>
      <c r="G221" s="48">
        <v>2</v>
      </c>
      <c r="H221" s="48"/>
      <c r="I221" s="48"/>
      <c r="J221" s="48"/>
      <c r="K221" s="17"/>
      <c r="L221" s="17"/>
      <c r="M221" s="17"/>
      <c r="N221" s="17"/>
    </row>
    <row r="222" spans="1:14" ht="16.5" x14ac:dyDescent="0.2">
      <c r="A222" s="48">
        <v>414</v>
      </c>
      <c r="B222" s="48">
        <v>2</v>
      </c>
      <c r="C222" s="48" t="s">
        <v>292</v>
      </c>
      <c r="D222" s="48" t="s">
        <v>647</v>
      </c>
      <c r="E222" s="48">
        <v>45</v>
      </c>
      <c r="F222" s="48">
        <v>4</v>
      </c>
      <c r="G222" s="48">
        <v>2</v>
      </c>
      <c r="H222" s="48"/>
      <c r="I222" s="48"/>
      <c r="J222" s="48"/>
      <c r="K222" s="17"/>
      <c r="L222" s="17"/>
      <c r="M222" s="17"/>
      <c r="N222" s="17"/>
    </row>
    <row r="223" spans="1:14" ht="16.5" x14ac:dyDescent="0.2">
      <c r="A223" s="48">
        <v>414</v>
      </c>
      <c r="B223" s="48">
        <v>3</v>
      </c>
      <c r="C223" s="48" t="s">
        <v>635</v>
      </c>
      <c r="D223" s="48" t="s">
        <v>303</v>
      </c>
      <c r="E223" s="48">
        <v>45</v>
      </c>
      <c r="F223" s="48">
        <v>4</v>
      </c>
      <c r="G223" s="48">
        <v>2</v>
      </c>
      <c r="H223" s="48"/>
      <c r="I223" s="48"/>
      <c r="J223" s="48"/>
      <c r="K223" s="17"/>
      <c r="L223" s="17"/>
      <c r="M223" s="17"/>
      <c r="N223" s="17"/>
    </row>
    <row r="224" spans="1:14" ht="16.5" x14ac:dyDescent="0.2">
      <c r="A224" s="48">
        <v>414</v>
      </c>
      <c r="B224" s="48">
        <v>3</v>
      </c>
      <c r="C224" s="48" t="s">
        <v>292</v>
      </c>
      <c r="D224" s="48" t="s">
        <v>300</v>
      </c>
      <c r="E224" s="48">
        <v>45</v>
      </c>
      <c r="F224" s="48">
        <v>4</v>
      </c>
      <c r="G224" s="48">
        <v>2</v>
      </c>
      <c r="H224" s="48"/>
      <c r="I224" s="48"/>
      <c r="J224" s="48"/>
      <c r="K224" s="17"/>
      <c r="L224" s="17"/>
      <c r="M224" s="17"/>
      <c r="N224" s="17"/>
    </row>
    <row r="225" spans="1:14" ht="16.5" x14ac:dyDescent="0.2">
      <c r="A225" s="48">
        <v>415</v>
      </c>
      <c r="B225" s="48">
        <v>1</v>
      </c>
      <c r="C225" s="48" t="s">
        <v>639</v>
      </c>
      <c r="D225" s="48" t="s">
        <v>302</v>
      </c>
      <c r="E225" s="48">
        <v>45</v>
      </c>
      <c r="F225" s="48">
        <v>4</v>
      </c>
      <c r="G225" s="48">
        <v>2</v>
      </c>
      <c r="H225" s="48"/>
      <c r="I225" s="48"/>
      <c r="J225" s="48"/>
      <c r="K225" s="17"/>
      <c r="L225" s="17"/>
      <c r="M225" s="17"/>
      <c r="N225" s="17"/>
    </row>
    <row r="226" spans="1:14" ht="16.5" x14ac:dyDescent="0.2">
      <c r="A226" s="48">
        <v>415</v>
      </c>
      <c r="B226" s="48">
        <v>1</v>
      </c>
      <c r="C226" s="48" t="s">
        <v>292</v>
      </c>
      <c r="D226" s="48" t="s">
        <v>299</v>
      </c>
      <c r="E226" s="48">
        <v>45</v>
      </c>
      <c r="F226" s="48">
        <v>4</v>
      </c>
      <c r="G226" s="48">
        <v>2</v>
      </c>
      <c r="H226" s="48"/>
      <c r="I226" s="48"/>
      <c r="J226" s="48"/>
      <c r="K226" s="17"/>
      <c r="L226" s="17"/>
      <c r="M226" s="17"/>
      <c r="N226" s="17"/>
    </row>
    <row r="227" spans="1:14" ht="16.5" x14ac:dyDescent="0.2">
      <c r="A227" s="48">
        <v>415</v>
      </c>
      <c r="B227" s="48">
        <v>2</v>
      </c>
      <c r="C227" s="48" t="s">
        <v>635</v>
      </c>
      <c r="D227" s="48" t="s">
        <v>301</v>
      </c>
      <c r="E227" s="48">
        <v>45</v>
      </c>
      <c r="F227" s="48">
        <v>4</v>
      </c>
      <c r="G227" s="48">
        <v>2</v>
      </c>
      <c r="H227" s="48"/>
      <c r="I227" s="48"/>
      <c r="J227" s="48"/>
      <c r="K227" s="17"/>
      <c r="L227" s="17"/>
      <c r="M227" s="17"/>
      <c r="N227" s="17"/>
    </row>
    <row r="228" spans="1:14" ht="16.5" x14ac:dyDescent="0.2">
      <c r="A228" s="48">
        <v>415</v>
      </c>
      <c r="B228" s="48">
        <v>2</v>
      </c>
      <c r="C228" s="48" t="s">
        <v>292</v>
      </c>
      <c r="D228" s="48" t="s">
        <v>647</v>
      </c>
      <c r="E228" s="48">
        <v>45</v>
      </c>
      <c r="F228" s="48">
        <v>4</v>
      </c>
      <c r="G228" s="48">
        <v>2</v>
      </c>
      <c r="H228" s="48"/>
      <c r="I228" s="48"/>
      <c r="J228" s="48"/>
      <c r="K228" s="17"/>
      <c r="L228" s="17"/>
      <c r="M228" s="17"/>
      <c r="N228" s="17"/>
    </row>
    <row r="229" spans="1:14" ht="16.5" x14ac:dyDescent="0.2">
      <c r="A229" s="48">
        <v>415</v>
      </c>
      <c r="B229" s="48">
        <v>3</v>
      </c>
      <c r="C229" s="48" t="s">
        <v>635</v>
      </c>
      <c r="D229" s="48" t="s">
        <v>303</v>
      </c>
      <c r="E229" s="48">
        <v>45</v>
      </c>
      <c r="F229" s="48">
        <v>4</v>
      </c>
      <c r="G229" s="48">
        <v>2</v>
      </c>
      <c r="H229" s="48"/>
      <c r="I229" s="48"/>
      <c r="J229" s="48"/>
      <c r="K229" s="17"/>
      <c r="L229" s="17"/>
      <c r="M229" s="17"/>
      <c r="N229" s="17"/>
    </row>
    <row r="230" spans="1:14" ht="16.5" x14ac:dyDescent="0.2">
      <c r="A230" s="48">
        <v>415</v>
      </c>
      <c r="B230" s="48">
        <v>3</v>
      </c>
      <c r="C230" s="48" t="s">
        <v>292</v>
      </c>
      <c r="D230" s="48" t="s">
        <v>300</v>
      </c>
      <c r="E230" s="48">
        <v>45</v>
      </c>
      <c r="F230" s="48">
        <v>4</v>
      </c>
      <c r="G230" s="48">
        <v>2</v>
      </c>
      <c r="H230" s="48"/>
      <c r="I230" s="48"/>
      <c r="J230" s="48"/>
      <c r="K230" s="17"/>
      <c r="L230" s="17"/>
      <c r="M230" s="17"/>
      <c r="N230" s="17"/>
    </row>
    <row r="231" spans="1:14" ht="16.5" x14ac:dyDescent="0.2">
      <c r="A231" s="48">
        <v>501</v>
      </c>
      <c r="B231" s="48">
        <v>1</v>
      </c>
      <c r="C231" s="48" t="s">
        <v>635</v>
      </c>
      <c r="D231" s="48" t="s">
        <v>302</v>
      </c>
      <c r="E231" s="48">
        <v>46</v>
      </c>
      <c r="F231" s="48">
        <v>4</v>
      </c>
      <c r="G231" s="48">
        <v>2</v>
      </c>
      <c r="H231" s="48"/>
      <c r="I231" s="48"/>
      <c r="J231" s="48"/>
      <c r="K231" s="17"/>
      <c r="L231" s="17"/>
      <c r="M231" s="17"/>
      <c r="N231" s="17"/>
    </row>
    <row r="232" spans="1:14" ht="16.5" x14ac:dyDescent="0.2">
      <c r="A232" s="48">
        <v>501</v>
      </c>
      <c r="B232" s="48">
        <v>1</v>
      </c>
      <c r="C232" s="48" t="s">
        <v>636</v>
      </c>
      <c r="D232" s="48" t="s">
        <v>299</v>
      </c>
      <c r="E232" s="48">
        <v>46</v>
      </c>
      <c r="F232" s="48">
        <v>4</v>
      </c>
      <c r="G232" s="48">
        <v>2</v>
      </c>
      <c r="H232" s="48"/>
      <c r="I232" s="48"/>
      <c r="J232" s="48"/>
      <c r="K232" s="17"/>
      <c r="L232" s="17"/>
      <c r="M232" s="17"/>
      <c r="N232" s="17"/>
    </row>
    <row r="233" spans="1:14" ht="16.5" x14ac:dyDescent="0.2">
      <c r="A233" s="48">
        <v>501</v>
      </c>
      <c r="B233" s="48">
        <v>2</v>
      </c>
      <c r="C233" s="48" t="s">
        <v>635</v>
      </c>
      <c r="D233" s="48" t="s">
        <v>301</v>
      </c>
      <c r="E233" s="48">
        <v>45</v>
      </c>
      <c r="F233" s="48">
        <v>4</v>
      </c>
      <c r="G233" s="48">
        <v>2</v>
      </c>
      <c r="H233" s="48"/>
      <c r="I233" s="48"/>
      <c r="J233" s="48"/>
      <c r="K233" s="17"/>
      <c r="L233" s="17"/>
      <c r="M233" s="17"/>
      <c r="N233" s="17"/>
    </row>
    <row r="234" spans="1:14" ht="16.5" x14ac:dyDescent="0.2">
      <c r="A234" s="48">
        <v>501</v>
      </c>
      <c r="B234" s="48">
        <v>2</v>
      </c>
      <c r="C234" s="48" t="s">
        <v>292</v>
      </c>
      <c r="D234" s="48" t="s">
        <v>650</v>
      </c>
      <c r="E234" s="48">
        <v>45</v>
      </c>
      <c r="F234" s="48">
        <v>4</v>
      </c>
      <c r="G234" s="48">
        <v>2</v>
      </c>
      <c r="H234" s="48"/>
      <c r="I234" s="48"/>
      <c r="J234" s="48"/>
      <c r="K234" s="17"/>
      <c r="L234" s="17"/>
      <c r="M234" s="17"/>
      <c r="N234" s="17"/>
    </row>
    <row r="235" spans="1:14" ht="16.5" x14ac:dyDescent="0.2">
      <c r="A235" s="48">
        <v>501</v>
      </c>
      <c r="B235" s="48">
        <v>3</v>
      </c>
      <c r="C235" s="48" t="s">
        <v>638</v>
      </c>
      <c r="D235" s="48" t="s">
        <v>303</v>
      </c>
      <c r="E235" s="48">
        <v>45</v>
      </c>
      <c r="F235" s="48">
        <v>4</v>
      </c>
      <c r="G235" s="48">
        <v>2</v>
      </c>
      <c r="H235" s="48"/>
      <c r="I235" s="48"/>
      <c r="J235" s="48"/>
      <c r="K235" s="17"/>
      <c r="L235" s="17"/>
      <c r="M235" s="17"/>
      <c r="N235" s="17"/>
    </row>
    <row r="236" spans="1:14" ht="16.5" x14ac:dyDescent="0.2">
      <c r="A236" s="48">
        <v>501</v>
      </c>
      <c r="B236" s="48">
        <v>3</v>
      </c>
      <c r="C236" s="48" t="s">
        <v>292</v>
      </c>
      <c r="D236" s="48" t="s">
        <v>300</v>
      </c>
      <c r="E236" s="48">
        <v>45</v>
      </c>
      <c r="F236" s="48">
        <v>4</v>
      </c>
      <c r="G236" s="48">
        <v>2</v>
      </c>
      <c r="H236" s="48"/>
      <c r="I236" s="48"/>
      <c r="J236" s="48"/>
      <c r="K236" s="17"/>
      <c r="L236" s="17"/>
      <c r="M236" s="17"/>
      <c r="N236" s="17"/>
    </row>
    <row r="237" spans="1:14" ht="16.5" x14ac:dyDescent="0.2">
      <c r="A237" s="48">
        <v>502</v>
      </c>
      <c r="B237" s="48">
        <v>1</v>
      </c>
      <c r="C237" s="48" t="s">
        <v>639</v>
      </c>
      <c r="D237" s="48" t="s">
        <v>302</v>
      </c>
      <c r="E237" s="48">
        <v>46</v>
      </c>
      <c r="F237" s="48">
        <v>4</v>
      </c>
      <c r="G237" s="48">
        <v>2</v>
      </c>
      <c r="H237" s="48"/>
      <c r="I237" s="48"/>
      <c r="J237" s="48"/>
      <c r="K237" s="17"/>
      <c r="L237" s="17"/>
      <c r="M237" s="17"/>
      <c r="N237" s="17"/>
    </row>
    <row r="238" spans="1:14" ht="16.5" x14ac:dyDescent="0.2">
      <c r="A238" s="48">
        <v>502</v>
      </c>
      <c r="B238" s="48">
        <v>1</v>
      </c>
      <c r="C238" s="48" t="s">
        <v>651</v>
      </c>
      <c r="D238" s="48" t="s">
        <v>299</v>
      </c>
      <c r="E238" s="48">
        <v>46</v>
      </c>
      <c r="F238" s="48">
        <v>4</v>
      </c>
      <c r="G238" s="48">
        <v>2</v>
      </c>
      <c r="H238" s="48"/>
      <c r="I238" s="48"/>
      <c r="J238" s="48"/>
      <c r="K238" s="17"/>
      <c r="L238" s="17"/>
      <c r="M238" s="17"/>
      <c r="N238" s="17"/>
    </row>
    <row r="239" spans="1:14" ht="16.5" x14ac:dyDescent="0.2">
      <c r="A239" s="48">
        <v>502</v>
      </c>
      <c r="B239" s="48">
        <v>2</v>
      </c>
      <c r="C239" s="48" t="s">
        <v>639</v>
      </c>
      <c r="D239" s="48" t="s">
        <v>301</v>
      </c>
      <c r="E239" s="48">
        <v>46</v>
      </c>
      <c r="F239" s="48">
        <v>4</v>
      </c>
      <c r="G239" s="48">
        <v>2</v>
      </c>
      <c r="H239" s="48"/>
      <c r="I239" s="48"/>
      <c r="J239" s="48"/>
      <c r="K239" s="17"/>
      <c r="L239" s="17"/>
      <c r="M239" s="17"/>
      <c r="N239" s="17"/>
    </row>
    <row r="240" spans="1:14" ht="16.5" x14ac:dyDescent="0.2">
      <c r="A240" s="48">
        <v>502</v>
      </c>
      <c r="B240" s="48">
        <v>2</v>
      </c>
      <c r="C240" s="48" t="s">
        <v>642</v>
      </c>
      <c r="D240" s="48" t="s">
        <v>647</v>
      </c>
      <c r="E240" s="48">
        <v>46</v>
      </c>
      <c r="F240" s="48">
        <v>4</v>
      </c>
      <c r="G240" s="48">
        <v>2</v>
      </c>
      <c r="H240" s="48"/>
      <c r="I240" s="48"/>
      <c r="J240" s="48"/>
      <c r="K240" s="17"/>
      <c r="L240" s="17"/>
      <c r="M240" s="17"/>
      <c r="N240" s="17"/>
    </row>
    <row r="241" spans="1:14" ht="16.5" x14ac:dyDescent="0.2">
      <c r="A241" s="48">
        <v>502</v>
      </c>
      <c r="B241" s="48">
        <v>3</v>
      </c>
      <c r="C241" s="48" t="s">
        <v>638</v>
      </c>
      <c r="D241" s="48" t="s">
        <v>303</v>
      </c>
      <c r="E241" s="48">
        <v>45</v>
      </c>
      <c r="F241" s="48">
        <v>4</v>
      </c>
      <c r="G241" s="48">
        <v>2</v>
      </c>
      <c r="H241" s="48"/>
      <c r="I241" s="48"/>
      <c r="J241" s="48"/>
      <c r="K241" s="17"/>
      <c r="L241" s="17"/>
      <c r="M241" s="17"/>
      <c r="N241" s="17"/>
    </row>
    <row r="242" spans="1:14" ht="16.5" x14ac:dyDescent="0.2">
      <c r="A242" s="48">
        <v>502</v>
      </c>
      <c r="B242" s="48">
        <v>3</v>
      </c>
      <c r="C242" s="48" t="s">
        <v>292</v>
      </c>
      <c r="D242" s="48" t="s">
        <v>300</v>
      </c>
      <c r="E242" s="48">
        <v>45</v>
      </c>
      <c r="F242" s="48">
        <v>4</v>
      </c>
      <c r="G242" s="48">
        <v>2</v>
      </c>
      <c r="H242" s="48"/>
      <c r="I242" s="48"/>
      <c r="J242" s="48"/>
      <c r="K242" s="17"/>
      <c r="L242" s="17"/>
      <c r="M242" s="17"/>
      <c r="N242" s="17"/>
    </row>
    <row r="243" spans="1:14" ht="16.5" x14ac:dyDescent="0.2">
      <c r="A243" s="48">
        <v>503</v>
      </c>
      <c r="B243" s="48">
        <v>1</v>
      </c>
      <c r="C243" s="48" t="s">
        <v>635</v>
      </c>
      <c r="D243" s="48" t="s">
        <v>302</v>
      </c>
      <c r="E243" s="48">
        <v>46</v>
      </c>
      <c r="F243" s="48">
        <v>4</v>
      </c>
      <c r="G243" s="48">
        <v>2</v>
      </c>
      <c r="H243" s="48"/>
      <c r="I243" s="48"/>
      <c r="J243" s="48"/>
      <c r="K243" s="17"/>
      <c r="L243" s="17"/>
      <c r="M243" s="17"/>
      <c r="N243" s="17"/>
    </row>
    <row r="244" spans="1:14" ht="16.5" x14ac:dyDescent="0.2">
      <c r="A244" s="48">
        <v>503</v>
      </c>
      <c r="B244" s="48">
        <v>1</v>
      </c>
      <c r="C244" s="48" t="s">
        <v>292</v>
      </c>
      <c r="D244" s="48" t="s">
        <v>299</v>
      </c>
      <c r="E244" s="48">
        <v>46</v>
      </c>
      <c r="F244" s="48">
        <v>4</v>
      </c>
      <c r="G244" s="48">
        <v>2</v>
      </c>
      <c r="H244" s="48"/>
      <c r="I244" s="48"/>
      <c r="J244" s="48"/>
      <c r="K244" s="17"/>
      <c r="L244" s="17"/>
      <c r="M244" s="17"/>
      <c r="N244" s="17"/>
    </row>
    <row r="245" spans="1:14" ht="16.5" x14ac:dyDescent="0.2">
      <c r="A245" s="48">
        <v>503</v>
      </c>
      <c r="B245" s="48">
        <v>2</v>
      </c>
      <c r="C245" s="48" t="s">
        <v>639</v>
      </c>
      <c r="D245" s="48" t="s">
        <v>301</v>
      </c>
      <c r="E245" s="48">
        <v>46</v>
      </c>
      <c r="F245" s="48">
        <v>4</v>
      </c>
      <c r="G245" s="48">
        <v>2</v>
      </c>
      <c r="H245" s="48"/>
      <c r="I245" s="48"/>
      <c r="J245" s="48"/>
      <c r="K245" s="17"/>
      <c r="L245" s="17"/>
      <c r="M245" s="17"/>
      <c r="N245" s="17"/>
    </row>
    <row r="246" spans="1:14" ht="16.5" x14ac:dyDescent="0.2">
      <c r="A246" s="48">
        <v>503</v>
      </c>
      <c r="B246" s="48">
        <v>2</v>
      </c>
      <c r="C246" s="48" t="s">
        <v>292</v>
      </c>
      <c r="D246" s="48" t="s">
        <v>647</v>
      </c>
      <c r="E246" s="48">
        <v>46</v>
      </c>
      <c r="F246" s="48">
        <v>4</v>
      </c>
      <c r="G246" s="48">
        <v>2</v>
      </c>
      <c r="H246" s="48"/>
      <c r="I246" s="48"/>
      <c r="J246" s="48"/>
      <c r="K246" s="17"/>
      <c r="L246" s="17"/>
      <c r="M246" s="17"/>
      <c r="N246" s="17"/>
    </row>
    <row r="247" spans="1:14" ht="16.5" x14ac:dyDescent="0.2">
      <c r="A247" s="48">
        <v>503</v>
      </c>
      <c r="B247" s="48">
        <v>3</v>
      </c>
      <c r="C247" s="48" t="s">
        <v>635</v>
      </c>
      <c r="D247" s="48" t="s">
        <v>303</v>
      </c>
      <c r="E247" s="48">
        <v>46</v>
      </c>
      <c r="F247" s="48">
        <v>4</v>
      </c>
      <c r="G247" s="48">
        <v>2</v>
      </c>
      <c r="H247" s="48"/>
      <c r="I247" s="48"/>
      <c r="J247" s="48"/>
      <c r="K247" s="17"/>
      <c r="L247" s="17"/>
      <c r="M247" s="17"/>
      <c r="N247" s="17"/>
    </row>
    <row r="248" spans="1:14" ht="16.5" x14ac:dyDescent="0.2">
      <c r="A248" s="48">
        <v>503</v>
      </c>
      <c r="B248" s="48">
        <v>3</v>
      </c>
      <c r="C248" s="48" t="s">
        <v>292</v>
      </c>
      <c r="D248" s="48" t="s">
        <v>300</v>
      </c>
      <c r="E248" s="48">
        <v>46</v>
      </c>
      <c r="F248" s="48">
        <v>4</v>
      </c>
      <c r="G248" s="48">
        <v>2</v>
      </c>
      <c r="H248" s="48"/>
      <c r="I248" s="48"/>
      <c r="J248" s="48"/>
      <c r="K248" s="17"/>
      <c r="L248" s="17"/>
      <c r="M248" s="17"/>
      <c r="N248" s="17"/>
    </row>
    <row r="249" spans="1:14" ht="16.5" x14ac:dyDescent="0.2">
      <c r="A249" s="48">
        <v>504</v>
      </c>
      <c r="B249" s="48">
        <v>1</v>
      </c>
      <c r="C249" s="48" t="s">
        <v>638</v>
      </c>
      <c r="D249" s="48" t="s">
        <v>302</v>
      </c>
      <c r="E249" s="48">
        <v>47</v>
      </c>
      <c r="F249" s="48">
        <v>4</v>
      </c>
      <c r="G249" s="48">
        <v>2</v>
      </c>
      <c r="H249" s="48"/>
      <c r="I249" s="48"/>
      <c r="J249" s="48"/>
      <c r="K249" s="17"/>
      <c r="L249" s="17"/>
      <c r="M249" s="17"/>
      <c r="N249" s="17"/>
    </row>
    <row r="250" spans="1:14" ht="16.5" x14ac:dyDescent="0.2">
      <c r="A250" s="48">
        <v>504</v>
      </c>
      <c r="B250" s="48">
        <v>1</v>
      </c>
      <c r="C250" s="48" t="s">
        <v>292</v>
      </c>
      <c r="D250" s="48" t="s">
        <v>299</v>
      </c>
      <c r="E250" s="48">
        <v>47</v>
      </c>
      <c r="F250" s="48">
        <v>4</v>
      </c>
      <c r="G250" s="48">
        <v>2</v>
      </c>
      <c r="H250" s="48"/>
      <c r="I250" s="48"/>
      <c r="J250" s="48"/>
      <c r="K250" s="17"/>
      <c r="L250" s="17"/>
      <c r="M250" s="17"/>
      <c r="N250" s="17"/>
    </row>
    <row r="251" spans="1:14" ht="16.5" x14ac:dyDescent="0.2">
      <c r="A251" s="48">
        <v>504</v>
      </c>
      <c r="B251" s="48">
        <v>2</v>
      </c>
      <c r="C251" s="48" t="s">
        <v>635</v>
      </c>
      <c r="D251" s="48" t="s">
        <v>301</v>
      </c>
      <c r="E251" s="48">
        <v>46</v>
      </c>
      <c r="F251" s="48">
        <v>4</v>
      </c>
      <c r="G251" s="48">
        <v>2</v>
      </c>
      <c r="H251" s="48"/>
      <c r="I251" s="48"/>
      <c r="J251" s="48"/>
      <c r="K251" s="17"/>
      <c r="L251" s="17"/>
      <c r="M251" s="17"/>
      <c r="N251" s="17"/>
    </row>
    <row r="252" spans="1:14" ht="16.5" x14ac:dyDescent="0.2">
      <c r="A252" s="48">
        <v>504</v>
      </c>
      <c r="B252" s="48">
        <v>2</v>
      </c>
      <c r="C252" s="48" t="s">
        <v>292</v>
      </c>
      <c r="D252" s="48" t="s">
        <v>647</v>
      </c>
      <c r="E252" s="48">
        <v>46</v>
      </c>
      <c r="F252" s="48">
        <v>4</v>
      </c>
      <c r="G252" s="48">
        <v>2</v>
      </c>
      <c r="H252" s="48"/>
      <c r="I252" s="48"/>
      <c r="J252" s="48"/>
      <c r="K252" s="17"/>
      <c r="L252" s="17"/>
      <c r="M252" s="17"/>
      <c r="N252" s="17"/>
    </row>
    <row r="253" spans="1:14" ht="16.5" x14ac:dyDescent="0.2">
      <c r="A253" s="48">
        <v>504</v>
      </c>
      <c r="B253" s="48">
        <v>3</v>
      </c>
      <c r="C253" s="48" t="s">
        <v>639</v>
      </c>
      <c r="D253" s="48" t="s">
        <v>303</v>
      </c>
      <c r="E253" s="48">
        <v>46</v>
      </c>
      <c r="F253" s="48">
        <v>4</v>
      </c>
      <c r="G253" s="48">
        <v>2</v>
      </c>
      <c r="H253" s="48"/>
      <c r="I253" s="48"/>
      <c r="J253" s="48"/>
      <c r="K253" s="17"/>
      <c r="L253" s="17"/>
      <c r="M253" s="17"/>
      <c r="N253" s="17"/>
    </row>
    <row r="254" spans="1:14" ht="16.5" x14ac:dyDescent="0.2">
      <c r="A254" s="48">
        <v>504</v>
      </c>
      <c r="B254" s="48">
        <v>3</v>
      </c>
      <c r="C254" s="48" t="s">
        <v>292</v>
      </c>
      <c r="D254" s="48" t="s">
        <v>300</v>
      </c>
      <c r="E254" s="48">
        <v>46</v>
      </c>
      <c r="F254" s="48">
        <v>4</v>
      </c>
      <c r="G254" s="48">
        <v>2</v>
      </c>
      <c r="H254" s="48"/>
      <c r="I254" s="48"/>
      <c r="J254" s="48"/>
      <c r="K254" s="17"/>
      <c r="L254" s="17"/>
      <c r="M254" s="17"/>
      <c r="N254" s="17"/>
    </row>
    <row r="255" spans="1:14" ht="16.5" x14ac:dyDescent="0.2">
      <c r="A255" s="48">
        <v>505</v>
      </c>
      <c r="B255" s="48">
        <v>1</v>
      </c>
      <c r="C255" s="48" t="s">
        <v>635</v>
      </c>
      <c r="D255" s="48" t="s">
        <v>302</v>
      </c>
      <c r="E255" s="48">
        <v>47</v>
      </c>
      <c r="F255" s="48">
        <v>4</v>
      </c>
      <c r="G255" s="48">
        <v>2</v>
      </c>
      <c r="H255" s="48"/>
      <c r="I255" s="48"/>
      <c r="J255" s="48"/>
      <c r="K255" s="17"/>
      <c r="L255" s="17"/>
      <c r="M255" s="17"/>
      <c r="N255" s="17"/>
    </row>
    <row r="256" spans="1:14" ht="16.5" x14ac:dyDescent="0.2">
      <c r="A256" s="48">
        <v>505</v>
      </c>
      <c r="B256" s="48">
        <v>1</v>
      </c>
      <c r="C256" s="48" t="s">
        <v>292</v>
      </c>
      <c r="D256" s="48" t="s">
        <v>299</v>
      </c>
      <c r="E256" s="48">
        <v>47</v>
      </c>
      <c r="F256" s="48">
        <v>4</v>
      </c>
      <c r="G256" s="48">
        <v>2</v>
      </c>
      <c r="H256" s="48"/>
      <c r="I256" s="48"/>
      <c r="J256" s="48"/>
      <c r="K256" s="17"/>
      <c r="L256" s="17"/>
      <c r="M256" s="17"/>
      <c r="N256" s="17"/>
    </row>
    <row r="257" spans="1:14" ht="16.5" x14ac:dyDescent="0.2">
      <c r="A257" s="48">
        <v>505</v>
      </c>
      <c r="B257" s="48">
        <v>2</v>
      </c>
      <c r="C257" s="48" t="s">
        <v>635</v>
      </c>
      <c r="D257" s="48" t="s">
        <v>652</v>
      </c>
      <c r="E257" s="48">
        <v>47</v>
      </c>
      <c r="F257" s="48">
        <v>4</v>
      </c>
      <c r="G257" s="48">
        <v>2</v>
      </c>
      <c r="H257" s="48"/>
      <c r="I257" s="48"/>
      <c r="J257" s="48"/>
      <c r="K257" s="17"/>
      <c r="L257" s="17"/>
      <c r="M257" s="17"/>
      <c r="N257" s="17"/>
    </row>
    <row r="258" spans="1:14" ht="16.5" x14ac:dyDescent="0.2">
      <c r="A258" s="48">
        <v>505</v>
      </c>
      <c r="B258" s="48">
        <v>2</v>
      </c>
      <c r="C258" s="48" t="s">
        <v>292</v>
      </c>
      <c r="D258" s="48" t="s">
        <v>647</v>
      </c>
      <c r="E258" s="48">
        <v>47</v>
      </c>
      <c r="F258" s="48">
        <v>4</v>
      </c>
      <c r="G258" s="48">
        <v>2</v>
      </c>
      <c r="H258" s="48"/>
      <c r="I258" s="48"/>
      <c r="J258" s="48"/>
      <c r="K258" s="17"/>
      <c r="L258" s="17"/>
      <c r="M258" s="17"/>
      <c r="N258" s="17"/>
    </row>
    <row r="259" spans="1:14" ht="16.5" x14ac:dyDescent="0.2">
      <c r="A259" s="48">
        <v>505</v>
      </c>
      <c r="B259" s="48">
        <v>3</v>
      </c>
      <c r="C259" s="48" t="s">
        <v>635</v>
      </c>
      <c r="D259" s="48" t="s">
        <v>303</v>
      </c>
      <c r="E259" s="48">
        <v>46</v>
      </c>
      <c r="F259" s="48">
        <v>4</v>
      </c>
      <c r="G259" s="48">
        <v>2</v>
      </c>
      <c r="H259" s="48"/>
      <c r="I259" s="48"/>
      <c r="J259" s="48"/>
      <c r="K259" s="17"/>
      <c r="L259" s="17"/>
      <c r="M259" s="17"/>
      <c r="N259" s="17"/>
    </row>
    <row r="260" spans="1:14" ht="16.5" x14ac:dyDescent="0.2">
      <c r="A260" s="48">
        <v>505</v>
      </c>
      <c r="B260" s="48">
        <v>3</v>
      </c>
      <c r="C260" s="48" t="s">
        <v>292</v>
      </c>
      <c r="D260" s="48" t="s">
        <v>300</v>
      </c>
      <c r="E260" s="48">
        <v>46</v>
      </c>
      <c r="F260" s="48">
        <v>4</v>
      </c>
      <c r="G260" s="48">
        <v>2</v>
      </c>
      <c r="H260" s="48"/>
      <c r="I260" s="48"/>
      <c r="J260" s="48"/>
      <c r="K260" s="17"/>
      <c r="L260" s="17"/>
      <c r="M260" s="17"/>
      <c r="N260" s="17"/>
    </row>
    <row r="261" spans="1:14" ht="16.5" x14ac:dyDescent="0.2">
      <c r="A261" s="48">
        <v>506</v>
      </c>
      <c r="B261" s="48">
        <v>1</v>
      </c>
      <c r="C261" s="48" t="s">
        <v>639</v>
      </c>
      <c r="D261" s="48" t="s">
        <v>302</v>
      </c>
      <c r="E261" s="48">
        <v>47</v>
      </c>
      <c r="F261" s="48">
        <v>4</v>
      </c>
      <c r="G261" s="48">
        <v>2</v>
      </c>
      <c r="H261" s="48"/>
      <c r="I261" s="48"/>
      <c r="J261" s="48"/>
      <c r="K261" s="17"/>
      <c r="L261" s="17"/>
      <c r="M261" s="17"/>
      <c r="N261" s="17"/>
    </row>
    <row r="262" spans="1:14" ht="16.5" x14ac:dyDescent="0.2">
      <c r="A262" s="48">
        <v>506</v>
      </c>
      <c r="B262" s="48">
        <v>1</v>
      </c>
      <c r="C262" s="48" t="s">
        <v>292</v>
      </c>
      <c r="D262" s="48" t="s">
        <v>299</v>
      </c>
      <c r="E262" s="48">
        <v>47</v>
      </c>
      <c r="F262" s="48">
        <v>4</v>
      </c>
      <c r="G262" s="48">
        <v>2</v>
      </c>
      <c r="H262" s="48"/>
      <c r="I262" s="48"/>
      <c r="J262" s="48"/>
      <c r="K262" s="17"/>
      <c r="L262" s="17"/>
      <c r="M262" s="17"/>
      <c r="N262" s="17"/>
    </row>
    <row r="263" spans="1:14" ht="16.5" x14ac:dyDescent="0.2">
      <c r="A263" s="48">
        <v>506</v>
      </c>
      <c r="B263" s="48">
        <v>2</v>
      </c>
      <c r="C263" s="48" t="s">
        <v>635</v>
      </c>
      <c r="D263" s="48" t="s">
        <v>301</v>
      </c>
      <c r="E263" s="48">
        <v>47</v>
      </c>
      <c r="F263" s="48">
        <v>4</v>
      </c>
      <c r="G263" s="48">
        <v>2</v>
      </c>
      <c r="H263" s="48"/>
      <c r="I263" s="48"/>
      <c r="J263" s="48"/>
      <c r="K263" s="17"/>
      <c r="L263" s="17"/>
      <c r="M263" s="17"/>
      <c r="N263" s="17"/>
    </row>
    <row r="264" spans="1:14" ht="16.5" x14ac:dyDescent="0.2">
      <c r="A264" s="48">
        <v>506</v>
      </c>
      <c r="B264" s="48">
        <v>2</v>
      </c>
      <c r="C264" s="48" t="s">
        <v>292</v>
      </c>
      <c r="D264" s="48" t="s">
        <v>647</v>
      </c>
      <c r="E264" s="48">
        <v>47</v>
      </c>
      <c r="F264" s="48">
        <v>4</v>
      </c>
      <c r="G264" s="48">
        <v>2</v>
      </c>
      <c r="H264" s="48"/>
      <c r="I264" s="48"/>
      <c r="J264" s="48"/>
      <c r="K264" s="17"/>
      <c r="L264" s="17"/>
      <c r="M264" s="17"/>
      <c r="N264" s="17"/>
    </row>
    <row r="265" spans="1:14" ht="16.5" x14ac:dyDescent="0.2">
      <c r="A265" s="48">
        <v>506</v>
      </c>
      <c r="B265" s="48">
        <v>3</v>
      </c>
      <c r="C265" s="48" t="s">
        <v>635</v>
      </c>
      <c r="D265" s="48" t="s">
        <v>303</v>
      </c>
      <c r="E265" s="48">
        <v>47</v>
      </c>
      <c r="F265" s="48">
        <v>4</v>
      </c>
      <c r="G265" s="48">
        <v>2</v>
      </c>
      <c r="H265" s="48"/>
      <c r="I265" s="48"/>
      <c r="J265" s="48"/>
      <c r="K265" s="17"/>
      <c r="L265" s="17"/>
      <c r="M265" s="17"/>
      <c r="N265" s="17"/>
    </row>
    <row r="266" spans="1:14" ht="16.5" x14ac:dyDescent="0.2">
      <c r="A266" s="48">
        <v>506</v>
      </c>
      <c r="B266" s="48">
        <v>3</v>
      </c>
      <c r="C266" s="48" t="s">
        <v>636</v>
      </c>
      <c r="D266" s="48" t="s">
        <v>300</v>
      </c>
      <c r="E266" s="48">
        <v>47</v>
      </c>
      <c r="F266" s="48">
        <v>4</v>
      </c>
      <c r="G266" s="48">
        <v>2</v>
      </c>
      <c r="H266" s="48"/>
      <c r="I266" s="48"/>
      <c r="J266" s="48"/>
      <c r="K266" s="17"/>
      <c r="L266" s="17"/>
      <c r="M266" s="17"/>
      <c r="N266" s="17"/>
    </row>
    <row r="267" spans="1:14" ht="16.5" x14ac:dyDescent="0.2">
      <c r="A267" s="48">
        <v>507</v>
      </c>
      <c r="B267" s="48">
        <v>1</v>
      </c>
      <c r="C267" s="48" t="s">
        <v>635</v>
      </c>
      <c r="D267" s="48" t="s">
        <v>302</v>
      </c>
      <c r="E267" s="48">
        <v>48</v>
      </c>
      <c r="F267" s="48">
        <v>4</v>
      </c>
      <c r="G267" s="48">
        <v>2</v>
      </c>
      <c r="H267" s="48"/>
      <c r="I267" s="48"/>
      <c r="J267" s="48"/>
      <c r="K267" s="17"/>
      <c r="L267" s="17"/>
      <c r="M267" s="17"/>
      <c r="N267" s="17"/>
    </row>
    <row r="268" spans="1:14" ht="16.5" x14ac:dyDescent="0.2">
      <c r="A268" s="48">
        <v>507</v>
      </c>
      <c r="B268" s="48">
        <v>1</v>
      </c>
      <c r="C268" s="48" t="s">
        <v>292</v>
      </c>
      <c r="D268" s="48" t="s">
        <v>299</v>
      </c>
      <c r="E268" s="48">
        <v>48</v>
      </c>
      <c r="F268" s="48">
        <v>4</v>
      </c>
      <c r="G268" s="48">
        <v>2</v>
      </c>
      <c r="H268" s="48"/>
      <c r="I268" s="48"/>
      <c r="J268" s="48"/>
      <c r="K268" s="17"/>
      <c r="L268" s="17"/>
      <c r="M268" s="17"/>
      <c r="N268" s="17"/>
    </row>
    <row r="269" spans="1:14" ht="16.5" x14ac:dyDescent="0.2">
      <c r="A269" s="48">
        <v>507</v>
      </c>
      <c r="B269" s="48">
        <v>2</v>
      </c>
      <c r="C269" s="48" t="s">
        <v>635</v>
      </c>
      <c r="D269" s="48" t="s">
        <v>301</v>
      </c>
      <c r="E269" s="48">
        <v>48</v>
      </c>
      <c r="F269" s="48">
        <v>4</v>
      </c>
      <c r="G269" s="48">
        <v>2</v>
      </c>
      <c r="H269" s="48"/>
      <c r="I269" s="48"/>
      <c r="J269" s="48"/>
      <c r="K269" s="17"/>
      <c r="L269" s="17"/>
      <c r="M269" s="17"/>
      <c r="N269" s="17"/>
    </row>
    <row r="270" spans="1:14" ht="16.5" x14ac:dyDescent="0.2">
      <c r="A270" s="48">
        <v>507</v>
      </c>
      <c r="B270" s="48">
        <v>2</v>
      </c>
      <c r="C270" s="48" t="s">
        <v>292</v>
      </c>
      <c r="D270" s="48" t="s">
        <v>647</v>
      </c>
      <c r="E270" s="48">
        <v>48</v>
      </c>
      <c r="F270" s="48">
        <v>4</v>
      </c>
      <c r="G270" s="48">
        <v>2</v>
      </c>
      <c r="H270" s="48"/>
      <c r="I270" s="48"/>
      <c r="J270" s="48"/>
      <c r="K270" s="17"/>
      <c r="L270" s="17"/>
      <c r="M270" s="17"/>
      <c r="N270" s="17"/>
    </row>
    <row r="271" spans="1:14" ht="16.5" x14ac:dyDescent="0.2">
      <c r="A271" s="48">
        <v>507</v>
      </c>
      <c r="B271" s="48">
        <v>3</v>
      </c>
      <c r="C271" s="48" t="s">
        <v>635</v>
      </c>
      <c r="D271" s="48" t="s">
        <v>303</v>
      </c>
      <c r="E271" s="48">
        <v>48</v>
      </c>
      <c r="F271" s="48">
        <v>4</v>
      </c>
      <c r="G271" s="48">
        <v>2</v>
      </c>
      <c r="H271" s="48"/>
      <c r="I271" s="48"/>
      <c r="J271" s="48"/>
      <c r="K271" s="17"/>
      <c r="L271" s="17"/>
      <c r="M271" s="17"/>
      <c r="N271" s="17"/>
    </row>
    <row r="272" spans="1:14" ht="16.5" x14ac:dyDescent="0.2">
      <c r="A272" s="48">
        <v>507</v>
      </c>
      <c r="B272" s="48">
        <v>3</v>
      </c>
      <c r="C272" s="48" t="s">
        <v>292</v>
      </c>
      <c r="D272" s="48" t="s">
        <v>300</v>
      </c>
      <c r="E272" s="48">
        <v>48</v>
      </c>
      <c r="F272" s="48">
        <v>4</v>
      </c>
      <c r="G272" s="48">
        <v>2</v>
      </c>
      <c r="H272" s="48"/>
      <c r="I272" s="48"/>
      <c r="J272" s="48"/>
      <c r="K272" s="17"/>
      <c r="L272" s="17"/>
      <c r="M272" s="17"/>
      <c r="N272" s="17"/>
    </row>
    <row r="273" spans="1:14" ht="16.5" x14ac:dyDescent="0.2">
      <c r="A273" s="48">
        <v>508</v>
      </c>
      <c r="B273" s="48">
        <v>1</v>
      </c>
      <c r="C273" s="48" t="s">
        <v>635</v>
      </c>
      <c r="D273" s="48" t="s">
        <v>302</v>
      </c>
      <c r="E273" s="48">
        <v>49</v>
      </c>
      <c r="F273" s="48">
        <v>4</v>
      </c>
      <c r="G273" s="48">
        <v>2</v>
      </c>
      <c r="H273" s="48"/>
      <c r="I273" s="48"/>
      <c r="J273" s="48"/>
      <c r="K273" s="17"/>
      <c r="L273" s="17"/>
      <c r="M273" s="17"/>
      <c r="N273" s="17"/>
    </row>
    <row r="274" spans="1:14" ht="16.5" x14ac:dyDescent="0.2">
      <c r="A274" s="48">
        <v>508</v>
      </c>
      <c r="B274" s="48">
        <v>1</v>
      </c>
      <c r="C274" s="48" t="s">
        <v>636</v>
      </c>
      <c r="D274" s="48" t="s">
        <v>653</v>
      </c>
      <c r="E274" s="48">
        <v>49</v>
      </c>
      <c r="F274" s="48">
        <v>4</v>
      </c>
      <c r="G274" s="48">
        <v>2</v>
      </c>
      <c r="H274" s="48"/>
      <c r="I274" s="48"/>
      <c r="J274" s="48"/>
      <c r="K274" s="17"/>
      <c r="L274" s="17"/>
      <c r="M274" s="17"/>
      <c r="N274" s="17"/>
    </row>
    <row r="275" spans="1:14" ht="16.5" x14ac:dyDescent="0.2">
      <c r="A275" s="48">
        <v>508</v>
      </c>
      <c r="B275" s="48">
        <v>2</v>
      </c>
      <c r="C275" s="48" t="s">
        <v>635</v>
      </c>
      <c r="D275" s="48" t="s">
        <v>301</v>
      </c>
      <c r="E275" s="48">
        <v>49</v>
      </c>
      <c r="F275" s="48">
        <v>4</v>
      </c>
      <c r="G275" s="48">
        <v>2</v>
      </c>
      <c r="H275" s="48"/>
      <c r="I275" s="48"/>
      <c r="J275" s="48"/>
      <c r="K275" s="17"/>
      <c r="L275" s="17"/>
      <c r="M275" s="17"/>
      <c r="N275" s="17"/>
    </row>
    <row r="276" spans="1:14" ht="16.5" x14ac:dyDescent="0.2">
      <c r="A276" s="48">
        <v>508</v>
      </c>
      <c r="B276" s="48">
        <v>2</v>
      </c>
      <c r="C276" s="48" t="s">
        <v>292</v>
      </c>
      <c r="D276" s="48" t="s">
        <v>647</v>
      </c>
      <c r="E276" s="48">
        <v>49</v>
      </c>
      <c r="F276" s="48">
        <v>4</v>
      </c>
      <c r="G276" s="48">
        <v>2</v>
      </c>
      <c r="H276" s="48"/>
      <c r="I276" s="48"/>
      <c r="J276" s="48"/>
      <c r="K276" s="17"/>
      <c r="L276" s="17"/>
      <c r="M276" s="17"/>
      <c r="N276" s="17"/>
    </row>
    <row r="277" spans="1:14" ht="16.5" x14ac:dyDescent="0.2">
      <c r="A277" s="48">
        <v>508</v>
      </c>
      <c r="B277" s="48">
        <v>3</v>
      </c>
      <c r="C277" s="48" t="s">
        <v>635</v>
      </c>
      <c r="D277" s="48" t="s">
        <v>303</v>
      </c>
      <c r="E277" s="48">
        <v>49</v>
      </c>
      <c r="F277" s="48">
        <v>4</v>
      </c>
      <c r="G277" s="48">
        <v>2</v>
      </c>
      <c r="H277" s="48"/>
      <c r="I277" s="48"/>
      <c r="J277" s="48"/>
      <c r="K277" s="17"/>
      <c r="L277" s="17"/>
      <c r="M277" s="17"/>
      <c r="N277" s="17"/>
    </row>
    <row r="278" spans="1:14" ht="16.5" x14ac:dyDescent="0.2">
      <c r="A278" s="48">
        <v>508</v>
      </c>
      <c r="B278" s="48">
        <v>3</v>
      </c>
      <c r="C278" s="48" t="s">
        <v>292</v>
      </c>
      <c r="D278" s="48" t="s">
        <v>300</v>
      </c>
      <c r="E278" s="48">
        <v>49</v>
      </c>
      <c r="F278" s="48">
        <v>4</v>
      </c>
      <c r="G278" s="48">
        <v>2</v>
      </c>
      <c r="H278" s="48"/>
      <c r="I278" s="48"/>
      <c r="J278" s="48"/>
      <c r="K278" s="17"/>
      <c r="L278" s="17"/>
      <c r="M278" s="17"/>
      <c r="N278" s="17"/>
    </row>
    <row r="279" spans="1:14" ht="16.5" x14ac:dyDescent="0.2">
      <c r="A279" s="48">
        <v>509</v>
      </c>
      <c r="B279" s="48">
        <v>1</v>
      </c>
      <c r="C279" s="48" t="s">
        <v>635</v>
      </c>
      <c r="D279" s="48" t="s">
        <v>302</v>
      </c>
      <c r="E279" s="48">
        <v>50</v>
      </c>
      <c r="F279" s="48">
        <v>4</v>
      </c>
      <c r="G279" s="48">
        <v>2</v>
      </c>
      <c r="H279" s="48"/>
      <c r="I279" s="48"/>
      <c r="J279" s="48"/>
      <c r="K279" s="17"/>
      <c r="L279" s="17"/>
      <c r="M279" s="17"/>
      <c r="N279" s="17"/>
    </row>
    <row r="280" spans="1:14" ht="16.5" x14ac:dyDescent="0.2">
      <c r="A280" s="48">
        <v>509</v>
      </c>
      <c r="B280" s="48">
        <v>1</v>
      </c>
      <c r="C280" s="48" t="s">
        <v>292</v>
      </c>
      <c r="D280" s="48" t="s">
        <v>299</v>
      </c>
      <c r="E280" s="48">
        <v>50</v>
      </c>
      <c r="F280" s="48">
        <v>4</v>
      </c>
      <c r="G280" s="48">
        <v>2</v>
      </c>
      <c r="H280" s="48"/>
      <c r="I280" s="48"/>
      <c r="J280" s="48"/>
      <c r="K280" s="17"/>
      <c r="L280" s="17"/>
      <c r="M280" s="17"/>
      <c r="N280" s="17"/>
    </row>
    <row r="281" spans="1:14" ht="16.5" x14ac:dyDescent="0.2">
      <c r="A281" s="48">
        <v>509</v>
      </c>
      <c r="B281" s="48">
        <v>2</v>
      </c>
      <c r="C281" s="48" t="s">
        <v>635</v>
      </c>
      <c r="D281" s="48" t="s">
        <v>301</v>
      </c>
      <c r="E281" s="48">
        <v>50</v>
      </c>
      <c r="F281" s="48">
        <v>4</v>
      </c>
      <c r="G281" s="48">
        <v>2</v>
      </c>
      <c r="H281" s="48"/>
      <c r="I281" s="48"/>
      <c r="J281" s="48"/>
      <c r="K281" s="17"/>
      <c r="L281" s="17"/>
      <c r="M281" s="17"/>
      <c r="N281" s="17"/>
    </row>
    <row r="282" spans="1:14" ht="16.5" x14ac:dyDescent="0.2">
      <c r="A282" s="48">
        <v>509</v>
      </c>
      <c r="B282" s="48">
        <v>2</v>
      </c>
      <c r="C282" s="48" t="s">
        <v>292</v>
      </c>
      <c r="D282" s="48" t="s">
        <v>647</v>
      </c>
      <c r="E282" s="48">
        <v>50</v>
      </c>
      <c r="F282" s="48">
        <v>4</v>
      </c>
      <c r="G282" s="48">
        <v>2</v>
      </c>
      <c r="H282" s="48"/>
      <c r="I282" s="48"/>
      <c r="J282" s="48"/>
      <c r="K282" s="17"/>
      <c r="L282" s="17"/>
      <c r="M282" s="17"/>
      <c r="N282" s="17"/>
    </row>
    <row r="283" spans="1:14" ht="16.5" x14ac:dyDescent="0.2">
      <c r="A283" s="48">
        <v>509</v>
      </c>
      <c r="B283" s="48">
        <v>3</v>
      </c>
      <c r="C283" s="48" t="s">
        <v>635</v>
      </c>
      <c r="D283" s="48" t="s">
        <v>303</v>
      </c>
      <c r="E283" s="48">
        <v>50</v>
      </c>
      <c r="F283" s="48">
        <v>4</v>
      </c>
      <c r="G283" s="48">
        <v>2</v>
      </c>
      <c r="H283" s="48"/>
      <c r="I283" s="48"/>
      <c r="J283" s="48"/>
      <c r="K283" s="17"/>
      <c r="L283" s="17"/>
      <c r="M283" s="17"/>
      <c r="N283" s="17"/>
    </row>
    <row r="284" spans="1:14" ht="16.5" x14ac:dyDescent="0.2">
      <c r="A284" s="48">
        <v>509</v>
      </c>
      <c r="B284" s="48">
        <v>3</v>
      </c>
      <c r="C284" s="48" t="s">
        <v>292</v>
      </c>
      <c r="D284" s="48" t="s">
        <v>645</v>
      </c>
      <c r="E284" s="48">
        <v>50</v>
      </c>
      <c r="F284" s="48">
        <v>4</v>
      </c>
      <c r="G284" s="48">
        <v>2</v>
      </c>
      <c r="H284" s="48"/>
      <c r="I284" s="48"/>
      <c r="J284" s="48"/>
      <c r="K284" s="17"/>
      <c r="L284" s="17"/>
      <c r="M284" s="17"/>
      <c r="N284" s="17"/>
    </row>
    <row r="285" spans="1:14" ht="16.5" x14ac:dyDescent="0.2">
      <c r="A285" s="48">
        <v>510</v>
      </c>
      <c r="B285" s="48">
        <v>1</v>
      </c>
      <c r="C285" s="48" t="s">
        <v>635</v>
      </c>
      <c r="D285" s="48" t="s">
        <v>302</v>
      </c>
      <c r="E285" s="48">
        <v>52</v>
      </c>
      <c r="F285" s="48">
        <v>5</v>
      </c>
      <c r="G285" s="48">
        <v>2</v>
      </c>
      <c r="H285" s="48"/>
      <c r="I285" s="48"/>
      <c r="J285" s="48"/>
      <c r="K285" s="17"/>
      <c r="L285" s="17"/>
      <c r="M285" s="17"/>
      <c r="N285" s="17"/>
    </row>
    <row r="286" spans="1:14" ht="16.5" x14ac:dyDescent="0.2">
      <c r="A286" s="48">
        <v>510</v>
      </c>
      <c r="B286" s="48">
        <v>1</v>
      </c>
      <c r="C286" s="48" t="s">
        <v>292</v>
      </c>
      <c r="D286" s="48" t="s">
        <v>299</v>
      </c>
      <c r="E286" s="48">
        <v>50</v>
      </c>
      <c r="F286" s="48">
        <v>4</v>
      </c>
      <c r="G286" s="48">
        <v>2</v>
      </c>
      <c r="H286" s="48"/>
      <c r="I286" s="48"/>
      <c r="J286" s="48"/>
      <c r="K286" s="17"/>
      <c r="L286" s="17"/>
      <c r="M286" s="17"/>
      <c r="N286" s="17"/>
    </row>
    <row r="287" spans="1:14" ht="16.5" x14ac:dyDescent="0.2">
      <c r="A287" s="48">
        <v>510</v>
      </c>
      <c r="B287" s="48">
        <v>2</v>
      </c>
      <c r="C287" s="48" t="s">
        <v>635</v>
      </c>
      <c r="D287" s="48" t="s">
        <v>652</v>
      </c>
      <c r="E287" s="48">
        <v>52</v>
      </c>
      <c r="F287" s="48">
        <v>5</v>
      </c>
      <c r="G287" s="48">
        <v>2</v>
      </c>
      <c r="H287" s="48"/>
      <c r="I287" s="48"/>
      <c r="J287" s="48"/>
      <c r="K287" s="17"/>
      <c r="L287" s="17"/>
      <c r="M287" s="17"/>
      <c r="N287" s="17"/>
    </row>
    <row r="288" spans="1:14" ht="16.5" x14ac:dyDescent="0.2">
      <c r="A288" s="48">
        <v>510</v>
      </c>
      <c r="B288" s="48">
        <v>2</v>
      </c>
      <c r="C288" s="48" t="s">
        <v>636</v>
      </c>
      <c r="D288" s="48" t="s">
        <v>647</v>
      </c>
      <c r="E288" s="48">
        <v>50</v>
      </c>
      <c r="F288" s="48">
        <v>4</v>
      </c>
      <c r="G288" s="48">
        <v>2</v>
      </c>
      <c r="H288" s="48"/>
      <c r="I288" s="48"/>
      <c r="J288" s="48"/>
      <c r="K288" s="17"/>
      <c r="L288" s="17"/>
      <c r="M288" s="17"/>
      <c r="N288" s="17"/>
    </row>
    <row r="289" spans="1:14" ht="16.5" x14ac:dyDescent="0.2">
      <c r="A289" s="48">
        <v>510</v>
      </c>
      <c r="B289" s="48">
        <v>3</v>
      </c>
      <c r="C289" s="48" t="s">
        <v>639</v>
      </c>
      <c r="D289" s="48" t="s">
        <v>303</v>
      </c>
      <c r="E289" s="48">
        <v>50</v>
      </c>
      <c r="F289" s="48">
        <v>4</v>
      </c>
      <c r="G289" s="48">
        <v>2</v>
      </c>
      <c r="H289" s="48"/>
      <c r="I289" s="48"/>
      <c r="J289" s="48"/>
      <c r="K289" s="17"/>
      <c r="L289" s="17"/>
      <c r="M289" s="17"/>
      <c r="N289" s="17"/>
    </row>
    <row r="290" spans="1:14" ht="16.5" x14ac:dyDescent="0.2">
      <c r="A290" s="48">
        <v>510</v>
      </c>
      <c r="B290" s="48">
        <v>3</v>
      </c>
      <c r="C290" s="48" t="s">
        <v>292</v>
      </c>
      <c r="D290" s="48" t="s">
        <v>300</v>
      </c>
      <c r="E290" s="48">
        <v>50</v>
      </c>
      <c r="F290" s="48">
        <v>4</v>
      </c>
      <c r="G290" s="48">
        <v>2</v>
      </c>
      <c r="H290" s="48"/>
      <c r="I290" s="48"/>
      <c r="J290" s="48"/>
      <c r="K290" s="17"/>
      <c r="L290" s="17"/>
      <c r="M290" s="17"/>
      <c r="N290" s="17"/>
    </row>
    <row r="291" spans="1:14" ht="16.5" x14ac:dyDescent="0.2">
      <c r="A291" s="48">
        <v>511</v>
      </c>
      <c r="B291" s="48">
        <v>1</v>
      </c>
      <c r="C291" s="48" t="s">
        <v>635</v>
      </c>
      <c r="D291" s="48" t="s">
        <v>302</v>
      </c>
      <c r="E291" s="48">
        <v>52</v>
      </c>
      <c r="F291" s="48">
        <v>5</v>
      </c>
      <c r="G291" s="48">
        <v>2</v>
      </c>
      <c r="H291" s="48"/>
      <c r="I291" s="48"/>
      <c r="J291" s="48"/>
      <c r="K291" s="17"/>
      <c r="L291" s="17"/>
      <c r="M291" s="17"/>
      <c r="N291" s="17"/>
    </row>
    <row r="292" spans="1:14" ht="16.5" x14ac:dyDescent="0.2">
      <c r="A292" s="48">
        <v>511</v>
      </c>
      <c r="B292" s="48">
        <v>1</v>
      </c>
      <c r="C292" s="48" t="s">
        <v>292</v>
      </c>
      <c r="D292" s="48" t="s">
        <v>299</v>
      </c>
      <c r="E292" s="48">
        <v>52</v>
      </c>
      <c r="F292" s="48">
        <v>5</v>
      </c>
      <c r="G292" s="48">
        <v>2</v>
      </c>
      <c r="H292" s="48"/>
      <c r="I292" s="48"/>
      <c r="J292" s="48"/>
      <c r="K292" s="17"/>
      <c r="L292" s="17"/>
      <c r="M292" s="17"/>
      <c r="N292" s="17"/>
    </row>
    <row r="293" spans="1:14" ht="16.5" x14ac:dyDescent="0.2">
      <c r="A293" s="48">
        <v>511</v>
      </c>
      <c r="B293" s="48">
        <v>2</v>
      </c>
      <c r="C293" s="48" t="s">
        <v>635</v>
      </c>
      <c r="D293" s="48" t="s">
        <v>301</v>
      </c>
      <c r="E293" s="48">
        <v>52</v>
      </c>
      <c r="F293" s="48">
        <v>5</v>
      </c>
      <c r="G293" s="48">
        <v>2</v>
      </c>
      <c r="H293" s="48"/>
      <c r="I293" s="48"/>
      <c r="J293" s="48"/>
      <c r="K293" s="17"/>
      <c r="L293" s="17"/>
      <c r="M293" s="17"/>
      <c r="N293" s="17"/>
    </row>
    <row r="294" spans="1:14" ht="16.5" x14ac:dyDescent="0.2">
      <c r="A294" s="48">
        <v>511</v>
      </c>
      <c r="B294" s="48">
        <v>2</v>
      </c>
      <c r="C294" s="48" t="s">
        <v>292</v>
      </c>
      <c r="D294" s="48" t="s">
        <v>647</v>
      </c>
      <c r="E294" s="48">
        <v>50</v>
      </c>
      <c r="F294" s="48">
        <v>4</v>
      </c>
      <c r="G294" s="48">
        <v>2</v>
      </c>
      <c r="H294" s="48"/>
      <c r="I294" s="48"/>
      <c r="J294" s="48"/>
      <c r="K294" s="17"/>
      <c r="L294" s="17"/>
      <c r="M294" s="17"/>
      <c r="N294" s="17"/>
    </row>
    <row r="295" spans="1:14" ht="16.5" x14ac:dyDescent="0.2">
      <c r="A295" s="48">
        <v>511</v>
      </c>
      <c r="B295" s="48">
        <v>3</v>
      </c>
      <c r="C295" s="48" t="s">
        <v>635</v>
      </c>
      <c r="D295" s="48" t="s">
        <v>303</v>
      </c>
      <c r="E295" s="48">
        <v>52</v>
      </c>
      <c r="F295" s="48">
        <v>5</v>
      </c>
      <c r="G295" s="48">
        <v>2</v>
      </c>
      <c r="H295" s="48"/>
      <c r="I295" s="48"/>
      <c r="J295" s="48"/>
      <c r="K295" s="17"/>
      <c r="L295" s="17"/>
      <c r="M295" s="17"/>
      <c r="N295" s="17"/>
    </row>
    <row r="296" spans="1:14" ht="16.5" x14ac:dyDescent="0.2">
      <c r="A296" s="48">
        <v>511</v>
      </c>
      <c r="B296" s="48">
        <v>3</v>
      </c>
      <c r="C296" s="48" t="s">
        <v>292</v>
      </c>
      <c r="D296" s="48" t="s">
        <v>300</v>
      </c>
      <c r="E296" s="48">
        <v>50</v>
      </c>
      <c r="F296" s="48">
        <v>4</v>
      </c>
      <c r="G296" s="48">
        <v>2</v>
      </c>
      <c r="H296" s="48"/>
      <c r="I296" s="48"/>
      <c r="J296" s="48"/>
      <c r="K296" s="17"/>
      <c r="L296" s="17"/>
      <c r="M296" s="17"/>
      <c r="N296" s="17"/>
    </row>
    <row r="297" spans="1:14" ht="16.5" x14ac:dyDescent="0.2">
      <c r="A297" s="48">
        <v>512</v>
      </c>
      <c r="B297" s="48">
        <v>1</v>
      </c>
      <c r="C297" s="48" t="s">
        <v>635</v>
      </c>
      <c r="D297" s="48" t="s">
        <v>302</v>
      </c>
      <c r="E297" s="48">
        <v>52</v>
      </c>
      <c r="F297" s="48">
        <v>5</v>
      </c>
      <c r="G297" s="48">
        <v>2</v>
      </c>
      <c r="H297" s="48"/>
      <c r="I297" s="48"/>
      <c r="J297" s="48"/>
      <c r="K297" s="17"/>
      <c r="L297" s="17"/>
      <c r="M297" s="17"/>
      <c r="N297" s="17"/>
    </row>
    <row r="298" spans="1:14" ht="16.5" x14ac:dyDescent="0.2">
      <c r="A298" s="48">
        <v>512</v>
      </c>
      <c r="B298" s="48">
        <v>1</v>
      </c>
      <c r="C298" s="48" t="s">
        <v>292</v>
      </c>
      <c r="D298" s="48" t="s">
        <v>299</v>
      </c>
      <c r="E298" s="48">
        <v>52</v>
      </c>
      <c r="F298" s="48">
        <v>5</v>
      </c>
      <c r="G298" s="48">
        <v>2</v>
      </c>
      <c r="H298" s="48"/>
      <c r="I298" s="48"/>
      <c r="J298" s="48"/>
      <c r="K298" s="17"/>
      <c r="L298" s="17"/>
      <c r="M298" s="17"/>
      <c r="N298" s="17"/>
    </row>
    <row r="299" spans="1:14" ht="16.5" x14ac:dyDescent="0.2">
      <c r="A299" s="48">
        <v>512</v>
      </c>
      <c r="B299" s="48">
        <v>2</v>
      </c>
      <c r="C299" s="48" t="s">
        <v>635</v>
      </c>
      <c r="D299" s="48" t="s">
        <v>652</v>
      </c>
      <c r="E299" s="48">
        <v>52</v>
      </c>
      <c r="F299" s="48">
        <v>5</v>
      </c>
      <c r="G299" s="48">
        <v>2</v>
      </c>
      <c r="H299" s="48"/>
      <c r="I299" s="48"/>
      <c r="J299" s="48"/>
      <c r="K299" s="17"/>
      <c r="L299" s="17"/>
      <c r="M299" s="17"/>
      <c r="N299" s="17"/>
    </row>
    <row r="300" spans="1:14" ht="16.5" x14ac:dyDescent="0.2">
      <c r="A300" s="48">
        <v>512</v>
      </c>
      <c r="B300" s="48">
        <v>2</v>
      </c>
      <c r="C300" s="48" t="s">
        <v>292</v>
      </c>
      <c r="D300" s="48" t="s">
        <v>650</v>
      </c>
      <c r="E300" s="48">
        <v>52</v>
      </c>
      <c r="F300" s="48">
        <v>5</v>
      </c>
      <c r="G300" s="48">
        <v>2</v>
      </c>
      <c r="H300" s="48"/>
      <c r="I300" s="48"/>
      <c r="J300" s="48"/>
      <c r="K300" s="17"/>
      <c r="L300" s="17"/>
      <c r="M300" s="17"/>
      <c r="N300" s="17"/>
    </row>
    <row r="301" spans="1:14" ht="16.5" x14ac:dyDescent="0.2">
      <c r="A301" s="48">
        <v>512</v>
      </c>
      <c r="B301" s="48">
        <v>3</v>
      </c>
      <c r="C301" s="48" t="s">
        <v>635</v>
      </c>
      <c r="D301" s="48" t="s">
        <v>303</v>
      </c>
      <c r="E301" s="48">
        <v>52</v>
      </c>
      <c r="F301" s="48">
        <v>5</v>
      </c>
      <c r="G301" s="48">
        <v>2</v>
      </c>
      <c r="H301" s="48"/>
      <c r="I301" s="48"/>
      <c r="J301" s="48"/>
      <c r="K301" s="17"/>
      <c r="L301" s="17"/>
      <c r="M301" s="17"/>
      <c r="N301" s="17"/>
    </row>
    <row r="302" spans="1:14" ht="16.5" x14ac:dyDescent="0.2">
      <c r="A302" s="48">
        <v>512</v>
      </c>
      <c r="B302" s="48">
        <v>3</v>
      </c>
      <c r="C302" s="48" t="s">
        <v>292</v>
      </c>
      <c r="D302" s="48" t="s">
        <v>645</v>
      </c>
      <c r="E302" s="48">
        <v>52</v>
      </c>
      <c r="F302" s="48">
        <v>5</v>
      </c>
      <c r="G302" s="48">
        <v>2</v>
      </c>
      <c r="H302" s="48"/>
      <c r="I302" s="48"/>
      <c r="J302" s="48"/>
      <c r="K302" s="17"/>
      <c r="L302" s="17"/>
      <c r="M302" s="17"/>
      <c r="N302" s="17"/>
    </row>
    <row r="303" spans="1:14" ht="16.5" x14ac:dyDescent="0.2">
      <c r="A303" s="48">
        <v>513</v>
      </c>
      <c r="B303" s="48">
        <v>1</v>
      </c>
      <c r="C303" s="48" t="s">
        <v>635</v>
      </c>
      <c r="D303" s="48" t="s">
        <v>302</v>
      </c>
      <c r="E303" s="48">
        <v>53</v>
      </c>
      <c r="F303" s="48">
        <v>5</v>
      </c>
      <c r="G303" s="48">
        <v>2</v>
      </c>
      <c r="H303" s="48"/>
      <c r="I303" s="48"/>
      <c r="J303" s="48"/>
      <c r="K303" s="17"/>
      <c r="L303" s="17"/>
      <c r="M303" s="17"/>
      <c r="N303" s="17"/>
    </row>
    <row r="304" spans="1:14" ht="16.5" x14ac:dyDescent="0.2">
      <c r="A304" s="48">
        <v>513</v>
      </c>
      <c r="B304" s="48">
        <v>1</v>
      </c>
      <c r="C304" s="48" t="s">
        <v>292</v>
      </c>
      <c r="D304" s="48" t="s">
        <v>299</v>
      </c>
      <c r="E304" s="48">
        <v>53</v>
      </c>
      <c r="F304" s="48">
        <v>5</v>
      </c>
      <c r="G304" s="48">
        <v>2</v>
      </c>
      <c r="H304" s="48"/>
      <c r="I304" s="48"/>
      <c r="J304" s="48"/>
      <c r="K304" s="17"/>
      <c r="L304" s="17"/>
      <c r="M304" s="17"/>
      <c r="N304" s="17"/>
    </row>
    <row r="305" spans="1:14" ht="16.5" x14ac:dyDescent="0.2">
      <c r="A305" s="48">
        <v>513</v>
      </c>
      <c r="B305" s="48">
        <v>2</v>
      </c>
      <c r="C305" s="48" t="s">
        <v>635</v>
      </c>
      <c r="D305" s="48" t="s">
        <v>301</v>
      </c>
      <c r="E305" s="48">
        <v>53</v>
      </c>
      <c r="F305" s="48">
        <v>5</v>
      </c>
      <c r="G305" s="48">
        <v>2</v>
      </c>
      <c r="H305" s="48"/>
      <c r="I305" s="48"/>
      <c r="J305" s="48"/>
      <c r="K305" s="17"/>
      <c r="L305" s="17"/>
      <c r="M305" s="17"/>
      <c r="N305" s="17"/>
    </row>
    <row r="306" spans="1:14" ht="16.5" x14ac:dyDescent="0.2">
      <c r="A306" s="48">
        <v>513</v>
      </c>
      <c r="B306" s="48">
        <v>2</v>
      </c>
      <c r="C306" s="48" t="s">
        <v>292</v>
      </c>
      <c r="D306" s="48" t="s">
        <v>647</v>
      </c>
      <c r="E306" s="48">
        <v>53</v>
      </c>
      <c r="F306" s="48">
        <v>5</v>
      </c>
      <c r="G306" s="48">
        <v>2</v>
      </c>
      <c r="H306" s="48"/>
      <c r="I306" s="48"/>
      <c r="J306" s="48"/>
      <c r="K306" s="17"/>
      <c r="L306" s="17"/>
      <c r="M306" s="17"/>
      <c r="N306" s="17"/>
    </row>
    <row r="307" spans="1:14" ht="16.5" x14ac:dyDescent="0.2">
      <c r="A307" s="48">
        <v>513</v>
      </c>
      <c r="B307" s="48">
        <v>3</v>
      </c>
      <c r="C307" s="48" t="s">
        <v>635</v>
      </c>
      <c r="D307" s="48" t="s">
        <v>303</v>
      </c>
      <c r="E307" s="48">
        <v>53</v>
      </c>
      <c r="F307" s="48">
        <v>5</v>
      </c>
      <c r="G307" s="48">
        <v>2</v>
      </c>
      <c r="H307" s="48"/>
      <c r="I307" s="48"/>
      <c r="J307" s="48"/>
      <c r="K307" s="17"/>
      <c r="L307" s="17"/>
      <c r="M307" s="17"/>
      <c r="N307" s="17"/>
    </row>
    <row r="308" spans="1:14" ht="16.5" x14ac:dyDescent="0.2">
      <c r="A308" s="48">
        <v>513</v>
      </c>
      <c r="B308" s="48">
        <v>3</v>
      </c>
      <c r="C308" s="48" t="s">
        <v>292</v>
      </c>
      <c r="D308" s="48" t="s">
        <v>300</v>
      </c>
      <c r="E308" s="48">
        <v>53</v>
      </c>
      <c r="F308" s="48">
        <v>5</v>
      </c>
      <c r="G308" s="48">
        <v>2</v>
      </c>
      <c r="H308" s="48"/>
      <c r="I308" s="48"/>
      <c r="J308" s="48"/>
      <c r="K308" s="17"/>
      <c r="L308" s="17"/>
      <c r="M308" s="17"/>
      <c r="N308" s="17"/>
    </row>
    <row r="309" spans="1:14" ht="16.5" x14ac:dyDescent="0.2">
      <c r="A309" s="48">
        <v>514</v>
      </c>
      <c r="B309" s="48">
        <v>1</v>
      </c>
      <c r="C309" s="48" t="s">
        <v>635</v>
      </c>
      <c r="D309" s="48" t="s">
        <v>302</v>
      </c>
      <c r="E309" s="48">
        <v>54</v>
      </c>
      <c r="F309" s="48">
        <v>5</v>
      </c>
      <c r="G309" s="48">
        <v>2</v>
      </c>
      <c r="H309" s="48"/>
      <c r="I309" s="48"/>
      <c r="J309" s="48"/>
      <c r="K309" s="17"/>
      <c r="L309" s="17"/>
      <c r="M309" s="17"/>
      <c r="N309" s="17"/>
    </row>
    <row r="310" spans="1:14" ht="16.5" x14ac:dyDescent="0.2">
      <c r="A310" s="48">
        <v>514</v>
      </c>
      <c r="B310" s="48">
        <v>1</v>
      </c>
      <c r="C310" s="48" t="s">
        <v>292</v>
      </c>
      <c r="D310" s="48" t="s">
        <v>299</v>
      </c>
      <c r="E310" s="48">
        <v>54</v>
      </c>
      <c r="F310" s="48">
        <v>5</v>
      </c>
      <c r="G310" s="48">
        <v>2</v>
      </c>
      <c r="H310" s="48"/>
      <c r="I310" s="48"/>
      <c r="J310" s="48"/>
      <c r="K310" s="17"/>
      <c r="L310" s="17"/>
      <c r="M310" s="17"/>
      <c r="N310" s="17"/>
    </row>
    <row r="311" spans="1:14" ht="16.5" x14ac:dyDescent="0.2">
      <c r="A311" s="48">
        <v>514</v>
      </c>
      <c r="B311" s="48">
        <v>2</v>
      </c>
      <c r="C311" s="48" t="s">
        <v>635</v>
      </c>
      <c r="D311" s="48" t="s">
        <v>301</v>
      </c>
      <c r="E311" s="48">
        <v>54</v>
      </c>
      <c r="F311" s="48">
        <v>5</v>
      </c>
      <c r="G311" s="48">
        <v>2</v>
      </c>
      <c r="H311" s="48"/>
      <c r="I311" s="48"/>
      <c r="J311" s="48"/>
      <c r="K311" s="17"/>
      <c r="L311" s="17"/>
      <c r="M311" s="17"/>
      <c r="N311" s="17"/>
    </row>
    <row r="312" spans="1:14" ht="16.5" x14ac:dyDescent="0.2">
      <c r="A312" s="48">
        <v>514</v>
      </c>
      <c r="B312" s="48">
        <v>2</v>
      </c>
      <c r="C312" s="48" t="s">
        <v>292</v>
      </c>
      <c r="D312" s="48" t="s">
        <v>647</v>
      </c>
      <c r="E312" s="48">
        <v>54</v>
      </c>
      <c r="F312" s="48">
        <v>5</v>
      </c>
      <c r="G312" s="48">
        <v>2</v>
      </c>
      <c r="H312" s="48"/>
      <c r="I312" s="48"/>
      <c r="J312" s="48"/>
      <c r="K312" s="17"/>
      <c r="L312" s="17"/>
      <c r="M312" s="17"/>
      <c r="N312" s="17"/>
    </row>
    <row r="313" spans="1:14" ht="16.5" x14ac:dyDescent="0.2">
      <c r="A313" s="48">
        <v>514</v>
      </c>
      <c r="B313" s="48">
        <v>3</v>
      </c>
      <c r="C313" s="48" t="s">
        <v>635</v>
      </c>
      <c r="D313" s="48" t="s">
        <v>303</v>
      </c>
      <c r="E313" s="48">
        <v>54</v>
      </c>
      <c r="F313" s="48">
        <v>5</v>
      </c>
      <c r="G313" s="48">
        <v>2</v>
      </c>
      <c r="H313" s="48"/>
      <c r="I313" s="48"/>
      <c r="J313" s="48"/>
      <c r="K313" s="17"/>
      <c r="L313" s="17"/>
      <c r="M313" s="17"/>
      <c r="N313" s="17"/>
    </row>
    <row r="314" spans="1:14" ht="16.5" x14ac:dyDescent="0.2">
      <c r="A314" s="48">
        <v>514</v>
      </c>
      <c r="B314" s="48">
        <v>3</v>
      </c>
      <c r="C314" s="48" t="s">
        <v>292</v>
      </c>
      <c r="D314" s="48" t="s">
        <v>300</v>
      </c>
      <c r="E314" s="48">
        <v>54</v>
      </c>
      <c r="F314" s="48">
        <v>5</v>
      </c>
      <c r="G314" s="48">
        <v>2</v>
      </c>
      <c r="H314" s="48"/>
      <c r="I314" s="48"/>
      <c r="J314" s="48"/>
      <c r="K314" s="17"/>
      <c r="L314" s="17"/>
      <c r="M314" s="17"/>
      <c r="N314" s="17"/>
    </row>
    <row r="315" spans="1:14" ht="16.5" x14ac:dyDescent="0.2">
      <c r="A315" s="48">
        <v>515</v>
      </c>
      <c r="B315" s="48">
        <v>1</v>
      </c>
      <c r="C315" s="48" t="s">
        <v>639</v>
      </c>
      <c r="D315" s="48" t="s">
        <v>302</v>
      </c>
      <c r="E315" s="48">
        <v>55</v>
      </c>
      <c r="F315" s="48">
        <v>5</v>
      </c>
      <c r="G315" s="48">
        <v>2</v>
      </c>
      <c r="H315" s="48"/>
      <c r="I315" s="48"/>
      <c r="J315" s="48"/>
      <c r="K315" s="17"/>
      <c r="L315" s="17"/>
      <c r="M315" s="17"/>
      <c r="N315" s="17"/>
    </row>
    <row r="316" spans="1:14" ht="16.5" x14ac:dyDescent="0.2">
      <c r="A316" s="48">
        <v>515</v>
      </c>
      <c r="B316" s="48">
        <v>1</v>
      </c>
      <c r="C316" s="48" t="s">
        <v>636</v>
      </c>
      <c r="D316" s="48" t="s">
        <v>299</v>
      </c>
      <c r="E316" s="48">
        <v>55</v>
      </c>
      <c r="F316" s="48">
        <v>5</v>
      </c>
      <c r="G316" s="48">
        <v>2</v>
      </c>
      <c r="H316" s="48"/>
      <c r="I316" s="48"/>
      <c r="J316" s="48"/>
      <c r="K316" s="17"/>
      <c r="L316" s="17"/>
      <c r="M316" s="17"/>
      <c r="N316" s="17"/>
    </row>
    <row r="317" spans="1:14" ht="16.5" x14ac:dyDescent="0.2">
      <c r="A317" s="48">
        <v>515</v>
      </c>
      <c r="B317" s="48">
        <v>2</v>
      </c>
      <c r="C317" s="48" t="s">
        <v>635</v>
      </c>
      <c r="D317" s="48" t="s">
        <v>301</v>
      </c>
      <c r="E317" s="48">
        <v>55</v>
      </c>
      <c r="F317" s="48">
        <v>5</v>
      </c>
      <c r="G317" s="48">
        <v>2</v>
      </c>
      <c r="H317" s="48"/>
      <c r="I317" s="48"/>
      <c r="J317" s="48"/>
      <c r="K317" s="17"/>
      <c r="L317" s="17"/>
      <c r="M317" s="17"/>
      <c r="N317" s="17"/>
    </row>
    <row r="318" spans="1:14" ht="16.5" x14ac:dyDescent="0.2">
      <c r="A318" s="48">
        <v>515</v>
      </c>
      <c r="B318" s="48">
        <v>2</v>
      </c>
      <c r="C318" s="48" t="s">
        <v>292</v>
      </c>
      <c r="D318" s="48" t="s">
        <v>650</v>
      </c>
      <c r="E318" s="48">
        <v>55</v>
      </c>
      <c r="F318" s="48">
        <v>5</v>
      </c>
      <c r="G318" s="48">
        <v>2</v>
      </c>
      <c r="H318" s="48"/>
      <c r="I318" s="48"/>
      <c r="J318" s="48"/>
      <c r="K318" s="17"/>
      <c r="L318" s="17"/>
      <c r="M318" s="17"/>
      <c r="N318" s="17"/>
    </row>
    <row r="319" spans="1:14" ht="16.5" x14ac:dyDescent="0.2">
      <c r="A319" s="48">
        <v>515</v>
      </c>
      <c r="B319" s="48">
        <v>3</v>
      </c>
      <c r="C319" s="48" t="s">
        <v>638</v>
      </c>
      <c r="D319" s="48" t="s">
        <v>303</v>
      </c>
      <c r="E319" s="48">
        <v>55</v>
      </c>
      <c r="F319" s="48">
        <v>5</v>
      </c>
      <c r="G319" s="48">
        <v>2</v>
      </c>
      <c r="H319" s="48"/>
      <c r="I319" s="48"/>
      <c r="J319" s="48"/>
      <c r="K319" s="17"/>
      <c r="L319" s="17"/>
      <c r="M319" s="17"/>
      <c r="N319" s="17"/>
    </row>
    <row r="320" spans="1:14" ht="16.5" x14ac:dyDescent="0.2">
      <c r="A320" s="48">
        <v>515</v>
      </c>
      <c r="B320" s="48">
        <v>3</v>
      </c>
      <c r="C320" s="48" t="s">
        <v>292</v>
      </c>
      <c r="D320" s="48" t="s">
        <v>300</v>
      </c>
      <c r="E320" s="48">
        <v>55</v>
      </c>
      <c r="F320" s="48">
        <v>5</v>
      </c>
      <c r="G320" s="48">
        <v>2</v>
      </c>
      <c r="H320" s="48"/>
      <c r="I320" s="48"/>
      <c r="J320" s="48"/>
      <c r="K320" s="17"/>
      <c r="L320" s="17"/>
      <c r="M320" s="17"/>
      <c r="N320" s="17"/>
    </row>
    <row r="321" spans="1:14" ht="16.5" x14ac:dyDescent="0.2">
      <c r="A321" s="48">
        <v>601</v>
      </c>
      <c r="B321" s="48">
        <v>1</v>
      </c>
      <c r="C321" s="48" t="s">
        <v>639</v>
      </c>
      <c r="D321" s="48" t="s">
        <v>302</v>
      </c>
      <c r="E321" s="48">
        <v>56</v>
      </c>
      <c r="F321" s="48">
        <v>5</v>
      </c>
      <c r="G321" s="48">
        <v>2</v>
      </c>
      <c r="H321" s="48"/>
      <c r="I321" s="48"/>
      <c r="J321" s="48"/>
      <c r="K321" s="17"/>
      <c r="L321" s="17"/>
      <c r="M321" s="17"/>
      <c r="N321" s="17"/>
    </row>
    <row r="322" spans="1:14" ht="16.5" x14ac:dyDescent="0.2">
      <c r="A322" s="48">
        <v>601</v>
      </c>
      <c r="B322" s="48">
        <v>1</v>
      </c>
      <c r="C322" s="48" t="s">
        <v>651</v>
      </c>
      <c r="D322" s="48" t="s">
        <v>299</v>
      </c>
      <c r="E322" s="48">
        <v>56</v>
      </c>
      <c r="F322" s="48">
        <v>5</v>
      </c>
      <c r="G322" s="48">
        <v>2</v>
      </c>
      <c r="H322" s="48"/>
      <c r="I322" s="48"/>
      <c r="J322" s="48"/>
      <c r="K322" s="17"/>
      <c r="L322" s="17"/>
      <c r="M322" s="17"/>
      <c r="N322" s="17"/>
    </row>
    <row r="323" spans="1:14" ht="16.5" x14ac:dyDescent="0.2">
      <c r="A323" s="48">
        <v>601</v>
      </c>
      <c r="B323" s="48">
        <v>2</v>
      </c>
      <c r="C323" s="48" t="s">
        <v>639</v>
      </c>
      <c r="D323" s="48" t="s">
        <v>301</v>
      </c>
      <c r="E323" s="48">
        <v>56</v>
      </c>
      <c r="F323" s="48">
        <v>5</v>
      </c>
      <c r="G323" s="48">
        <v>2</v>
      </c>
      <c r="H323" s="48"/>
      <c r="I323" s="48"/>
      <c r="J323" s="48"/>
      <c r="K323" s="17"/>
      <c r="L323" s="17"/>
      <c r="M323" s="17"/>
      <c r="N323" s="17"/>
    </row>
    <row r="324" spans="1:14" ht="16.5" x14ac:dyDescent="0.2">
      <c r="A324" s="48">
        <v>601</v>
      </c>
      <c r="B324" s="48">
        <v>2</v>
      </c>
      <c r="C324" s="48" t="s">
        <v>642</v>
      </c>
      <c r="D324" s="48" t="s">
        <v>647</v>
      </c>
      <c r="E324" s="48">
        <v>56</v>
      </c>
      <c r="F324" s="48">
        <v>5</v>
      </c>
      <c r="G324" s="48">
        <v>2</v>
      </c>
      <c r="H324" s="48"/>
      <c r="I324" s="48"/>
      <c r="J324" s="48"/>
      <c r="K324" s="17"/>
      <c r="L324" s="17"/>
      <c r="M324" s="17"/>
      <c r="N324" s="17"/>
    </row>
    <row r="325" spans="1:14" ht="16.5" x14ac:dyDescent="0.2">
      <c r="A325" s="48">
        <v>601</v>
      </c>
      <c r="B325" s="48">
        <v>3</v>
      </c>
      <c r="C325" s="48" t="s">
        <v>638</v>
      </c>
      <c r="D325" s="48" t="s">
        <v>303</v>
      </c>
      <c r="E325" s="48">
        <v>56</v>
      </c>
      <c r="F325" s="48">
        <v>5</v>
      </c>
      <c r="G325" s="48">
        <v>2</v>
      </c>
      <c r="H325" s="48"/>
      <c r="I325" s="48"/>
      <c r="J325" s="48"/>
      <c r="K325" s="17"/>
      <c r="L325" s="17"/>
      <c r="M325" s="17"/>
      <c r="N325" s="17"/>
    </row>
    <row r="326" spans="1:14" ht="16.5" x14ac:dyDescent="0.2">
      <c r="A326" s="48">
        <v>601</v>
      </c>
      <c r="B326" s="48">
        <v>3</v>
      </c>
      <c r="C326" s="48" t="s">
        <v>292</v>
      </c>
      <c r="D326" s="48" t="s">
        <v>300</v>
      </c>
      <c r="E326" s="48">
        <v>56</v>
      </c>
      <c r="F326" s="48">
        <v>5</v>
      </c>
      <c r="G326" s="48">
        <v>2</v>
      </c>
      <c r="H326" s="48"/>
      <c r="I326" s="48"/>
      <c r="J326" s="48"/>
      <c r="K326" s="17"/>
      <c r="L326" s="17"/>
      <c r="M326" s="17"/>
      <c r="N326" s="17"/>
    </row>
    <row r="327" spans="1:14" ht="16.5" x14ac:dyDescent="0.2">
      <c r="A327" s="48">
        <v>602</v>
      </c>
      <c r="B327" s="48">
        <v>1</v>
      </c>
      <c r="C327" s="48" t="s">
        <v>635</v>
      </c>
      <c r="D327" s="48" t="s">
        <v>302</v>
      </c>
      <c r="E327" s="48">
        <v>57</v>
      </c>
      <c r="F327" s="48">
        <v>5</v>
      </c>
      <c r="G327" s="48">
        <v>2</v>
      </c>
      <c r="H327" s="48"/>
      <c r="I327" s="48"/>
      <c r="J327" s="48"/>
      <c r="K327" s="17"/>
      <c r="L327" s="17"/>
      <c r="M327" s="17"/>
      <c r="N327" s="17"/>
    </row>
    <row r="328" spans="1:14" ht="16.5" x14ac:dyDescent="0.2">
      <c r="A328" s="48">
        <v>602</v>
      </c>
      <c r="B328" s="48">
        <v>1</v>
      </c>
      <c r="C328" s="48" t="s">
        <v>292</v>
      </c>
      <c r="D328" s="48" t="s">
        <v>299</v>
      </c>
      <c r="E328" s="48">
        <v>56</v>
      </c>
      <c r="F328" s="48">
        <v>5</v>
      </c>
      <c r="G328" s="48">
        <v>2</v>
      </c>
      <c r="H328" s="48"/>
      <c r="I328" s="48"/>
      <c r="J328" s="48"/>
      <c r="K328" s="17"/>
      <c r="L328" s="17"/>
      <c r="M328" s="17"/>
      <c r="N328" s="17"/>
    </row>
    <row r="329" spans="1:14" ht="16.5" x14ac:dyDescent="0.2">
      <c r="A329" s="48">
        <v>602</v>
      </c>
      <c r="B329" s="48">
        <v>2</v>
      </c>
      <c r="C329" s="48" t="s">
        <v>639</v>
      </c>
      <c r="D329" s="48" t="s">
        <v>301</v>
      </c>
      <c r="E329" s="48">
        <v>57</v>
      </c>
      <c r="F329" s="48">
        <v>5</v>
      </c>
      <c r="G329" s="48">
        <v>2</v>
      </c>
      <c r="H329" s="48"/>
      <c r="I329" s="48"/>
      <c r="J329" s="48"/>
      <c r="K329" s="17"/>
      <c r="L329" s="17"/>
      <c r="M329" s="17"/>
      <c r="N329" s="17"/>
    </row>
    <row r="330" spans="1:14" ht="16.5" x14ac:dyDescent="0.2">
      <c r="A330" s="48">
        <v>602</v>
      </c>
      <c r="B330" s="48">
        <v>2</v>
      </c>
      <c r="C330" s="48" t="s">
        <v>292</v>
      </c>
      <c r="D330" s="48" t="s">
        <v>647</v>
      </c>
      <c r="E330" s="48">
        <v>56</v>
      </c>
      <c r="F330" s="48">
        <v>5</v>
      </c>
      <c r="G330" s="48">
        <v>2</v>
      </c>
      <c r="H330" s="48"/>
      <c r="I330" s="48"/>
      <c r="J330" s="48"/>
      <c r="K330" s="17"/>
      <c r="L330" s="17"/>
      <c r="M330" s="17"/>
      <c r="N330" s="17"/>
    </row>
    <row r="331" spans="1:14" ht="16.5" x14ac:dyDescent="0.2">
      <c r="A331" s="48">
        <v>602</v>
      </c>
      <c r="B331" s="48">
        <v>3</v>
      </c>
      <c r="C331" s="48" t="s">
        <v>635</v>
      </c>
      <c r="D331" s="48" t="s">
        <v>303</v>
      </c>
      <c r="E331" s="48">
        <v>56</v>
      </c>
      <c r="F331" s="48">
        <v>5</v>
      </c>
      <c r="G331" s="48">
        <v>2</v>
      </c>
      <c r="H331" s="48"/>
      <c r="I331" s="48"/>
      <c r="J331" s="48"/>
      <c r="K331" s="17"/>
      <c r="L331" s="17"/>
      <c r="M331" s="17"/>
      <c r="N331" s="17"/>
    </row>
    <row r="332" spans="1:14" ht="16.5" x14ac:dyDescent="0.2">
      <c r="A332" s="48">
        <v>602</v>
      </c>
      <c r="B332" s="48">
        <v>3</v>
      </c>
      <c r="C332" s="48" t="s">
        <v>292</v>
      </c>
      <c r="D332" s="48" t="s">
        <v>300</v>
      </c>
      <c r="E332" s="48">
        <v>56</v>
      </c>
      <c r="F332" s="48">
        <v>5</v>
      </c>
      <c r="G332" s="48">
        <v>2</v>
      </c>
      <c r="H332" s="48"/>
      <c r="I332" s="48"/>
      <c r="J332" s="48"/>
      <c r="K332" s="17"/>
      <c r="L332" s="17"/>
      <c r="M332" s="17"/>
      <c r="N332" s="17"/>
    </row>
    <row r="333" spans="1:14" ht="16.5" x14ac:dyDescent="0.2">
      <c r="A333" s="48">
        <v>603</v>
      </c>
      <c r="B333" s="48">
        <v>1</v>
      </c>
      <c r="C333" s="48" t="s">
        <v>638</v>
      </c>
      <c r="D333" s="48" t="s">
        <v>302</v>
      </c>
      <c r="E333" s="48">
        <v>57</v>
      </c>
      <c r="F333" s="48">
        <v>5</v>
      </c>
      <c r="G333" s="48">
        <v>2</v>
      </c>
      <c r="H333" s="48"/>
      <c r="I333" s="48"/>
      <c r="J333" s="48"/>
      <c r="K333" s="17"/>
      <c r="L333" s="17"/>
      <c r="M333" s="17"/>
      <c r="N333" s="17"/>
    </row>
    <row r="334" spans="1:14" ht="16.5" x14ac:dyDescent="0.2">
      <c r="A334" s="48">
        <v>603</v>
      </c>
      <c r="B334" s="48">
        <v>1</v>
      </c>
      <c r="C334" s="48" t="s">
        <v>292</v>
      </c>
      <c r="D334" s="48" t="s">
        <v>643</v>
      </c>
      <c r="E334" s="48">
        <v>56</v>
      </c>
      <c r="F334" s="48">
        <v>5</v>
      </c>
      <c r="G334" s="48">
        <v>2</v>
      </c>
      <c r="H334" s="48"/>
      <c r="I334" s="48"/>
      <c r="J334" s="48"/>
      <c r="K334" s="17"/>
      <c r="L334" s="17"/>
      <c r="M334" s="17"/>
      <c r="N334" s="17"/>
    </row>
    <row r="335" spans="1:14" ht="16.5" x14ac:dyDescent="0.2">
      <c r="A335" s="48">
        <v>603</v>
      </c>
      <c r="B335" s="48">
        <v>2</v>
      </c>
      <c r="C335" s="48" t="s">
        <v>635</v>
      </c>
      <c r="D335" s="48" t="s">
        <v>301</v>
      </c>
      <c r="E335" s="48">
        <v>57</v>
      </c>
      <c r="F335" s="48">
        <v>5</v>
      </c>
      <c r="G335" s="48">
        <v>2</v>
      </c>
      <c r="H335" s="48"/>
      <c r="I335" s="48"/>
      <c r="J335" s="48"/>
      <c r="K335" s="17"/>
      <c r="L335" s="17"/>
      <c r="M335" s="17"/>
      <c r="N335" s="17"/>
    </row>
    <row r="336" spans="1:14" ht="16.5" x14ac:dyDescent="0.2">
      <c r="A336" s="48">
        <v>603</v>
      </c>
      <c r="B336" s="48">
        <v>2</v>
      </c>
      <c r="C336" s="48" t="s">
        <v>636</v>
      </c>
      <c r="D336" s="48" t="s">
        <v>647</v>
      </c>
      <c r="E336" s="48">
        <v>57</v>
      </c>
      <c r="F336" s="48">
        <v>5</v>
      </c>
      <c r="G336" s="48">
        <v>2</v>
      </c>
      <c r="H336" s="48"/>
      <c r="I336" s="48"/>
      <c r="J336" s="48"/>
      <c r="K336" s="17"/>
      <c r="L336" s="17"/>
      <c r="M336" s="17"/>
      <c r="N336" s="17"/>
    </row>
    <row r="337" spans="1:14" ht="16.5" x14ac:dyDescent="0.2">
      <c r="A337" s="48">
        <v>603</v>
      </c>
      <c r="B337" s="48">
        <v>3</v>
      </c>
      <c r="C337" s="48" t="s">
        <v>635</v>
      </c>
      <c r="D337" s="48" t="s">
        <v>303</v>
      </c>
      <c r="E337" s="48">
        <v>57</v>
      </c>
      <c r="F337" s="48">
        <v>5</v>
      </c>
      <c r="G337" s="48">
        <v>2</v>
      </c>
      <c r="H337" s="48"/>
      <c r="I337" s="48"/>
      <c r="J337" s="48"/>
      <c r="K337" s="17"/>
      <c r="L337" s="17"/>
      <c r="M337" s="17"/>
      <c r="N337" s="17"/>
    </row>
    <row r="338" spans="1:14" ht="16.5" x14ac:dyDescent="0.2">
      <c r="A338" s="48">
        <v>603</v>
      </c>
      <c r="B338" s="48">
        <v>3</v>
      </c>
      <c r="C338" s="48" t="s">
        <v>292</v>
      </c>
      <c r="D338" s="48" t="s">
        <v>300</v>
      </c>
      <c r="E338" s="48">
        <v>56</v>
      </c>
      <c r="F338" s="48">
        <v>5</v>
      </c>
      <c r="G338" s="48">
        <v>2</v>
      </c>
      <c r="H338" s="48"/>
      <c r="I338" s="48"/>
      <c r="J338" s="48"/>
      <c r="K338" s="17"/>
      <c r="L338" s="17"/>
      <c r="M338" s="17"/>
      <c r="N338" s="17"/>
    </row>
    <row r="339" spans="1:14" ht="16.5" x14ac:dyDescent="0.2">
      <c r="A339" s="48">
        <v>604</v>
      </c>
      <c r="B339" s="48">
        <v>1</v>
      </c>
      <c r="C339" s="48" t="s">
        <v>635</v>
      </c>
      <c r="D339" s="48" t="s">
        <v>302</v>
      </c>
      <c r="E339" s="48">
        <v>57</v>
      </c>
      <c r="F339" s="48">
        <v>5</v>
      </c>
      <c r="G339" s="48">
        <v>2</v>
      </c>
      <c r="H339" s="48"/>
      <c r="I339" s="48"/>
      <c r="J339" s="48"/>
      <c r="K339" s="17"/>
      <c r="L339" s="17"/>
      <c r="M339" s="17"/>
      <c r="N339" s="17"/>
    </row>
    <row r="340" spans="1:14" ht="16.5" x14ac:dyDescent="0.2">
      <c r="A340" s="48">
        <v>604</v>
      </c>
      <c r="B340" s="48">
        <v>1</v>
      </c>
      <c r="C340" s="48" t="s">
        <v>292</v>
      </c>
      <c r="D340" s="48" t="s">
        <v>299</v>
      </c>
      <c r="E340" s="48">
        <v>57</v>
      </c>
      <c r="F340" s="48">
        <v>5</v>
      </c>
      <c r="G340" s="48">
        <v>2</v>
      </c>
      <c r="H340" s="48"/>
      <c r="I340" s="48"/>
      <c r="J340" s="48"/>
      <c r="K340" s="17"/>
      <c r="L340" s="17"/>
      <c r="M340" s="17"/>
      <c r="N340" s="17"/>
    </row>
    <row r="341" spans="1:14" ht="16.5" x14ac:dyDescent="0.2">
      <c r="A341" s="48">
        <v>604</v>
      </c>
      <c r="B341" s="48">
        <v>2</v>
      </c>
      <c r="C341" s="48" t="s">
        <v>635</v>
      </c>
      <c r="D341" s="48" t="s">
        <v>301</v>
      </c>
      <c r="E341" s="48">
        <v>57</v>
      </c>
      <c r="F341" s="48">
        <v>5</v>
      </c>
      <c r="G341" s="48">
        <v>2</v>
      </c>
      <c r="H341" s="48"/>
      <c r="I341" s="48"/>
      <c r="J341" s="48"/>
      <c r="K341" s="17"/>
      <c r="L341" s="17"/>
      <c r="M341" s="17"/>
      <c r="N341" s="17"/>
    </row>
    <row r="342" spans="1:14" ht="16.5" x14ac:dyDescent="0.2">
      <c r="A342" s="48">
        <v>604</v>
      </c>
      <c r="B342" s="48">
        <v>2</v>
      </c>
      <c r="C342" s="48" t="s">
        <v>292</v>
      </c>
      <c r="D342" s="48" t="s">
        <v>647</v>
      </c>
      <c r="E342" s="48">
        <v>57</v>
      </c>
      <c r="F342" s="48">
        <v>5</v>
      </c>
      <c r="G342" s="48">
        <v>2</v>
      </c>
      <c r="H342" s="48"/>
      <c r="I342" s="48"/>
      <c r="J342" s="48"/>
      <c r="K342" s="17"/>
      <c r="L342" s="17"/>
      <c r="M342" s="17"/>
      <c r="N342" s="17"/>
    </row>
    <row r="343" spans="1:14" ht="16.5" x14ac:dyDescent="0.2">
      <c r="A343" s="48">
        <v>604</v>
      </c>
      <c r="B343" s="48">
        <v>3</v>
      </c>
      <c r="C343" s="48" t="s">
        <v>635</v>
      </c>
      <c r="D343" s="48" t="s">
        <v>303</v>
      </c>
      <c r="E343" s="48">
        <v>57</v>
      </c>
      <c r="F343" s="48">
        <v>5</v>
      </c>
      <c r="G343" s="48">
        <v>2</v>
      </c>
      <c r="H343" s="48"/>
      <c r="I343" s="48"/>
      <c r="J343" s="48"/>
      <c r="K343" s="17"/>
      <c r="L343" s="17"/>
      <c r="M343" s="17"/>
      <c r="N343" s="17"/>
    </row>
    <row r="344" spans="1:14" ht="16.5" x14ac:dyDescent="0.2">
      <c r="A344" s="48">
        <v>604</v>
      </c>
      <c r="B344" s="48">
        <v>3</v>
      </c>
      <c r="C344" s="48" t="s">
        <v>292</v>
      </c>
      <c r="D344" s="48" t="s">
        <v>300</v>
      </c>
      <c r="E344" s="48">
        <v>57</v>
      </c>
      <c r="F344" s="48">
        <v>5</v>
      </c>
      <c r="G344" s="48">
        <v>2</v>
      </c>
      <c r="H344" s="48"/>
      <c r="I344" s="48"/>
      <c r="J344" s="48"/>
      <c r="K344" s="17"/>
      <c r="L344" s="17"/>
      <c r="M344" s="17"/>
      <c r="N344" s="17"/>
    </row>
    <row r="345" spans="1:14" ht="16.5" x14ac:dyDescent="0.2">
      <c r="A345" s="48">
        <v>605</v>
      </c>
      <c r="B345" s="48">
        <v>1</v>
      </c>
      <c r="C345" s="48" t="s">
        <v>635</v>
      </c>
      <c r="D345" s="48" t="s">
        <v>302</v>
      </c>
      <c r="E345" s="48">
        <v>58</v>
      </c>
      <c r="F345" s="48">
        <v>5</v>
      </c>
      <c r="G345" s="48">
        <v>2</v>
      </c>
      <c r="H345" s="48"/>
      <c r="I345" s="48"/>
      <c r="J345" s="48"/>
      <c r="K345" s="17"/>
      <c r="L345" s="17"/>
      <c r="M345" s="17"/>
      <c r="N345" s="17"/>
    </row>
    <row r="346" spans="1:14" ht="16.5" x14ac:dyDescent="0.2">
      <c r="A346" s="48">
        <v>605</v>
      </c>
      <c r="B346" s="48">
        <v>1</v>
      </c>
      <c r="C346" s="48" t="s">
        <v>292</v>
      </c>
      <c r="D346" s="48" t="s">
        <v>299</v>
      </c>
      <c r="E346" s="48">
        <v>57</v>
      </c>
      <c r="F346" s="48">
        <v>5</v>
      </c>
      <c r="G346" s="48">
        <v>2</v>
      </c>
      <c r="H346" s="48"/>
      <c r="I346" s="48"/>
      <c r="J346" s="48"/>
      <c r="K346" s="17"/>
      <c r="L346" s="17"/>
      <c r="M346" s="17"/>
      <c r="N346" s="17"/>
    </row>
    <row r="347" spans="1:14" ht="16.5" x14ac:dyDescent="0.2">
      <c r="A347" s="48">
        <v>605</v>
      </c>
      <c r="B347" s="48">
        <v>2</v>
      </c>
      <c r="C347" s="48" t="s">
        <v>635</v>
      </c>
      <c r="D347" s="48" t="s">
        <v>301</v>
      </c>
      <c r="E347" s="48">
        <v>58</v>
      </c>
      <c r="F347" s="48">
        <v>5</v>
      </c>
      <c r="G347" s="48">
        <v>2</v>
      </c>
      <c r="H347" s="48"/>
      <c r="I347" s="48"/>
      <c r="J347" s="48"/>
      <c r="K347" s="17"/>
      <c r="L347" s="17"/>
      <c r="M347" s="17"/>
      <c r="N347" s="17"/>
    </row>
    <row r="348" spans="1:14" ht="16.5" x14ac:dyDescent="0.2">
      <c r="A348" s="48">
        <v>605</v>
      </c>
      <c r="B348" s="48">
        <v>2</v>
      </c>
      <c r="C348" s="48" t="s">
        <v>292</v>
      </c>
      <c r="D348" s="48" t="s">
        <v>650</v>
      </c>
      <c r="E348" s="48">
        <v>57</v>
      </c>
      <c r="F348" s="48">
        <v>5</v>
      </c>
      <c r="G348" s="48">
        <v>2</v>
      </c>
      <c r="H348" s="48"/>
      <c r="I348" s="48"/>
      <c r="J348" s="48"/>
      <c r="K348" s="17"/>
      <c r="L348" s="17"/>
      <c r="M348" s="17"/>
      <c r="N348" s="17"/>
    </row>
    <row r="349" spans="1:14" ht="16.5" x14ac:dyDescent="0.2">
      <c r="A349" s="48">
        <v>605</v>
      </c>
      <c r="B349" s="48">
        <v>3</v>
      </c>
      <c r="C349" s="48" t="s">
        <v>639</v>
      </c>
      <c r="D349" s="48" t="s">
        <v>303</v>
      </c>
      <c r="E349" s="48">
        <v>57</v>
      </c>
      <c r="F349" s="48">
        <v>5</v>
      </c>
      <c r="G349" s="48">
        <v>2</v>
      </c>
      <c r="H349" s="48"/>
      <c r="I349" s="48"/>
      <c r="J349" s="48"/>
      <c r="K349" s="17"/>
      <c r="L349" s="17"/>
      <c r="M349" s="17"/>
      <c r="N349" s="17"/>
    </row>
    <row r="350" spans="1:14" ht="16.5" x14ac:dyDescent="0.2">
      <c r="A350" s="48">
        <v>605</v>
      </c>
      <c r="B350" s="48">
        <v>3</v>
      </c>
      <c r="C350" s="48" t="s">
        <v>292</v>
      </c>
      <c r="D350" s="48" t="s">
        <v>300</v>
      </c>
      <c r="E350" s="48">
        <v>57</v>
      </c>
      <c r="F350" s="48">
        <v>5</v>
      </c>
      <c r="G350" s="48">
        <v>2</v>
      </c>
      <c r="H350" s="48"/>
      <c r="I350" s="48"/>
      <c r="J350" s="48"/>
      <c r="K350" s="17"/>
      <c r="L350" s="17"/>
      <c r="M350" s="17"/>
      <c r="N350" s="17"/>
    </row>
    <row r="351" spans="1:14" ht="16.5" x14ac:dyDescent="0.2">
      <c r="A351" s="48">
        <v>606</v>
      </c>
      <c r="B351" s="48">
        <v>1</v>
      </c>
      <c r="C351" s="48" t="s">
        <v>635</v>
      </c>
      <c r="D351" s="48" t="s">
        <v>302</v>
      </c>
      <c r="E351" s="48">
        <v>58</v>
      </c>
      <c r="F351" s="48">
        <v>5</v>
      </c>
      <c r="G351" s="48">
        <v>2</v>
      </c>
      <c r="H351" s="48"/>
      <c r="I351" s="48"/>
      <c r="J351" s="48"/>
      <c r="K351" s="17"/>
      <c r="L351" s="17"/>
      <c r="M351" s="17"/>
      <c r="N351" s="17"/>
    </row>
    <row r="352" spans="1:14" ht="16.5" x14ac:dyDescent="0.2">
      <c r="A352" s="48">
        <v>606</v>
      </c>
      <c r="B352" s="48">
        <v>1</v>
      </c>
      <c r="C352" s="48" t="s">
        <v>292</v>
      </c>
      <c r="D352" s="48" t="s">
        <v>643</v>
      </c>
      <c r="E352" s="48">
        <v>57</v>
      </c>
      <c r="F352" s="48">
        <v>5</v>
      </c>
      <c r="G352" s="48">
        <v>2</v>
      </c>
      <c r="H352" s="48"/>
      <c r="I352" s="48"/>
      <c r="J352" s="48"/>
      <c r="K352" s="17"/>
      <c r="L352" s="17"/>
      <c r="M352" s="17"/>
      <c r="N352" s="17"/>
    </row>
    <row r="353" spans="1:14" ht="16.5" x14ac:dyDescent="0.2">
      <c r="A353" s="48">
        <v>606</v>
      </c>
      <c r="B353" s="48">
        <v>2</v>
      </c>
      <c r="C353" s="48" t="s">
        <v>638</v>
      </c>
      <c r="D353" s="48" t="s">
        <v>301</v>
      </c>
      <c r="E353" s="48">
        <v>58</v>
      </c>
      <c r="F353" s="48">
        <v>5</v>
      </c>
      <c r="G353" s="48">
        <v>2</v>
      </c>
      <c r="H353" s="48"/>
      <c r="I353" s="48"/>
      <c r="J353" s="48"/>
      <c r="K353" s="17"/>
      <c r="L353" s="17"/>
      <c r="M353" s="17"/>
      <c r="N353" s="17"/>
    </row>
    <row r="354" spans="1:14" ht="16.5" x14ac:dyDescent="0.2">
      <c r="A354" s="48">
        <v>606</v>
      </c>
      <c r="B354" s="48">
        <v>2</v>
      </c>
      <c r="C354" s="48" t="s">
        <v>292</v>
      </c>
      <c r="D354" s="48" t="s">
        <v>650</v>
      </c>
      <c r="E354" s="48">
        <v>58</v>
      </c>
      <c r="F354" s="48">
        <v>5</v>
      </c>
      <c r="G354" s="48">
        <v>2</v>
      </c>
      <c r="H354" s="48"/>
      <c r="I354" s="48"/>
      <c r="J354" s="48"/>
      <c r="K354" s="17"/>
      <c r="L354" s="17"/>
      <c r="M354" s="17"/>
      <c r="N354" s="17"/>
    </row>
    <row r="355" spans="1:14" ht="16.5" x14ac:dyDescent="0.2">
      <c r="A355" s="48">
        <v>606</v>
      </c>
      <c r="B355" s="48">
        <v>3</v>
      </c>
      <c r="C355" s="48" t="s">
        <v>644</v>
      </c>
      <c r="D355" s="48" t="s">
        <v>303</v>
      </c>
      <c r="E355" s="48">
        <v>58</v>
      </c>
      <c r="F355" s="48">
        <v>5</v>
      </c>
      <c r="G355" s="48">
        <v>2</v>
      </c>
      <c r="H355" s="48"/>
      <c r="I355" s="48"/>
      <c r="J355" s="48"/>
      <c r="K355" s="17"/>
      <c r="L355" s="17"/>
      <c r="M355" s="17"/>
      <c r="N355" s="17"/>
    </row>
    <row r="356" spans="1:14" ht="16.5" x14ac:dyDescent="0.2">
      <c r="A356" s="48">
        <v>606</v>
      </c>
      <c r="B356" s="48">
        <v>3</v>
      </c>
      <c r="C356" s="48" t="s">
        <v>292</v>
      </c>
      <c r="D356" s="48" t="s">
        <v>645</v>
      </c>
      <c r="E356" s="48">
        <v>57</v>
      </c>
      <c r="F356" s="48">
        <v>5</v>
      </c>
      <c r="G356" s="48">
        <v>2</v>
      </c>
      <c r="H356" s="48"/>
      <c r="I356" s="48"/>
      <c r="J356" s="48"/>
      <c r="K356" s="17"/>
      <c r="L356" s="17"/>
      <c r="M356" s="17"/>
      <c r="N356" s="17"/>
    </row>
    <row r="357" spans="1:14" ht="16.5" x14ac:dyDescent="0.2">
      <c r="A357" s="48">
        <v>607</v>
      </c>
      <c r="B357" s="48">
        <v>1</v>
      </c>
      <c r="C357" s="48" t="s">
        <v>635</v>
      </c>
      <c r="D357" s="48" t="s">
        <v>302</v>
      </c>
      <c r="E357" s="48">
        <v>58</v>
      </c>
      <c r="F357" s="48">
        <v>5</v>
      </c>
      <c r="G357" s="48">
        <v>2</v>
      </c>
      <c r="H357" s="48"/>
      <c r="I357" s="48"/>
      <c r="J357" s="48"/>
      <c r="K357" s="17"/>
      <c r="L357" s="17"/>
      <c r="M357" s="17"/>
      <c r="N357" s="17"/>
    </row>
    <row r="358" spans="1:14" ht="16.5" x14ac:dyDescent="0.2">
      <c r="A358" s="48">
        <v>607</v>
      </c>
      <c r="B358" s="48">
        <v>1</v>
      </c>
      <c r="C358" s="48" t="s">
        <v>642</v>
      </c>
      <c r="D358" s="48" t="s">
        <v>299</v>
      </c>
      <c r="E358" s="48">
        <v>58</v>
      </c>
      <c r="F358" s="48">
        <v>5</v>
      </c>
      <c r="G358" s="48">
        <v>2</v>
      </c>
      <c r="H358" s="48"/>
      <c r="I358" s="48"/>
      <c r="J358" s="48"/>
      <c r="K358" s="17"/>
      <c r="L358" s="17"/>
      <c r="M358" s="17"/>
      <c r="N358" s="17"/>
    </row>
    <row r="359" spans="1:14" ht="16.5" x14ac:dyDescent="0.2">
      <c r="A359" s="48">
        <v>607</v>
      </c>
      <c r="B359" s="48">
        <v>2</v>
      </c>
      <c r="C359" s="48" t="s">
        <v>638</v>
      </c>
      <c r="D359" s="48" t="s">
        <v>301</v>
      </c>
      <c r="E359" s="48">
        <v>58</v>
      </c>
      <c r="F359" s="48">
        <v>5</v>
      </c>
      <c r="G359" s="48">
        <v>2</v>
      </c>
      <c r="H359" s="48"/>
      <c r="I359" s="48"/>
      <c r="J359" s="48"/>
      <c r="K359" s="17"/>
      <c r="L359" s="17"/>
      <c r="M359" s="17"/>
      <c r="N359" s="17"/>
    </row>
    <row r="360" spans="1:14" ht="16.5" x14ac:dyDescent="0.2">
      <c r="A360" s="48">
        <v>607</v>
      </c>
      <c r="B360" s="48">
        <v>2</v>
      </c>
      <c r="C360" s="48" t="s">
        <v>292</v>
      </c>
      <c r="D360" s="48" t="s">
        <v>647</v>
      </c>
      <c r="E360" s="48">
        <v>58</v>
      </c>
      <c r="F360" s="48">
        <v>5</v>
      </c>
      <c r="G360" s="48">
        <v>2</v>
      </c>
      <c r="H360" s="48"/>
      <c r="I360" s="48"/>
      <c r="J360" s="48"/>
      <c r="K360" s="17"/>
      <c r="L360" s="17"/>
      <c r="M360" s="17"/>
      <c r="N360" s="17"/>
    </row>
    <row r="361" spans="1:14" ht="16.5" x14ac:dyDescent="0.2">
      <c r="A361" s="48">
        <v>607</v>
      </c>
      <c r="B361" s="48">
        <v>3</v>
      </c>
      <c r="C361" s="48" t="s">
        <v>635</v>
      </c>
      <c r="D361" s="48" t="s">
        <v>303</v>
      </c>
      <c r="E361" s="48">
        <v>58</v>
      </c>
      <c r="F361" s="48">
        <v>5</v>
      </c>
      <c r="G361" s="48">
        <v>2</v>
      </c>
      <c r="H361" s="48"/>
      <c r="I361" s="48"/>
      <c r="J361" s="48"/>
      <c r="K361" s="17"/>
      <c r="L361" s="17"/>
      <c r="M361" s="17"/>
      <c r="N361" s="17"/>
    </row>
    <row r="362" spans="1:14" ht="16.5" x14ac:dyDescent="0.2">
      <c r="A362" s="48">
        <v>607</v>
      </c>
      <c r="B362" s="48">
        <v>3</v>
      </c>
      <c r="C362" s="48" t="s">
        <v>292</v>
      </c>
      <c r="D362" s="48" t="s">
        <v>645</v>
      </c>
      <c r="E362" s="48">
        <v>58</v>
      </c>
      <c r="F362" s="48">
        <v>5</v>
      </c>
      <c r="G362" s="48">
        <v>2</v>
      </c>
      <c r="H362" s="48"/>
      <c r="I362" s="48"/>
      <c r="J362" s="48"/>
      <c r="K362" s="17"/>
      <c r="L362" s="17"/>
      <c r="M362" s="17"/>
      <c r="N362" s="17"/>
    </row>
    <row r="363" spans="1:14" ht="16.5" x14ac:dyDescent="0.2">
      <c r="A363" s="48">
        <v>608</v>
      </c>
      <c r="B363" s="48">
        <v>1</v>
      </c>
      <c r="C363" s="48" t="s">
        <v>635</v>
      </c>
      <c r="D363" s="48" t="s">
        <v>302</v>
      </c>
      <c r="E363" s="48">
        <v>59</v>
      </c>
      <c r="F363" s="48">
        <v>5</v>
      </c>
      <c r="G363" s="48">
        <v>2</v>
      </c>
      <c r="H363" s="48"/>
      <c r="I363" s="48"/>
      <c r="J363" s="48"/>
      <c r="K363" s="17"/>
      <c r="L363" s="17"/>
      <c r="M363" s="17"/>
      <c r="N363" s="17"/>
    </row>
    <row r="364" spans="1:14" ht="16.5" x14ac:dyDescent="0.2">
      <c r="A364" s="48">
        <v>608</v>
      </c>
      <c r="B364" s="48">
        <v>1</v>
      </c>
      <c r="C364" s="48" t="s">
        <v>292</v>
      </c>
      <c r="D364" s="48" t="s">
        <v>299</v>
      </c>
      <c r="E364" s="48">
        <v>59</v>
      </c>
      <c r="F364" s="48">
        <v>5</v>
      </c>
      <c r="G364" s="48">
        <v>2</v>
      </c>
      <c r="H364" s="48"/>
      <c r="I364" s="48"/>
      <c r="J364" s="48"/>
      <c r="K364" s="17"/>
      <c r="L364" s="17"/>
      <c r="M364" s="17"/>
      <c r="N364" s="17"/>
    </row>
    <row r="365" spans="1:14" ht="16.5" x14ac:dyDescent="0.2">
      <c r="A365" s="48">
        <v>608</v>
      </c>
      <c r="B365" s="48">
        <v>2</v>
      </c>
      <c r="C365" s="48" t="s">
        <v>635</v>
      </c>
      <c r="D365" s="48" t="s">
        <v>301</v>
      </c>
      <c r="E365" s="48">
        <v>59</v>
      </c>
      <c r="F365" s="48">
        <v>5</v>
      </c>
      <c r="G365" s="48">
        <v>2</v>
      </c>
      <c r="H365" s="48"/>
      <c r="I365" s="48"/>
      <c r="J365" s="48"/>
      <c r="K365" s="17"/>
      <c r="L365" s="17"/>
      <c r="M365" s="17"/>
      <c r="N365" s="17"/>
    </row>
    <row r="366" spans="1:14" ht="16.5" x14ac:dyDescent="0.2">
      <c r="A366" s="48">
        <v>608</v>
      </c>
      <c r="B366" s="48">
        <v>2</v>
      </c>
      <c r="C366" s="48" t="s">
        <v>292</v>
      </c>
      <c r="D366" s="48" t="s">
        <v>649</v>
      </c>
      <c r="E366" s="48">
        <v>59</v>
      </c>
      <c r="F366" s="48">
        <v>5</v>
      </c>
      <c r="G366" s="48">
        <v>2</v>
      </c>
      <c r="H366" s="48"/>
      <c r="I366" s="48"/>
      <c r="J366" s="48"/>
      <c r="K366" s="17"/>
      <c r="L366" s="17"/>
      <c r="M366" s="17"/>
      <c r="N366" s="17"/>
    </row>
    <row r="367" spans="1:14" ht="16.5" x14ac:dyDescent="0.2">
      <c r="A367" s="48">
        <v>608</v>
      </c>
      <c r="B367" s="48">
        <v>3</v>
      </c>
      <c r="C367" s="48" t="s">
        <v>635</v>
      </c>
      <c r="D367" s="48" t="s">
        <v>303</v>
      </c>
      <c r="E367" s="48">
        <v>59</v>
      </c>
      <c r="F367" s="48">
        <v>5</v>
      </c>
      <c r="G367" s="48">
        <v>2</v>
      </c>
      <c r="H367" s="48"/>
      <c r="I367" s="48"/>
      <c r="J367" s="48"/>
      <c r="K367" s="17"/>
      <c r="L367" s="17"/>
      <c r="M367" s="17"/>
      <c r="N367" s="17"/>
    </row>
    <row r="368" spans="1:14" ht="16.5" x14ac:dyDescent="0.2">
      <c r="A368" s="48">
        <v>608</v>
      </c>
      <c r="B368" s="48">
        <v>3</v>
      </c>
      <c r="C368" s="48" t="s">
        <v>292</v>
      </c>
      <c r="D368" s="48" t="s">
        <v>300</v>
      </c>
      <c r="E368" s="48">
        <v>59</v>
      </c>
      <c r="F368" s="48">
        <v>5</v>
      </c>
      <c r="G368" s="48">
        <v>2</v>
      </c>
      <c r="H368" s="48"/>
      <c r="I368" s="48"/>
      <c r="J368" s="48"/>
      <c r="K368" s="17"/>
      <c r="L368" s="17"/>
      <c r="M368" s="17"/>
      <c r="N368" s="17"/>
    </row>
    <row r="369" spans="1:14" ht="16.5" x14ac:dyDescent="0.2">
      <c r="A369" s="48">
        <v>609</v>
      </c>
      <c r="B369" s="48">
        <v>1</v>
      </c>
      <c r="C369" s="48" t="s">
        <v>635</v>
      </c>
      <c r="D369" s="48" t="s">
        <v>302</v>
      </c>
      <c r="E369" s="48">
        <v>60</v>
      </c>
      <c r="F369" s="48">
        <v>5</v>
      </c>
      <c r="G369" s="48">
        <v>2</v>
      </c>
      <c r="H369" s="48"/>
      <c r="I369" s="48"/>
      <c r="J369" s="48"/>
      <c r="K369" s="17"/>
      <c r="L369" s="17"/>
      <c r="M369" s="17"/>
      <c r="N369" s="17"/>
    </row>
    <row r="370" spans="1:14" ht="16.5" x14ac:dyDescent="0.2">
      <c r="A370" s="48">
        <v>609</v>
      </c>
      <c r="B370" s="48">
        <v>1</v>
      </c>
      <c r="C370" s="48" t="s">
        <v>292</v>
      </c>
      <c r="D370" s="48" t="s">
        <v>299</v>
      </c>
      <c r="E370" s="48">
        <v>60</v>
      </c>
      <c r="F370" s="48">
        <v>5</v>
      </c>
      <c r="G370" s="48">
        <v>2</v>
      </c>
      <c r="H370" s="48"/>
      <c r="I370" s="48"/>
      <c r="J370" s="48"/>
      <c r="K370" s="17"/>
      <c r="L370" s="17"/>
      <c r="M370" s="17"/>
      <c r="N370" s="17"/>
    </row>
    <row r="371" spans="1:14" ht="16.5" x14ac:dyDescent="0.2">
      <c r="A371" s="48">
        <v>609</v>
      </c>
      <c r="B371" s="48">
        <v>2</v>
      </c>
      <c r="C371" s="48" t="s">
        <v>639</v>
      </c>
      <c r="D371" s="48" t="s">
        <v>301</v>
      </c>
      <c r="E371" s="48">
        <v>60</v>
      </c>
      <c r="F371" s="48">
        <v>5</v>
      </c>
      <c r="G371" s="48">
        <v>2</v>
      </c>
      <c r="H371" s="48"/>
      <c r="I371" s="48"/>
      <c r="J371" s="48"/>
      <c r="K371" s="17"/>
      <c r="L371" s="17"/>
      <c r="M371" s="17"/>
      <c r="N371" s="17"/>
    </row>
    <row r="372" spans="1:14" ht="16.5" x14ac:dyDescent="0.2">
      <c r="A372" s="48">
        <v>609</v>
      </c>
      <c r="B372" s="48">
        <v>2</v>
      </c>
      <c r="C372" s="48" t="s">
        <v>292</v>
      </c>
      <c r="D372" s="48" t="s">
        <v>647</v>
      </c>
      <c r="E372" s="48">
        <v>60</v>
      </c>
      <c r="F372" s="48">
        <v>5</v>
      </c>
      <c r="G372" s="48">
        <v>2</v>
      </c>
      <c r="H372" s="48"/>
      <c r="I372" s="48"/>
      <c r="J372" s="48"/>
      <c r="K372" s="17"/>
      <c r="L372" s="17"/>
      <c r="M372" s="17"/>
      <c r="N372" s="17"/>
    </row>
    <row r="373" spans="1:14" ht="16.5" x14ac:dyDescent="0.2">
      <c r="A373" s="48">
        <v>609</v>
      </c>
      <c r="B373" s="48">
        <v>3</v>
      </c>
      <c r="C373" s="48" t="s">
        <v>635</v>
      </c>
      <c r="D373" s="48" t="s">
        <v>303</v>
      </c>
      <c r="E373" s="48">
        <v>60</v>
      </c>
      <c r="F373" s="48">
        <v>5</v>
      </c>
      <c r="G373" s="48">
        <v>2</v>
      </c>
      <c r="H373" s="48"/>
      <c r="I373" s="48"/>
      <c r="J373" s="48"/>
      <c r="K373" s="17"/>
      <c r="L373" s="17"/>
      <c r="M373" s="17"/>
      <c r="N373" s="17"/>
    </row>
    <row r="374" spans="1:14" ht="16.5" x14ac:dyDescent="0.2">
      <c r="A374" s="48">
        <v>609</v>
      </c>
      <c r="B374" s="48">
        <v>3</v>
      </c>
      <c r="C374" s="48" t="s">
        <v>292</v>
      </c>
      <c r="D374" s="48" t="s">
        <v>300</v>
      </c>
      <c r="E374" s="48">
        <v>60</v>
      </c>
      <c r="F374" s="48">
        <v>5</v>
      </c>
      <c r="G374" s="48">
        <v>2</v>
      </c>
      <c r="H374" s="48"/>
      <c r="I374" s="48"/>
      <c r="J374" s="48"/>
      <c r="K374" s="17"/>
      <c r="L374" s="17"/>
      <c r="M374" s="17"/>
      <c r="N374" s="17"/>
    </row>
    <row r="375" spans="1:14" ht="16.5" x14ac:dyDescent="0.2">
      <c r="A375" s="48">
        <v>610</v>
      </c>
      <c r="B375" s="48">
        <v>1</v>
      </c>
      <c r="C375" s="48" t="s">
        <v>638</v>
      </c>
      <c r="D375" s="48" t="s">
        <v>302</v>
      </c>
      <c r="E375" s="48">
        <v>62</v>
      </c>
      <c r="F375" s="48">
        <v>6</v>
      </c>
      <c r="G375" s="48">
        <v>2</v>
      </c>
      <c r="H375" s="48"/>
      <c r="I375" s="48"/>
      <c r="J375" s="48"/>
      <c r="K375" s="17"/>
      <c r="L375" s="17"/>
      <c r="M375" s="17"/>
      <c r="N375" s="17"/>
    </row>
    <row r="376" spans="1:14" ht="16.5" x14ac:dyDescent="0.2">
      <c r="A376" s="48">
        <v>610</v>
      </c>
      <c r="B376" s="48">
        <v>1</v>
      </c>
      <c r="C376" s="48" t="s">
        <v>292</v>
      </c>
      <c r="D376" s="48" t="s">
        <v>299</v>
      </c>
      <c r="E376" s="48">
        <v>60</v>
      </c>
      <c r="F376" s="48">
        <v>5</v>
      </c>
      <c r="G376" s="48">
        <v>2</v>
      </c>
      <c r="H376" s="48"/>
      <c r="I376" s="48"/>
      <c r="J376" s="48"/>
      <c r="K376" s="17"/>
      <c r="L376" s="17"/>
      <c r="M376" s="17"/>
      <c r="N376" s="17"/>
    </row>
    <row r="377" spans="1:14" ht="16.5" x14ac:dyDescent="0.2">
      <c r="A377" s="48">
        <v>610</v>
      </c>
      <c r="B377" s="48">
        <v>2</v>
      </c>
      <c r="C377" s="48" t="s">
        <v>635</v>
      </c>
      <c r="D377" s="48" t="s">
        <v>301</v>
      </c>
      <c r="E377" s="48">
        <v>60</v>
      </c>
      <c r="F377" s="48">
        <v>5</v>
      </c>
      <c r="G377" s="48">
        <v>2</v>
      </c>
      <c r="H377" s="48"/>
      <c r="I377" s="48"/>
      <c r="J377" s="48"/>
      <c r="K377" s="17"/>
      <c r="L377" s="17"/>
      <c r="M377" s="17"/>
      <c r="N377" s="17"/>
    </row>
    <row r="378" spans="1:14" ht="16.5" x14ac:dyDescent="0.2">
      <c r="A378" s="48">
        <v>610</v>
      </c>
      <c r="B378" s="48">
        <v>2</v>
      </c>
      <c r="C378" s="48" t="s">
        <v>292</v>
      </c>
      <c r="D378" s="48" t="s">
        <v>650</v>
      </c>
      <c r="E378" s="48">
        <v>60</v>
      </c>
      <c r="F378" s="48">
        <v>5</v>
      </c>
      <c r="G378" s="48">
        <v>2</v>
      </c>
      <c r="H378" s="48"/>
      <c r="I378" s="48"/>
      <c r="J378" s="48"/>
      <c r="K378" s="17"/>
      <c r="L378" s="17"/>
      <c r="M378" s="17"/>
      <c r="N378" s="17"/>
    </row>
    <row r="379" spans="1:14" ht="16.5" x14ac:dyDescent="0.2">
      <c r="A379" s="48">
        <v>610</v>
      </c>
      <c r="B379" s="48">
        <v>3</v>
      </c>
      <c r="C379" s="48" t="s">
        <v>635</v>
      </c>
      <c r="D379" s="48" t="s">
        <v>303</v>
      </c>
      <c r="E379" s="48">
        <v>60</v>
      </c>
      <c r="F379" s="48">
        <v>5</v>
      </c>
      <c r="G379" s="48">
        <v>2</v>
      </c>
      <c r="H379" s="48"/>
      <c r="I379" s="48"/>
      <c r="J379" s="48"/>
      <c r="K379" s="17"/>
      <c r="L379" s="17"/>
      <c r="M379" s="17"/>
      <c r="N379" s="17"/>
    </row>
    <row r="380" spans="1:14" ht="16.5" x14ac:dyDescent="0.2">
      <c r="A380" s="48">
        <v>610</v>
      </c>
      <c r="B380" s="48">
        <v>3</v>
      </c>
      <c r="C380" s="48" t="s">
        <v>292</v>
      </c>
      <c r="D380" s="48" t="s">
        <v>300</v>
      </c>
      <c r="E380" s="48">
        <v>60</v>
      </c>
      <c r="F380" s="48">
        <v>5</v>
      </c>
      <c r="G380" s="48">
        <v>2</v>
      </c>
      <c r="H380" s="48"/>
      <c r="I380" s="48"/>
      <c r="J380" s="48"/>
      <c r="K380" s="17"/>
      <c r="L380" s="17"/>
      <c r="M380" s="17"/>
      <c r="N380" s="17"/>
    </row>
    <row r="381" spans="1:14" ht="16.5" x14ac:dyDescent="0.2">
      <c r="A381" s="48">
        <v>611</v>
      </c>
      <c r="B381" s="48">
        <v>1</v>
      </c>
      <c r="C381" s="48" t="s">
        <v>635</v>
      </c>
      <c r="D381" s="48" t="s">
        <v>302</v>
      </c>
      <c r="E381" s="48">
        <v>62</v>
      </c>
      <c r="F381" s="48">
        <v>6</v>
      </c>
      <c r="G381" s="48">
        <v>2</v>
      </c>
      <c r="H381" s="48"/>
      <c r="I381" s="48"/>
      <c r="J381" s="48"/>
      <c r="K381" s="17"/>
      <c r="L381" s="17"/>
      <c r="M381" s="17"/>
      <c r="N381" s="17"/>
    </row>
    <row r="382" spans="1:14" ht="16.5" x14ac:dyDescent="0.2">
      <c r="A382" s="48">
        <v>611</v>
      </c>
      <c r="B382" s="48">
        <v>1</v>
      </c>
      <c r="C382" s="48" t="s">
        <v>292</v>
      </c>
      <c r="D382" s="48" t="s">
        <v>299</v>
      </c>
      <c r="E382" s="48">
        <v>60</v>
      </c>
      <c r="F382" s="48">
        <v>5</v>
      </c>
      <c r="G382" s="48">
        <v>2</v>
      </c>
      <c r="H382" s="48"/>
      <c r="I382" s="48"/>
      <c r="J382" s="48"/>
      <c r="K382" s="17"/>
      <c r="L382" s="17"/>
      <c r="M382" s="17"/>
      <c r="N382" s="17"/>
    </row>
    <row r="383" spans="1:14" ht="16.5" x14ac:dyDescent="0.2">
      <c r="A383" s="48">
        <v>611</v>
      </c>
      <c r="B383" s="48">
        <v>2</v>
      </c>
      <c r="C383" s="48" t="s">
        <v>635</v>
      </c>
      <c r="D383" s="48" t="s">
        <v>654</v>
      </c>
      <c r="E383" s="48">
        <v>60</v>
      </c>
      <c r="F383" s="48">
        <v>5</v>
      </c>
      <c r="G383" s="48">
        <v>2</v>
      </c>
      <c r="H383" s="48"/>
      <c r="I383" s="48"/>
      <c r="J383" s="48"/>
      <c r="K383" s="17"/>
      <c r="L383" s="17"/>
      <c r="M383" s="17"/>
      <c r="N383" s="17"/>
    </row>
    <row r="384" spans="1:14" ht="16.5" x14ac:dyDescent="0.2">
      <c r="A384" s="48">
        <v>611</v>
      </c>
      <c r="B384" s="48">
        <v>2</v>
      </c>
      <c r="C384" s="48" t="s">
        <v>292</v>
      </c>
      <c r="D384" s="48" t="s">
        <v>647</v>
      </c>
      <c r="E384" s="48">
        <v>62</v>
      </c>
      <c r="F384" s="48">
        <v>6</v>
      </c>
      <c r="G384" s="48">
        <v>2</v>
      </c>
      <c r="H384" s="48"/>
      <c r="I384" s="48"/>
      <c r="J384" s="48"/>
      <c r="K384" s="17"/>
      <c r="L384" s="17"/>
      <c r="M384" s="17"/>
      <c r="N384" s="17"/>
    </row>
    <row r="385" spans="1:14" ht="16.5" x14ac:dyDescent="0.2">
      <c r="A385" s="48">
        <v>611</v>
      </c>
      <c r="B385" s="48">
        <v>3</v>
      </c>
      <c r="C385" s="48" t="s">
        <v>635</v>
      </c>
      <c r="D385" s="48" t="s">
        <v>303</v>
      </c>
      <c r="E385" s="48">
        <v>60</v>
      </c>
      <c r="F385" s="48">
        <v>5</v>
      </c>
      <c r="G385" s="48">
        <v>2</v>
      </c>
      <c r="H385" s="48"/>
      <c r="I385" s="48"/>
      <c r="J385" s="48"/>
      <c r="K385" s="17"/>
      <c r="L385" s="17"/>
      <c r="M385" s="17"/>
      <c r="N385" s="17"/>
    </row>
    <row r="386" spans="1:14" ht="16.5" x14ac:dyDescent="0.2">
      <c r="A386" s="48">
        <v>611</v>
      </c>
      <c r="B386" s="48">
        <v>3</v>
      </c>
      <c r="C386" s="48" t="s">
        <v>292</v>
      </c>
      <c r="D386" s="48" t="s">
        <v>300</v>
      </c>
      <c r="E386" s="48">
        <v>60</v>
      </c>
      <c r="F386" s="48">
        <v>5</v>
      </c>
      <c r="G386" s="48">
        <v>2</v>
      </c>
      <c r="H386" s="48"/>
      <c r="I386" s="48"/>
      <c r="J386" s="48"/>
      <c r="K386" s="17"/>
      <c r="L386" s="17"/>
      <c r="M386" s="17"/>
      <c r="N386" s="17"/>
    </row>
    <row r="387" spans="1:14" ht="16.5" x14ac:dyDescent="0.2">
      <c r="A387" s="48">
        <v>612</v>
      </c>
      <c r="B387" s="48">
        <v>1</v>
      </c>
      <c r="C387" s="48" t="s">
        <v>635</v>
      </c>
      <c r="D387" s="48" t="s">
        <v>302</v>
      </c>
      <c r="E387" s="48">
        <v>62</v>
      </c>
      <c r="F387" s="48">
        <v>6</v>
      </c>
      <c r="G387" s="48">
        <v>2</v>
      </c>
      <c r="H387" s="48"/>
      <c r="I387" s="48"/>
      <c r="J387" s="48"/>
      <c r="K387" s="17"/>
      <c r="L387" s="17"/>
      <c r="M387" s="17"/>
      <c r="N387" s="17"/>
    </row>
    <row r="388" spans="1:14" ht="16.5" x14ac:dyDescent="0.2">
      <c r="A388" s="48">
        <v>612</v>
      </c>
      <c r="B388" s="48">
        <v>1</v>
      </c>
      <c r="C388" s="48" t="s">
        <v>292</v>
      </c>
      <c r="D388" s="48" t="s">
        <v>643</v>
      </c>
      <c r="E388" s="48">
        <v>60</v>
      </c>
      <c r="F388" s="48">
        <v>5</v>
      </c>
      <c r="G388" s="48">
        <v>2</v>
      </c>
      <c r="H388" s="48"/>
      <c r="I388" s="48"/>
      <c r="J388" s="48"/>
      <c r="K388" s="17"/>
      <c r="L388" s="17"/>
      <c r="M388" s="17"/>
      <c r="N388" s="17"/>
    </row>
    <row r="389" spans="1:14" ht="16.5" x14ac:dyDescent="0.2">
      <c r="A389" s="48">
        <v>612</v>
      </c>
      <c r="B389" s="48">
        <v>2</v>
      </c>
      <c r="C389" s="48" t="s">
        <v>635</v>
      </c>
      <c r="D389" s="48" t="s">
        <v>301</v>
      </c>
      <c r="E389" s="48">
        <v>60</v>
      </c>
      <c r="F389" s="48">
        <v>5</v>
      </c>
      <c r="G389" s="48">
        <v>2</v>
      </c>
      <c r="H389" s="48"/>
      <c r="I389" s="48"/>
      <c r="J389" s="48"/>
      <c r="K389" s="17"/>
      <c r="L389" s="17"/>
      <c r="M389" s="17"/>
      <c r="N389" s="17"/>
    </row>
    <row r="390" spans="1:14" ht="16.5" x14ac:dyDescent="0.2">
      <c r="A390" s="48">
        <v>612</v>
      </c>
      <c r="B390" s="48">
        <v>2</v>
      </c>
      <c r="C390" s="48" t="s">
        <v>292</v>
      </c>
      <c r="D390" s="48" t="s">
        <v>647</v>
      </c>
      <c r="E390" s="48">
        <v>62</v>
      </c>
      <c r="F390" s="48">
        <v>6</v>
      </c>
      <c r="G390" s="48">
        <v>2</v>
      </c>
      <c r="H390" s="48"/>
      <c r="I390" s="48"/>
      <c r="J390" s="48"/>
      <c r="K390" s="17"/>
      <c r="L390" s="17"/>
      <c r="M390" s="17"/>
      <c r="N390" s="17"/>
    </row>
    <row r="391" spans="1:14" ht="16.5" x14ac:dyDescent="0.2">
      <c r="A391" s="48">
        <v>612</v>
      </c>
      <c r="B391" s="48">
        <v>3</v>
      </c>
      <c r="C391" s="48" t="s">
        <v>635</v>
      </c>
      <c r="D391" s="48" t="s">
        <v>303</v>
      </c>
      <c r="E391" s="48">
        <v>62</v>
      </c>
      <c r="F391" s="48">
        <v>6</v>
      </c>
      <c r="G391" s="48">
        <v>2</v>
      </c>
      <c r="H391" s="48"/>
      <c r="I391" s="48"/>
      <c r="J391" s="48"/>
      <c r="K391" s="17"/>
      <c r="L391" s="17"/>
      <c r="M391" s="17"/>
      <c r="N391" s="17"/>
    </row>
    <row r="392" spans="1:14" ht="16.5" x14ac:dyDescent="0.2">
      <c r="A392" s="48">
        <v>612</v>
      </c>
      <c r="B392" s="48">
        <v>3</v>
      </c>
      <c r="C392" s="48" t="s">
        <v>292</v>
      </c>
      <c r="D392" s="48" t="s">
        <v>300</v>
      </c>
      <c r="E392" s="48">
        <v>60</v>
      </c>
      <c r="F392" s="48">
        <v>5</v>
      </c>
      <c r="G392" s="48">
        <v>2</v>
      </c>
      <c r="H392" s="48"/>
      <c r="I392" s="48"/>
      <c r="J392" s="48"/>
      <c r="K392" s="17"/>
      <c r="L392" s="17"/>
      <c r="M392" s="17"/>
      <c r="N392" s="17"/>
    </row>
    <row r="393" spans="1:14" ht="16.5" x14ac:dyDescent="0.2">
      <c r="A393" s="48">
        <v>613</v>
      </c>
      <c r="B393" s="48">
        <v>1</v>
      </c>
      <c r="C393" s="48" t="s">
        <v>639</v>
      </c>
      <c r="D393" s="48" t="s">
        <v>302</v>
      </c>
      <c r="E393" s="48">
        <v>62</v>
      </c>
      <c r="F393" s="48">
        <v>6</v>
      </c>
      <c r="G393" s="48">
        <v>2</v>
      </c>
      <c r="H393" s="48"/>
      <c r="I393" s="48"/>
      <c r="J393" s="48"/>
      <c r="K393" s="17"/>
      <c r="L393" s="17"/>
      <c r="M393" s="17"/>
      <c r="N393" s="17"/>
    </row>
    <row r="394" spans="1:14" ht="16.5" x14ac:dyDescent="0.2">
      <c r="A394" s="48">
        <v>613</v>
      </c>
      <c r="B394" s="48">
        <v>1</v>
      </c>
      <c r="C394" s="48" t="s">
        <v>292</v>
      </c>
      <c r="D394" s="48" t="s">
        <v>299</v>
      </c>
      <c r="E394" s="48">
        <v>60</v>
      </c>
      <c r="F394" s="48">
        <v>5</v>
      </c>
      <c r="G394" s="48">
        <v>2</v>
      </c>
      <c r="H394" s="48"/>
      <c r="I394" s="48"/>
      <c r="J394" s="48"/>
      <c r="K394" s="17"/>
      <c r="L394" s="17"/>
      <c r="M394" s="17"/>
      <c r="N394" s="17"/>
    </row>
    <row r="395" spans="1:14" ht="16.5" x14ac:dyDescent="0.2">
      <c r="A395" s="48">
        <v>613</v>
      </c>
      <c r="B395" s="48">
        <v>2</v>
      </c>
      <c r="C395" s="48" t="s">
        <v>635</v>
      </c>
      <c r="D395" s="48" t="s">
        <v>301</v>
      </c>
      <c r="E395" s="48">
        <v>62</v>
      </c>
      <c r="F395" s="48">
        <v>6</v>
      </c>
      <c r="G395" s="48">
        <v>2</v>
      </c>
      <c r="H395" s="48"/>
      <c r="I395" s="48"/>
      <c r="J395" s="48"/>
      <c r="K395" s="17"/>
      <c r="L395" s="17"/>
      <c r="M395" s="17"/>
      <c r="N395" s="17"/>
    </row>
    <row r="396" spans="1:14" ht="16.5" x14ac:dyDescent="0.2">
      <c r="A396" s="48">
        <v>613</v>
      </c>
      <c r="B396" s="48">
        <v>2</v>
      </c>
      <c r="C396" s="48" t="s">
        <v>292</v>
      </c>
      <c r="D396" s="48" t="s">
        <v>647</v>
      </c>
      <c r="E396" s="48">
        <v>62</v>
      </c>
      <c r="F396" s="48">
        <v>6</v>
      </c>
      <c r="G396" s="48">
        <v>2</v>
      </c>
      <c r="H396" s="48"/>
      <c r="I396" s="48"/>
      <c r="J396" s="48"/>
      <c r="K396" s="17"/>
      <c r="L396" s="17"/>
      <c r="M396" s="17"/>
      <c r="N396" s="17"/>
    </row>
    <row r="397" spans="1:14" ht="16.5" x14ac:dyDescent="0.2">
      <c r="A397" s="48">
        <v>613</v>
      </c>
      <c r="B397" s="48">
        <v>3</v>
      </c>
      <c r="C397" s="48" t="s">
        <v>635</v>
      </c>
      <c r="D397" s="48" t="s">
        <v>303</v>
      </c>
      <c r="E397" s="48">
        <v>62</v>
      </c>
      <c r="F397" s="48">
        <v>6</v>
      </c>
      <c r="G397" s="48">
        <v>2</v>
      </c>
      <c r="H397" s="48"/>
      <c r="I397" s="48"/>
      <c r="J397" s="48"/>
      <c r="K397" s="17"/>
      <c r="L397" s="17"/>
      <c r="M397" s="17"/>
      <c r="N397" s="17"/>
    </row>
    <row r="398" spans="1:14" ht="16.5" x14ac:dyDescent="0.2">
      <c r="A398" s="48">
        <v>613</v>
      </c>
      <c r="B398" s="48">
        <v>3</v>
      </c>
      <c r="C398" s="48" t="s">
        <v>292</v>
      </c>
      <c r="D398" s="48" t="s">
        <v>300</v>
      </c>
      <c r="E398" s="48">
        <v>60</v>
      </c>
      <c r="F398" s="48">
        <v>5</v>
      </c>
      <c r="G398" s="48">
        <v>2</v>
      </c>
      <c r="H398" s="48"/>
      <c r="I398" s="48"/>
      <c r="J398" s="48"/>
      <c r="K398" s="17"/>
      <c r="L398" s="17"/>
      <c r="M398" s="17"/>
      <c r="N398" s="17"/>
    </row>
    <row r="399" spans="1:14" ht="16.5" x14ac:dyDescent="0.2">
      <c r="A399" s="48">
        <v>614</v>
      </c>
      <c r="B399" s="48">
        <v>1</v>
      </c>
      <c r="C399" s="48" t="s">
        <v>635</v>
      </c>
      <c r="D399" s="48" t="s">
        <v>302</v>
      </c>
      <c r="E399" s="48">
        <v>62</v>
      </c>
      <c r="F399" s="48">
        <v>6</v>
      </c>
      <c r="G399" s="48">
        <v>2</v>
      </c>
      <c r="H399" s="48"/>
      <c r="I399" s="48"/>
      <c r="J399" s="48"/>
      <c r="K399" s="17"/>
      <c r="L399" s="17"/>
      <c r="M399" s="17"/>
      <c r="N399" s="17"/>
    </row>
    <row r="400" spans="1:14" ht="16.5" x14ac:dyDescent="0.2">
      <c r="A400" s="48">
        <v>614</v>
      </c>
      <c r="B400" s="48">
        <v>1</v>
      </c>
      <c r="C400" s="48" t="s">
        <v>292</v>
      </c>
      <c r="D400" s="48" t="s">
        <v>299</v>
      </c>
      <c r="E400" s="48">
        <v>62</v>
      </c>
      <c r="F400" s="48">
        <v>6</v>
      </c>
      <c r="G400" s="48">
        <v>2</v>
      </c>
      <c r="H400" s="48"/>
      <c r="I400" s="48"/>
      <c r="J400" s="48"/>
      <c r="K400" s="17"/>
      <c r="L400" s="17"/>
      <c r="M400" s="17"/>
      <c r="N400" s="17"/>
    </row>
    <row r="401" spans="1:14" ht="16.5" x14ac:dyDescent="0.2">
      <c r="A401" s="48">
        <v>614</v>
      </c>
      <c r="B401" s="48">
        <v>2</v>
      </c>
      <c r="C401" s="48" t="s">
        <v>639</v>
      </c>
      <c r="D401" s="48" t="s">
        <v>646</v>
      </c>
      <c r="E401" s="48">
        <v>62</v>
      </c>
      <c r="F401" s="48">
        <v>6</v>
      </c>
      <c r="G401" s="48">
        <v>2</v>
      </c>
      <c r="H401" s="48"/>
      <c r="I401" s="48"/>
      <c r="J401" s="48"/>
      <c r="K401" s="17"/>
      <c r="L401" s="17"/>
      <c r="M401" s="17"/>
      <c r="N401" s="17"/>
    </row>
    <row r="402" spans="1:14" ht="16.5" x14ac:dyDescent="0.2">
      <c r="A402" s="48">
        <v>614</v>
      </c>
      <c r="B402" s="48">
        <v>2</v>
      </c>
      <c r="C402" s="48" t="s">
        <v>292</v>
      </c>
      <c r="D402" s="48" t="s">
        <v>647</v>
      </c>
      <c r="E402" s="48">
        <v>62</v>
      </c>
      <c r="F402" s="48">
        <v>6</v>
      </c>
      <c r="G402" s="48">
        <v>2</v>
      </c>
      <c r="H402" s="48"/>
      <c r="I402" s="48"/>
      <c r="J402" s="48"/>
      <c r="K402" s="17"/>
      <c r="L402" s="17"/>
      <c r="M402" s="17"/>
      <c r="N402" s="17"/>
    </row>
    <row r="403" spans="1:14" ht="16.5" x14ac:dyDescent="0.2">
      <c r="A403" s="48">
        <v>614</v>
      </c>
      <c r="B403" s="48">
        <v>3</v>
      </c>
      <c r="C403" s="48" t="s">
        <v>635</v>
      </c>
      <c r="D403" s="48" t="s">
        <v>303</v>
      </c>
      <c r="E403" s="48">
        <v>62</v>
      </c>
      <c r="F403" s="48">
        <v>6</v>
      </c>
      <c r="G403" s="48">
        <v>2</v>
      </c>
      <c r="H403" s="48"/>
      <c r="I403" s="48"/>
      <c r="J403" s="48"/>
      <c r="K403" s="17"/>
      <c r="L403" s="17"/>
      <c r="M403" s="17"/>
      <c r="N403" s="17"/>
    </row>
    <row r="404" spans="1:14" ht="16.5" x14ac:dyDescent="0.2">
      <c r="A404" s="48">
        <v>614</v>
      </c>
      <c r="B404" s="48">
        <v>3</v>
      </c>
      <c r="C404" s="48" t="s">
        <v>292</v>
      </c>
      <c r="D404" s="48" t="s">
        <v>300</v>
      </c>
      <c r="E404" s="48">
        <v>60</v>
      </c>
      <c r="F404" s="48">
        <v>5</v>
      </c>
      <c r="G404" s="48">
        <v>2</v>
      </c>
      <c r="H404" s="48"/>
      <c r="I404" s="48"/>
      <c r="J404" s="48"/>
      <c r="K404" s="17"/>
      <c r="L404" s="17"/>
      <c r="M404" s="17"/>
      <c r="N404" s="17"/>
    </row>
    <row r="405" spans="1:14" ht="16.5" x14ac:dyDescent="0.2">
      <c r="A405" s="48">
        <v>615</v>
      </c>
      <c r="B405" s="48">
        <v>1</v>
      </c>
      <c r="C405" s="48" t="s">
        <v>635</v>
      </c>
      <c r="D405" s="48" t="s">
        <v>302</v>
      </c>
      <c r="E405" s="48">
        <v>62</v>
      </c>
      <c r="F405" s="48">
        <v>6</v>
      </c>
      <c r="G405" s="48">
        <v>2</v>
      </c>
      <c r="H405" s="48"/>
      <c r="I405" s="48"/>
      <c r="J405" s="48"/>
      <c r="K405" s="17"/>
      <c r="L405" s="17"/>
      <c r="M405" s="17"/>
      <c r="N405" s="17"/>
    </row>
    <row r="406" spans="1:14" ht="16.5" x14ac:dyDescent="0.2">
      <c r="A406" s="48">
        <v>615</v>
      </c>
      <c r="B406" s="48">
        <v>1</v>
      </c>
      <c r="C406" s="48" t="s">
        <v>292</v>
      </c>
      <c r="D406" s="48" t="s">
        <v>299</v>
      </c>
      <c r="E406" s="48">
        <v>62</v>
      </c>
      <c r="F406" s="48">
        <v>6</v>
      </c>
      <c r="G406" s="48">
        <v>2</v>
      </c>
      <c r="H406" s="48"/>
      <c r="I406" s="48"/>
      <c r="J406" s="48"/>
      <c r="K406" s="17"/>
      <c r="L406" s="17"/>
      <c r="M406" s="17"/>
      <c r="N406" s="17"/>
    </row>
    <row r="407" spans="1:14" ht="16.5" x14ac:dyDescent="0.2">
      <c r="A407" s="48">
        <v>615</v>
      </c>
      <c r="B407" s="48">
        <v>2</v>
      </c>
      <c r="C407" s="48" t="s">
        <v>635</v>
      </c>
      <c r="D407" s="48" t="s">
        <v>301</v>
      </c>
      <c r="E407" s="48">
        <v>62</v>
      </c>
      <c r="F407" s="48">
        <v>6</v>
      </c>
      <c r="G407" s="48">
        <v>2</v>
      </c>
      <c r="H407" s="48"/>
      <c r="I407" s="48"/>
      <c r="J407" s="48"/>
      <c r="K407" s="17"/>
      <c r="L407" s="17"/>
      <c r="M407" s="17"/>
      <c r="N407" s="17"/>
    </row>
    <row r="408" spans="1:14" ht="16.5" x14ac:dyDescent="0.2">
      <c r="A408" s="48">
        <v>615</v>
      </c>
      <c r="B408" s="48">
        <v>2</v>
      </c>
      <c r="C408" s="48" t="s">
        <v>292</v>
      </c>
      <c r="D408" s="48" t="s">
        <v>647</v>
      </c>
      <c r="E408" s="48">
        <v>62</v>
      </c>
      <c r="F408" s="48">
        <v>6</v>
      </c>
      <c r="G408" s="48">
        <v>2</v>
      </c>
      <c r="H408" s="48"/>
      <c r="I408" s="48"/>
      <c r="J408" s="48"/>
      <c r="K408" s="17"/>
      <c r="L408" s="17"/>
      <c r="M408" s="17"/>
      <c r="N408" s="17"/>
    </row>
    <row r="409" spans="1:14" ht="16.5" x14ac:dyDescent="0.2">
      <c r="A409" s="48">
        <v>615</v>
      </c>
      <c r="B409" s="48">
        <v>3</v>
      </c>
      <c r="C409" s="48" t="s">
        <v>635</v>
      </c>
      <c r="D409" s="48" t="s">
        <v>303</v>
      </c>
      <c r="E409" s="48">
        <v>62</v>
      </c>
      <c r="F409" s="48">
        <v>6</v>
      </c>
      <c r="G409" s="48">
        <v>2</v>
      </c>
      <c r="H409" s="48"/>
      <c r="I409" s="48"/>
      <c r="J409" s="48"/>
      <c r="K409" s="17"/>
      <c r="L409" s="17"/>
      <c r="M409" s="17"/>
      <c r="N409" s="17"/>
    </row>
    <row r="410" spans="1:14" ht="16.5" x14ac:dyDescent="0.2">
      <c r="A410" s="48">
        <v>615</v>
      </c>
      <c r="B410" s="48">
        <v>3</v>
      </c>
      <c r="C410" s="48" t="s">
        <v>292</v>
      </c>
      <c r="D410" s="48" t="s">
        <v>300</v>
      </c>
      <c r="E410" s="48">
        <v>62</v>
      </c>
      <c r="F410" s="48">
        <v>6</v>
      </c>
      <c r="G410" s="48">
        <v>2</v>
      </c>
      <c r="H410" s="48"/>
      <c r="I410" s="48"/>
      <c r="J410" s="48"/>
      <c r="K410" s="17"/>
      <c r="L410" s="17"/>
      <c r="M410" s="17"/>
      <c r="N410" s="17"/>
    </row>
    <row r="411" spans="1:14" ht="16.5" x14ac:dyDescent="0.2">
      <c r="A411" s="48">
        <v>701</v>
      </c>
      <c r="B411" s="48">
        <v>1</v>
      </c>
      <c r="C411" s="48" t="s">
        <v>635</v>
      </c>
      <c r="D411" s="48" t="s">
        <v>302</v>
      </c>
      <c r="E411" s="48">
        <v>63</v>
      </c>
      <c r="F411" s="48">
        <v>6</v>
      </c>
      <c r="G411" s="48">
        <v>2</v>
      </c>
      <c r="H411" s="48"/>
      <c r="I411" s="48"/>
      <c r="J411" s="48"/>
      <c r="K411" s="17"/>
      <c r="L411" s="17"/>
      <c r="M411" s="17"/>
      <c r="N411" s="17"/>
    </row>
    <row r="412" spans="1:14" ht="16.5" x14ac:dyDescent="0.2">
      <c r="A412" s="48">
        <v>701</v>
      </c>
      <c r="B412" s="48">
        <v>1</v>
      </c>
      <c r="C412" s="48" t="s">
        <v>292</v>
      </c>
      <c r="D412" s="48" t="s">
        <v>299</v>
      </c>
      <c r="E412" s="48">
        <v>63</v>
      </c>
      <c r="F412" s="48">
        <v>6</v>
      </c>
      <c r="G412" s="48">
        <v>2</v>
      </c>
      <c r="H412" s="48"/>
      <c r="I412" s="48"/>
      <c r="J412" s="48"/>
      <c r="K412" s="17"/>
      <c r="L412" s="17"/>
      <c r="M412" s="17"/>
      <c r="N412" s="17"/>
    </row>
    <row r="413" spans="1:14" ht="16.5" x14ac:dyDescent="0.2">
      <c r="A413" s="48">
        <v>701</v>
      </c>
      <c r="B413" s="48">
        <v>2</v>
      </c>
      <c r="C413" s="48" t="s">
        <v>635</v>
      </c>
      <c r="D413" s="48" t="s">
        <v>301</v>
      </c>
      <c r="E413" s="48">
        <v>62</v>
      </c>
      <c r="F413" s="48">
        <v>6</v>
      </c>
      <c r="G413" s="48">
        <v>2</v>
      </c>
      <c r="H413" s="48"/>
      <c r="I413" s="48"/>
      <c r="J413" s="48"/>
      <c r="K413" s="17"/>
      <c r="L413" s="17"/>
      <c r="M413" s="17"/>
      <c r="N413" s="17"/>
    </row>
    <row r="414" spans="1:14" ht="16.5" x14ac:dyDescent="0.2">
      <c r="A414" s="48">
        <v>701</v>
      </c>
      <c r="B414" s="48">
        <v>2</v>
      </c>
      <c r="C414" s="48" t="s">
        <v>292</v>
      </c>
      <c r="D414" s="48" t="s">
        <v>647</v>
      </c>
      <c r="E414" s="48">
        <v>62</v>
      </c>
      <c r="F414" s="48">
        <v>6</v>
      </c>
      <c r="G414" s="48">
        <v>2</v>
      </c>
      <c r="H414" s="48"/>
      <c r="I414" s="48"/>
      <c r="J414" s="48"/>
      <c r="K414" s="17"/>
      <c r="L414" s="17"/>
      <c r="M414" s="17"/>
      <c r="N414" s="17"/>
    </row>
    <row r="415" spans="1:14" ht="16.5" x14ac:dyDescent="0.2">
      <c r="A415" s="48">
        <v>701</v>
      </c>
      <c r="B415" s="48">
        <v>3</v>
      </c>
      <c r="C415" s="48" t="s">
        <v>635</v>
      </c>
      <c r="D415" s="48" t="s">
        <v>303</v>
      </c>
      <c r="E415" s="48">
        <v>62</v>
      </c>
      <c r="F415" s="48">
        <v>6</v>
      </c>
      <c r="G415" s="48">
        <v>2</v>
      </c>
      <c r="H415" s="48"/>
      <c r="I415" s="48"/>
      <c r="J415" s="48"/>
      <c r="K415" s="17"/>
      <c r="L415" s="17"/>
      <c r="M415" s="17"/>
      <c r="N415" s="17"/>
    </row>
    <row r="416" spans="1:14" ht="16.5" x14ac:dyDescent="0.2">
      <c r="A416" s="48">
        <v>701</v>
      </c>
      <c r="B416" s="48">
        <v>3</v>
      </c>
      <c r="C416" s="48" t="s">
        <v>292</v>
      </c>
      <c r="D416" s="48" t="s">
        <v>300</v>
      </c>
      <c r="E416" s="48">
        <v>62</v>
      </c>
      <c r="F416" s="48">
        <v>6</v>
      </c>
      <c r="G416" s="48">
        <v>2</v>
      </c>
      <c r="H416" s="48"/>
      <c r="I416" s="48"/>
      <c r="J416" s="48"/>
      <c r="K416" s="17"/>
      <c r="L416" s="17"/>
      <c r="M416" s="17"/>
      <c r="N416" s="17"/>
    </row>
    <row r="417" spans="1:14" ht="16.5" x14ac:dyDescent="0.2">
      <c r="A417" s="48">
        <v>702</v>
      </c>
      <c r="B417" s="48">
        <v>1</v>
      </c>
      <c r="C417" s="48" t="s">
        <v>635</v>
      </c>
      <c r="D417" s="48" t="s">
        <v>302</v>
      </c>
      <c r="E417" s="48">
        <v>63</v>
      </c>
      <c r="F417" s="48">
        <v>6</v>
      </c>
      <c r="G417" s="48">
        <v>2</v>
      </c>
      <c r="H417" s="48"/>
      <c r="I417" s="48"/>
      <c r="J417" s="48"/>
      <c r="K417" s="17"/>
      <c r="L417" s="17"/>
      <c r="M417" s="17"/>
      <c r="N417" s="17"/>
    </row>
    <row r="418" spans="1:14" ht="16.5" x14ac:dyDescent="0.2">
      <c r="A418" s="48">
        <v>702</v>
      </c>
      <c r="B418" s="48">
        <v>1</v>
      </c>
      <c r="C418" s="48" t="s">
        <v>292</v>
      </c>
      <c r="D418" s="48" t="s">
        <v>299</v>
      </c>
      <c r="E418" s="48">
        <v>63</v>
      </c>
      <c r="F418" s="48">
        <v>6</v>
      </c>
      <c r="G418" s="48">
        <v>2</v>
      </c>
      <c r="H418" s="48"/>
      <c r="I418" s="48"/>
      <c r="J418" s="48"/>
      <c r="K418" s="17"/>
      <c r="L418" s="17"/>
      <c r="M418" s="17"/>
      <c r="N418" s="17"/>
    </row>
    <row r="419" spans="1:14" ht="16.5" x14ac:dyDescent="0.2">
      <c r="A419" s="48">
        <v>702</v>
      </c>
      <c r="B419" s="48">
        <v>2</v>
      </c>
      <c r="C419" s="48" t="s">
        <v>635</v>
      </c>
      <c r="D419" s="48" t="s">
        <v>301</v>
      </c>
      <c r="E419" s="48">
        <v>63</v>
      </c>
      <c r="F419" s="48">
        <v>6</v>
      </c>
      <c r="G419" s="48">
        <v>2</v>
      </c>
      <c r="H419" s="48"/>
      <c r="I419" s="48"/>
      <c r="J419" s="48"/>
      <c r="K419" s="17"/>
      <c r="L419" s="17"/>
      <c r="M419" s="17"/>
      <c r="N419" s="17"/>
    </row>
    <row r="420" spans="1:14" ht="16.5" x14ac:dyDescent="0.2">
      <c r="A420" s="48">
        <v>702</v>
      </c>
      <c r="B420" s="48">
        <v>2</v>
      </c>
      <c r="C420" s="48" t="s">
        <v>292</v>
      </c>
      <c r="D420" s="48" t="s">
        <v>647</v>
      </c>
      <c r="E420" s="48">
        <v>63</v>
      </c>
      <c r="F420" s="48">
        <v>6</v>
      </c>
      <c r="G420" s="48">
        <v>2</v>
      </c>
      <c r="H420" s="48"/>
      <c r="I420" s="48"/>
      <c r="J420" s="48"/>
      <c r="K420" s="17"/>
      <c r="L420" s="17"/>
      <c r="M420" s="17"/>
      <c r="N420" s="17"/>
    </row>
    <row r="421" spans="1:14" ht="16.5" x14ac:dyDescent="0.2">
      <c r="A421" s="48">
        <v>702</v>
      </c>
      <c r="B421" s="48">
        <v>3</v>
      </c>
      <c r="C421" s="48" t="s">
        <v>635</v>
      </c>
      <c r="D421" s="48" t="s">
        <v>303</v>
      </c>
      <c r="E421" s="48">
        <v>63</v>
      </c>
      <c r="F421" s="48">
        <v>6</v>
      </c>
      <c r="G421" s="48">
        <v>2</v>
      </c>
      <c r="H421" s="48"/>
      <c r="I421" s="48"/>
      <c r="J421" s="48"/>
      <c r="K421" s="17"/>
      <c r="L421" s="17"/>
      <c r="M421" s="17"/>
      <c r="N421" s="17"/>
    </row>
    <row r="422" spans="1:14" ht="16.5" x14ac:dyDescent="0.2">
      <c r="A422" s="48">
        <v>702</v>
      </c>
      <c r="B422" s="48">
        <v>3</v>
      </c>
      <c r="C422" s="48" t="s">
        <v>292</v>
      </c>
      <c r="D422" s="48" t="s">
        <v>300</v>
      </c>
      <c r="E422" s="48">
        <v>63</v>
      </c>
      <c r="F422" s="48">
        <v>6</v>
      </c>
      <c r="G422" s="48">
        <v>2</v>
      </c>
      <c r="H422" s="48"/>
      <c r="I422" s="48"/>
      <c r="J422" s="48"/>
      <c r="K422" s="17"/>
      <c r="L422" s="17"/>
      <c r="M422" s="17"/>
      <c r="N422" s="17"/>
    </row>
    <row r="423" spans="1:14" ht="16.5" x14ac:dyDescent="0.2">
      <c r="A423" s="48">
        <v>703</v>
      </c>
      <c r="B423" s="48">
        <v>1</v>
      </c>
      <c r="C423" s="48" t="s">
        <v>635</v>
      </c>
      <c r="D423" s="48" t="s">
        <v>302</v>
      </c>
      <c r="E423" s="48">
        <v>64</v>
      </c>
      <c r="F423" s="48">
        <v>6</v>
      </c>
      <c r="G423" s="48">
        <v>2</v>
      </c>
      <c r="H423" s="48"/>
      <c r="I423" s="48"/>
      <c r="J423" s="48"/>
      <c r="K423" s="17"/>
      <c r="L423" s="17"/>
      <c r="M423" s="17"/>
      <c r="N423" s="17"/>
    </row>
    <row r="424" spans="1:14" ht="16.5" x14ac:dyDescent="0.2">
      <c r="A424" s="48">
        <v>703</v>
      </c>
      <c r="B424" s="48">
        <v>1</v>
      </c>
      <c r="C424" s="48" t="s">
        <v>292</v>
      </c>
      <c r="D424" s="48" t="s">
        <v>643</v>
      </c>
      <c r="E424" s="48">
        <v>64</v>
      </c>
      <c r="F424" s="48">
        <v>6</v>
      </c>
      <c r="G424" s="48">
        <v>2</v>
      </c>
      <c r="H424" s="48"/>
      <c r="I424" s="48"/>
      <c r="J424" s="48"/>
      <c r="K424" s="17"/>
      <c r="L424" s="17"/>
      <c r="M424" s="17"/>
      <c r="N424" s="17"/>
    </row>
    <row r="425" spans="1:14" ht="16.5" x14ac:dyDescent="0.2">
      <c r="A425" s="48">
        <v>703</v>
      </c>
      <c r="B425" s="48">
        <v>2</v>
      </c>
      <c r="C425" s="48" t="s">
        <v>639</v>
      </c>
      <c r="D425" s="48" t="s">
        <v>301</v>
      </c>
      <c r="E425" s="48">
        <v>64</v>
      </c>
      <c r="F425" s="48">
        <v>6</v>
      </c>
      <c r="G425" s="48">
        <v>2</v>
      </c>
      <c r="H425" s="48"/>
      <c r="I425" s="48"/>
      <c r="J425" s="48"/>
      <c r="K425" s="17"/>
      <c r="L425" s="17"/>
      <c r="M425" s="17"/>
      <c r="N425" s="17"/>
    </row>
    <row r="426" spans="1:14" ht="16.5" x14ac:dyDescent="0.2">
      <c r="A426" s="48">
        <v>703</v>
      </c>
      <c r="B426" s="48">
        <v>2</v>
      </c>
      <c r="C426" s="48" t="s">
        <v>292</v>
      </c>
      <c r="D426" s="48" t="s">
        <v>647</v>
      </c>
      <c r="E426" s="48">
        <v>64</v>
      </c>
      <c r="F426" s="48">
        <v>6</v>
      </c>
      <c r="G426" s="48">
        <v>2</v>
      </c>
      <c r="H426" s="48"/>
      <c r="I426" s="48"/>
      <c r="J426" s="48"/>
      <c r="K426" s="17"/>
      <c r="L426" s="17"/>
      <c r="M426" s="17"/>
      <c r="N426" s="17"/>
    </row>
    <row r="427" spans="1:14" ht="16.5" x14ac:dyDescent="0.2">
      <c r="A427" s="48">
        <v>703</v>
      </c>
      <c r="B427" s="48">
        <v>3</v>
      </c>
      <c r="C427" s="48" t="s">
        <v>635</v>
      </c>
      <c r="D427" s="48" t="s">
        <v>303</v>
      </c>
      <c r="E427" s="48">
        <v>64</v>
      </c>
      <c r="F427" s="48">
        <v>6</v>
      </c>
      <c r="G427" s="48">
        <v>2</v>
      </c>
      <c r="H427" s="48"/>
      <c r="I427" s="48"/>
      <c r="J427" s="48"/>
      <c r="K427" s="17"/>
      <c r="L427" s="17"/>
      <c r="M427" s="17"/>
      <c r="N427" s="17"/>
    </row>
    <row r="428" spans="1:14" ht="16.5" x14ac:dyDescent="0.2">
      <c r="A428" s="48">
        <v>703</v>
      </c>
      <c r="B428" s="48">
        <v>3</v>
      </c>
      <c r="C428" s="48" t="s">
        <v>636</v>
      </c>
      <c r="D428" s="48" t="s">
        <v>300</v>
      </c>
      <c r="E428" s="48">
        <v>64</v>
      </c>
      <c r="F428" s="48">
        <v>6</v>
      </c>
      <c r="G428" s="48">
        <v>2</v>
      </c>
      <c r="H428" s="48"/>
      <c r="I428" s="48"/>
      <c r="J428" s="48"/>
      <c r="K428" s="17"/>
      <c r="L428" s="17"/>
      <c r="M428" s="17"/>
      <c r="N428" s="17"/>
    </row>
    <row r="429" spans="1:14" ht="16.5" x14ac:dyDescent="0.2">
      <c r="A429" s="48">
        <v>704</v>
      </c>
      <c r="B429" s="48">
        <v>1</v>
      </c>
      <c r="C429" s="48" t="s">
        <v>635</v>
      </c>
      <c r="D429" s="48" t="s">
        <v>302</v>
      </c>
      <c r="E429" s="48">
        <v>66</v>
      </c>
      <c r="F429" s="48">
        <v>6</v>
      </c>
      <c r="G429" s="48">
        <v>2</v>
      </c>
      <c r="H429" s="48"/>
      <c r="I429" s="48"/>
      <c r="J429" s="48"/>
      <c r="K429" s="17"/>
      <c r="L429" s="17"/>
      <c r="M429" s="17"/>
      <c r="N429" s="17"/>
    </row>
    <row r="430" spans="1:14" ht="16.5" x14ac:dyDescent="0.2">
      <c r="A430" s="48">
        <v>704</v>
      </c>
      <c r="B430" s="48">
        <v>1</v>
      </c>
      <c r="C430" s="48" t="s">
        <v>292</v>
      </c>
      <c r="D430" s="48" t="s">
        <v>643</v>
      </c>
      <c r="E430" s="48">
        <v>66</v>
      </c>
      <c r="F430" s="48">
        <v>6</v>
      </c>
      <c r="G430" s="48">
        <v>2</v>
      </c>
      <c r="H430" s="48"/>
      <c r="I430" s="48"/>
      <c r="J430" s="48"/>
      <c r="K430" s="17"/>
      <c r="L430" s="17"/>
      <c r="M430" s="17"/>
      <c r="N430" s="17"/>
    </row>
    <row r="431" spans="1:14" ht="16.5" x14ac:dyDescent="0.2">
      <c r="A431" s="48">
        <v>704</v>
      </c>
      <c r="B431" s="48">
        <v>2</v>
      </c>
      <c r="C431" s="48" t="s">
        <v>635</v>
      </c>
      <c r="D431" s="48" t="s">
        <v>301</v>
      </c>
      <c r="E431" s="48">
        <v>66</v>
      </c>
      <c r="F431" s="48">
        <v>6</v>
      </c>
      <c r="G431" s="48">
        <v>2</v>
      </c>
      <c r="H431" s="48"/>
      <c r="I431" s="48"/>
      <c r="J431" s="48"/>
      <c r="K431" s="17"/>
      <c r="L431" s="17"/>
      <c r="M431" s="17"/>
      <c r="N431" s="17"/>
    </row>
    <row r="432" spans="1:14" ht="16.5" x14ac:dyDescent="0.2">
      <c r="A432" s="48">
        <v>704</v>
      </c>
      <c r="B432" s="48">
        <v>2</v>
      </c>
      <c r="C432" s="48" t="s">
        <v>292</v>
      </c>
      <c r="D432" s="48" t="s">
        <v>647</v>
      </c>
      <c r="E432" s="48">
        <v>66</v>
      </c>
      <c r="F432" s="48">
        <v>6</v>
      </c>
      <c r="G432" s="48">
        <v>2</v>
      </c>
      <c r="H432" s="48"/>
      <c r="I432" s="48"/>
      <c r="J432" s="48"/>
      <c r="K432" s="17"/>
      <c r="L432" s="17"/>
      <c r="M432" s="17"/>
      <c r="N432" s="17"/>
    </row>
    <row r="433" spans="1:14" ht="16.5" x14ac:dyDescent="0.2">
      <c r="A433" s="48">
        <v>704</v>
      </c>
      <c r="B433" s="48">
        <v>3</v>
      </c>
      <c r="C433" s="48" t="s">
        <v>635</v>
      </c>
      <c r="D433" s="48" t="s">
        <v>303</v>
      </c>
      <c r="E433" s="48">
        <v>66</v>
      </c>
      <c r="F433" s="48">
        <v>6</v>
      </c>
      <c r="G433" s="48">
        <v>2</v>
      </c>
      <c r="H433" s="48"/>
      <c r="I433" s="48"/>
      <c r="J433" s="48"/>
      <c r="K433" s="17"/>
      <c r="L433" s="17"/>
      <c r="M433" s="17"/>
      <c r="N433" s="17"/>
    </row>
    <row r="434" spans="1:14" ht="16.5" x14ac:dyDescent="0.2">
      <c r="A434" s="48">
        <v>704</v>
      </c>
      <c r="B434" s="48">
        <v>3</v>
      </c>
      <c r="C434" s="48" t="s">
        <v>292</v>
      </c>
      <c r="D434" s="48" t="s">
        <v>300</v>
      </c>
      <c r="E434" s="48">
        <v>66</v>
      </c>
      <c r="F434" s="48">
        <v>6</v>
      </c>
      <c r="G434" s="48">
        <v>2</v>
      </c>
      <c r="H434" s="48"/>
      <c r="I434" s="48"/>
      <c r="J434" s="48"/>
      <c r="K434" s="17"/>
      <c r="L434" s="17"/>
      <c r="M434" s="17"/>
      <c r="N434" s="17"/>
    </row>
    <row r="435" spans="1:14" ht="16.5" x14ac:dyDescent="0.2">
      <c r="A435" s="48">
        <v>705</v>
      </c>
      <c r="B435" s="48">
        <v>1</v>
      </c>
      <c r="C435" s="48" t="s">
        <v>635</v>
      </c>
      <c r="D435" s="48" t="s">
        <v>302</v>
      </c>
      <c r="E435" s="48">
        <v>68</v>
      </c>
      <c r="F435" s="48">
        <v>6</v>
      </c>
      <c r="G435" s="48">
        <v>2</v>
      </c>
      <c r="H435" s="48"/>
      <c r="I435" s="48"/>
      <c r="J435" s="48"/>
      <c r="K435" s="17"/>
      <c r="L435" s="17"/>
      <c r="M435" s="17"/>
      <c r="N435" s="17"/>
    </row>
    <row r="436" spans="1:14" ht="16.5" x14ac:dyDescent="0.2">
      <c r="A436" s="48">
        <v>705</v>
      </c>
      <c r="B436" s="48">
        <v>1</v>
      </c>
      <c r="C436" s="48" t="s">
        <v>292</v>
      </c>
      <c r="D436" s="48" t="s">
        <v>299</v>
      </c>
      <c r="E436" s="48">
        <v>68</v>
      </c>
      <c r="F436" s="48">
        <v>6</v>
      </c>
      <c r="G436" s="48">
        <v>2</v>
      </c>
      <c r="H436" s="48"/>
      <c r="I436" s="48"/>
      <c r="J436" s="48"/>
      <c r="K436" s="17"/>
      <c r="L436" s="17"/>
      <c r="M436" s="17"/>
      <c r="N436" s="17"/>
    </row>
    <row r="437" spans="1:14" ht="16.5" x14ac:dyDescent="0.2">
      <c r="A437" s="48">
        <v>705</v>
      </c>
      <c r="B437" s="48">
        <v>2</v>
      </c>
      <c r="C437" s="48" t="s">
        <v>635</v>
      </c>
      <c r="D437" s="48" t="s">
        <v>652</v>
      </c>
      <c r="E437" s="48">
        <v>68</v>
      </c>
      <c r="F437" s="48">
        <v>6</v>
      </c>
      <c r="G437" s="48">
        <v>2</v>
      </c>
      <c r="H437" s="48"/>
      <c r="I437" s="48"/>
      <c r="J437" s="48"/>
      <c r="K437" s="17"/>
      <c r="L437" s="17"/>
      <c r="M437" s="17"/>
      <c r="N437" s="17"/>
    </row>
    <row r="438" spans="1:14" ht="16.5" x14ac:dyDescent="0.2">
      <c r="A438" s="48">
        <v>705</v>
      </c>
      <c r="B438" s="48">
        <v>2</v>
      </c>
      <c r="C438" s="48" t="s">
        <v>292</v>
      </c>
      <c r="D438" s="48" t="s">
        <v>647</v>
      </c>
      <c r="E438" s="48">
        <v>68</v>
      </c>
      <c r="F438" s="48">
        <v>6</v>
      </c>
      <c r="G438" s="48">
        <v>2</v>
      </c>
      <c r="H438" s="48"/>
      <c r="I438" s="48"/>
      <c r="J438" s="48"/>
      <c r="K438" s="17"/>
      <c r="L438" s="17"/>
      <c r="M438" s="17"/>
      <c r="N438" s="17"/>
    </row>
    <row r="439" spans="1:14" ht="16.5" x14ac:dyDescent="0.2">
      <c r="A439" s="48">
        <v>705</v>
      </c>
      <c r="B439" s="48">
        <v>3</v>
      </c>
      <c r="C439" s="48" t="s">
        <v>635</v>
      </c>
      <c r="D439" s="48" t="s">
        <v>303</v>
      </c>
      <c r="E439" s="48">
        <v>68</v>
      </c>
      <c r="F439" s="48">
        <v>6</v>
      </c>
      <c r="G439" s="48">
        <v>2</v>
      </c>
      <c r="H439" s="48"/>
      <c r="I439" s="48"/>
      <c r="J439" s="48"/>
      <c r="K439" s="17"/>
      <c r="L439" s="17"/>
      <c r="M439" s="17"/>
      <c r="N439" s="17"/>
    </row>
    <row r="440" spans="1:14" ht="16.5" x14ac:dyDescent="0.2">
      <c r="A440" s="48">
        <v>705</v>
      </c>
      <c r="B440" s="48">
        <v>3</v>
      </c>
      <c r="C440" s="48" t="s">
        <v>292</v>
      </c>
      <c r="D440" s="48" t="s">
        <v>300</v>
      </c>
      <c r="E440" s="48">
        <v>68</v>
      </c>
      <c r="F440" s="48">
        <v>6</v>
      </c>
      <c r="G440" s="48">
        <v>2</v>
      </c>
      <c r="H440" s="48"/>
      <c r="I440" s="48"/>
      <c r="J440" s="48"/>
      <c r="K440" s="17"/>
      <c r="L440" s="17"/>
      <c r="M440" s="17"/>
      <c r="N440" s="17"/>
    </row>
    <row r="441" spans="1:14" ht="16.5" x14ac:dyDescent="0.2">
      <c r="A441" s="48">
        <v>706</v>
      </c>
      <c r="B441" s="48">
        <v>1</v>
      </c>
      <c r="C441" s="48" t="s">
        <v>635</v>
      </c>
      <c r="D441" s="48" t="s">
        <v>302</v>
      </c>
      <c r="E441" s="48">
        <v>70</v>
      </c>
      <c r="F441" s="48">
        <v>6</v>
      </c>
      <c r="G441" s="48">
        <v>2</v>
      </c>
      <c r="H441" s="48"/>
      <c r="I441" s="48"/>
      <c r="J441" s="48"/>
      <c r="K441" s="17"/>
      <c r="L441" s="17"/>
      <c r="M441" s="17"/>
      <c r="N441" s="17"/>
    </row>
    <row r="442" spans="1:14" ht="16.5" x14ac:dyDescent="0.2">
      <c r="A442" s="48">
        <v>706</v>
      </c>
      <c r="B442" s="48">
        <v>1</v>
      </c>
      <c r="C442" s="48" t="s">
        <v>292</v>
      </c>
      <c r="D442" s="48" t="s">
        <v>643</v>
      </c>
      <c r="E442" s="48">
        <v>70</v>
      </c>
      <c r="F442" s="48">
        <v>6</v>
      </c>
      <c r="G442" s="48">
        <v>2</v>
      </c>
      <c r="H442" s="48"/>
      <c r="I442" s="48"/>
      <c r="J442" s="48"/>
      <c r="K442" s="17"/>
      <c r="L442" s="17"/>
      <c r="M442" s="17"/>
      <c r="N442" s="17"/>
    </row>
    <row r="443" spans="1:14" ht="16.5" x14ac:dyDescent="0.2">
      <c r="A443" s="48">
        <v>706</v>
      </c>
      <c r="B443" s="48">
        <v>2</v>
      </c>
      <c r="C443" s="48" t="s">
        <v>639</v>
      </c>
      <c r="D443" s="48" t="s">
        <v>301</v>
      </c>
      <c r="E443" s="48">
        <v>70</v>
      </c>
      <c r="F443" s="48">
        <v>6</v>
      </c>
      <c r="G443" s="48">
        <v>2</v>
      </c>
      <c r="H443" s="48"/>
      <c r="I443" s="48"/>
      <c r="J443" s="48"/>
      <c r="K443" s="17"/>
      <c r="L443" s="17"/>
      <c r="M443" s="17"/>
      <c r="N443" s="17"/>
    </row>
    <row r="444" spans="1:14" ht="16.5" x14ac:dyDescent="0.2">
      <c r="A444" s="48">
        <v>706</v>
      </c>
      <c r="B444" s="48">
        <v>2</v>
      </c>
      <c r="C444" s="48" t="s">
        <v>292</v>
      </c>
      <c r="D444" s="48" t="s">
        <v>647</v>
      </c>
      <c r="E444" s="48">
        <v>70</v>
      </c>
      <c r="F444" s="48">
        <v>6</v>
      </c>
      <c r="G444" s="48">
        <v>2</v>
      </c>
      <c r="H444" s="48"/>
      <c r="I444" s="48"/>
      <c r="J444" s="48"/>
      <c r="K444" s="17"/>
      <c r="L444" s="17"/>
      <c r="M444" s="17"/>
      <c r="N444" s="17"/>
    </row>
    <row r="445" spans="1:14" ht="16.5" x14ac:dyDescent="0.2">
      <c r="A445" s="48">
        <v>706</v>
      </c>
      <c r="B445" s="48">
        <v>3</v>
      </c>
      <c r="C445" s="48" t="s">
        <v>635</v>
      </c>
      <c r="D445" s="48" t="s">
        <v>303</v>
      </c>
      <c r="E445" s="48">
        <v>70</v>
      </c>
      <c r="F445" s="48">
        <v>6</v>
      </c>
      <c r="G445" s="48">
        <v>2</v>
      </c>
      <c r="H445" s="48"/>
      <c r="I445" s="48"/>
      <c r="J445" s="48"/>
      <c r="K445" s="17"/>
      <c r="L445" s="17"/>
      <c r="M445" s="17"/>
      <c r="N445" s="17"/>
    </row>
    <row r="446" spans="1:14" ht="16.5" x14ac:dyDescent="0.2">
      <c r="A446" s="48">
        <v>706</v>
      </c>
      <c r="B446" s="48">
        <v>3</v>
      </c>
      <c r="C446" s="48" t="s">
        <v>292</v>
      </c>
      <c r="D446" s="48" t="s">
        <v>300</v>
      </c>
      <c r="E446" s="48">
        <v>70</v>
      </c>
      <c r="F446" s="48">
        <v>6</v>
      </c>
      <c r="G446" s="48">
        <v>2</v>
      </c>
      <c r="H446" s="48"/>
      <c r="I446" s="48"/>
      <c r="J446" s="48"/>
      <c r="K446" s="17"/>
      <c r="L446" s="17"/>
      <c r="M446" s="17"/>
      <c r="N446" s="17"/>
    </row>
    <row r="447" spans="1:14" ht="16.5" x14ac:dyDescent="0.2">
      <c r="A447" s="48">
        <v>707</v>
      </c>
      <c r="B447" s="48">
        <v>1</v>
      </c>
      <c r="C447" s="48" t="s">
        <v>635</v>
      </c>
      <c r="D447" s="48" t="s">
        <v>302</v>
      </c>
      <c r="E447" s="48">
        <v>70</v>
      </c>
      <c r="F447" s="48">
        <v>7</v>
      </c>
      <c r="G447" s="48">
        <v>2</v>
      </c>
      <c r="H447" s="48"/>
      <c r="I447" s="48"/>
      <c r="J447" s="48"/>
      <c r="K447" s="17"/>
      <c r="L447" s="17"/>
      <c r="M447" s="17"/>
      <c r="N447" s="17"/>
    </row>
    <row r="448" spans="1:14" ht="16.5" x14ac:dyDescent="0.2">
      <c r="A448" s="48">
        <v>707</v>
      </c>
      <c r="B448" s="48">
        <v>1</v>
      </c>
      <c r="C448" s="48" t="s">
        <v>292</v>
      </c>
      <c r="D448" s="48" t="s">
        <v>299</v>
      </c>
      <c r="E448" s="48">
        <v>70</v>
      </c>
      <c r="F448" s="48">
        <v>6</v>
      </c>
      <c r="G448" s="48">
        <v>2</v>
      </c>
      <c r="H448" s="48"/>
      <c r="I448" s="48"/>
      <c r="J448" s="48"/>
      <c r="K448" s="17"/>
      <c r="L448" s="17"/>
      <c r="M448" s="17"/>
      <c r="N448" s="17"/>
    </row>
    <row r="449" spans="1:14" ht="16.5" x14ac:dyDescent="0.2">
      <c r="A449" s="48">
        <v>707</v>
      </c>
      <c r="B449" s="48">
        <v>2</v>
      </c>
      <c r="C449" s="48" t="s">
        <v>635</v>
      </c>
      <c r="D449" s="48" t="s">
        <v>301</v>
      </c>
      <c r="E449" s="48">
        <v>70</v>
      </c>
      <c r="F449" s="48">
        <v>7</v>
      </c>
      <c r="G449" s="48">
        <v>2</v>
      </c>
      <c r="H449" s="48"/>
      <c r="I449" s="48"/>
      <c r="J449" s="48"/>
      <c r="K449" s="17"/>
      <c r="L449" s="17"/>
      <c r="M449" s="17"/>
      <c r="N449" s="17"/>
    </row>
    <row r="450" spans="1:14" ht="16.5" x14ac:dyDescent="0.2">
      <c r="A450" s="48">
        <v>707</v>
      </c>
      <c r="B450" s="48">
        <v>2</v>
      </c>
      <c r="C450" s="48" t="s">
        <v>292</v>
      </c>
      <c r="D450" s="48" t="s">
        <v>647</v>
      </c>
      <c r="E450" s="48">
        <v>70</v>
      </c>
      <c r="F450" s="48">
        <v>7</v>
      </c>
      <c r="G450" s="48">
        <v>2</v>
      </c>
      <c r="H450" s="48"/>
      <c r="I450" s="48"/>
      <c r="J450" s="48"/>
      <c r="K450" s="17"/>
      <c r="L450" s="17"/>
      <c r="M450" s="17"/>
      <c r="N450" s="17"/>
    </row>
    <row r="451" spans="1:14" ht="16.5" x14ac:dyDescent="0.2">
      <c r="A451" s="48">
        <v>707</v>
      </c>
      <c r="B451" s="48">
        <v>3</v>
      </c>
      <c r="C451" s="48" t="s">
        <v>639</v>
      </c>
      <c r="D451" s="48" t="s">
        <v>303</v>
      </c>
      <c r="E451" s="48">
        <v>70</v>
      </c>
      <c r="F451" s="48">
        <v>7</v>
      </c>
      <c r="G451" s="48">
        <v>2</v>
      </c>
      <c r="H451" s="48"/>
      <c r="I451" s="48"/>
      <c r="J451" s="48"/>
      <c r="K451" s="17"/>
      <c r="L451" s="17"/>
      <c r="M451" s="17"/>
      <c r="N451" s="17"/>
    </row>
    <row r="452" spans="1:14" ht="16.5" x14ac:dyDescent="0.2">
      <c r="A452" s="48">
        <v>707</v>
      </c>
      <c r="B452" s="48">
        <v>3</v>
      </c>
      <c r="C452" s="48" t="s">
        <v>292</v>
      </c>
      <c r="D452" s="48" t="s">
        <v>300</v>
      </c>
      <c r="E452" s="48">
        <v>70</v>
      </c>
      <c r="F452" s="48">
        <v>6</v>
      </c>
      <c r="G452" s="48">
        <v>2</v>
      </c>
      <c r="H452" s="48"/>
      <c r="I452" s="48"/>
      <c r="J452" s="48"/>
      <c r="K452" s="17"/>
      <c r="L452" s="17"/>
      <c r="M452" s="17"/>
      <c r="N452" s="17"/>
    </row>
    <row r="453" spans="1:14" ht="16.5" x14ac:dyDescent="0.2">
      <c r="A453" s="48">
        <v>708</v>
      </c>
      <c r="B453" s="48">
        <v>1</v>
      </c>
      <c r="C453" s="48" t="s">
        <v>635</v>
      </c>
      <c r="D453" s="48" t="s">
        <v>302</v>
      </c>
      <c r="E453" s="48">
        <v>70</v>
      </c>
      <c r="F453" s="48">
        <v>7</v>
      </c>
      <c r="G453" s="48">
        <v>2</v>
      </c>
      <c r="H453" s="48"/>
      <c r="I453" s="48"/>
      <c r="J453" s="48"/>
      <c r="K453" s="17"/>
      <c r="L453" s="17"/>
      <c r="M453" s="17"/>
      <c r="N453" s="17"/>
    </row>
    <row r="454" spans="1:14" ht="16.5" x14ac:dyDescent="0.2">
      <c r="A454" s="48">
        <v>708</v>
      </c>
      <c r="B454" s="48">
        <v>1</v>
      </c>
      <c r="C454" s="48" t="s">
        <v>292</v>
      </c>
      <c r="D454" s="48" t="s">
        <v>299</v>
      </c>
      <c r="E454" s="48">
        <v>70</v>
      </c>
      <c r="F454" s="48">
        <v>7</v>
      </c>
      <c r="G454" s="48">
        <v>2</v>
      </c>
      <c r="H454" s="48"/>
      <c r="I454" s="48"/>
      <c r="J454" s="48"/>
      <c r="K454" s="17"/>
      <c r="L454" s="17"/>
      <c r="M454" s="17"/>
      <c r="N454" s="17"/>
    </row>
    <row r="455" spans="1:14" ht="16.5" x14ac:dyDescent="0.2">
      <c r="A455" s="48">
        <v>708</v>
      </c>
      <c r="B455" s="48">
        <v>2</v>
      </c>
      <c r="C455" s="48" t="s">
        <v>635</v>
      </c>
      <c r="D455" s="48" t="s">
        <v>301</v>
      </c>
      <c r="E455" s="48">
        <v>70</v>
      </c>
      <c r="F455" s="48">
        <v>7</v>
      </c>
      <c r="G455" s="48">
        <v>2</v>
      </c>
      <c r="H455" s="48"/>
      <c r="I455" s="48"/>
      <c r="J455" s="48"/>
      <c r="K455" s="17"/>
      <c r="L455" s="17"/>
      <c r="M455" s="17"/>
      <c r="N455" s="17"/>
    </row>
    <row r="456" spans="1:14" ht="16.5" x14ac:dyDescent="0.2">
      <c r="A456" s="48">
        <v>708</v>
      </c>
      <c r="B456" s="48">
        <v>2</v>
      </c>
      <c r="C456" s="48" t="s">
        <v>636</v>
      </c>
      <c r="D456" s="48" t="s">
        <v>647</v>
      </c>
      <c r="E456" s="48">
        <v>70</v>
      </c>
      <c r="F456" s="48">
        <v>7</v>
      </c>
      <c r="G456" s="48">
        <v>2</v>
      </c>
      <c r="H456" s="48"/>
      <c r="I456" s="48"/>
      <c r="J456" s="48"/>
      <c r="K456" s="17"/>
      <c r="L456" s="17"/>
      <c r="M456" s="17"/>
      <c r="N456" s="17"/>
    </row>
    <row r="457" spans="1:14" ht="16.5" x14ac:dyDescent="0.2">
      <c r="A457" s="48">
        <v>708</v>
      </c>
      <c r="B457" s="48">
        <v>3</v>
      </c>
      <c r="C457" s="48" t="s">
        <v>635</v>
      </c>
      <c r="D457" s="48" t="s">
        <v>303</v>
      </c>
      <c r="E457" s="48">
        <v>70</v>
      </c>
      <c r="F457" s="48">
        <v>7</v>
      </c>
      <c r="G457" s="48">
        <v>2</v>
      </c>
      <c r="H457" s="48"/>
      <c r="I457" s="48"/>
      <c r="J457" s="48"/>
      <c r="K457" s="17"/>
      <c r="L457" s="17"/>
      <c r="M457" s="17"/>
      <c r="N457" s="17"/>
    </row>
    <row r="458" spans="1:14" ht="16.5" x14ac:dyDescent="0.2">
      <c r="A458" s="48">
        <v>708</v>
      </c>
      <c r="B458" s="48">
        <v>3</v>
      </c>
      <c r="C458" s="48" t="s">
        <v>292</v>
      </c>
      <c r="D458" s="48" t="s">
        <v>300</v>
      </c>
      <c r="E458" s="48">
        <v>70</v>
      </c>
      <c r="F458" s="48">
        <v>7</v>
      </c>
      <c r="G458" s="48">
        <v>2</v>
      </c>
      <c r="H458" s="48"/>
      <c r="I458" s="48"/>
      <c r="J458" s="48"/>
      <c r="K458" s="17"/>
      <c r="L458" s="17"/>
      <c r="M458" s="17"/>
      <c r="N458" s="17"/>
    </row>
    <row r="459" spans="1:14" ht="16.5" x14ac:dyDescent="0.2">
      <c r="A459" s="48">
        <v>709</v>
      </c>
      <c r="B459" s="48">
        <v>1</v>
      </c>
      <c r="C459" s="48" t="s">
        <v>638</v>
      </c>
      <c r="D459" s="48" t="s">
        <v>302</v>
      </c>
      <c r="E459" s="48">
        <v>70</v>
      </c>
      <c r="F459" s="48">
        <v>7</v>
      </c>
      <c r="G459" s="48">
        <v>3</v>
      </c>
      <c r="H459" s="48"/>
      <c r="I459" s="48"/>
      <c r="J459" s="48"/>
      <c r="K459" s="17"/>
      <c r="L459" s="17"/>
      <c r="M459" s="17"/>
      <c r="N459" s="17"/>
    </row>
    <row r="460" spans="1:14" ht="16.5" x14ac:dyDescent="0.2">
      <c r="A460" s="48">
        <v>709</v>
      </c>
      <c r="B460" s="48">
        <v>1</v>
      </c>
      <c r="C460" s="48" t="s">
        <v>636</v>
      </c>
      <c r="D460" s="48" t="s">
        <v>299</v>
      </c>
      <c r="E460" s="48">
        <v>70</v>
      </c>
      <c r="F460" s="48">
        <v>7</v>
      </c>
      <c r="G460" s="48">
        <v>2</v>
      </c>
      <c r="H460" s="48"/>
      <c r="I460" s="48"/>
      <c r="J460" s="48"/>
      <c r="K460" s="17"/>
      <c r="L460" s="17"/>
      <c r="M460" s="17"/>
      <c r="N460" s="17"/>
    </row>
    <row r="461" spans="1:14" ht="16.5" x14ac:dyDescent="0.2">
      <c r="A461" s="48">
        <v>709</v>
      </c>
      <c r="B461" s="48">
        <v>2</v>
      </c>
      <c r="C461" s="48" t="s">
        <v>639</v>
      </c>
      <c r="D461" s="48" t="s">
        <v>301</v>
      </c>
      <c r="E461" s="48">
        <v>70</v>
      </c>
      <c r="F461" s="48">
        <v>7</v>
      </c>
      <c r="G461" s="48">
        <v>2</v>
      </c>
      <c r="H461" s="48"/>
      <c r="I461" s="48"/>
      <c r="J461" s="48"/>
      <c r="K461" s="17"/>
      <c r="L461" s="17"/>
      <c r="M461" s="17"/>
      <c r="N461" s="17"/>
    </row>
    <row r="462" spans="1:14" ht="16.5" x14ac:dyDescent="0.2">
      <c r="A462" s="48">
        <v>709</v>
      </c>
      <c r="B462" s="48">
        <v>2</v>
      </c>
      <c r="C462" s="48" t="s">
        <v>292</v>
      </c>
      <c r="D462" s="48" t="s">
        <v>647</v>
      </c>
      <c r="E462" s="48">
        <v>70</v>
      </c>
      <c r="F462" s="48">
        <v>7</v>
      </c>
      <c r="G462" s="48">
        <v>2</v>
      </c>
      <c r="H462" s="48"/>
      <c r="I462" s="48"/>
      <c r="J462" s="48"/>
      <c r="K462" s="17"/>
      <c r="L462" s="17"/>
      <c r="M462" s="17"/>
      <c r="N462" s="17"/>
    </row>
    <row r="463" spans="1:14" ht="16.5" x14ac:dyDescent="0.2">
      <c r="A463" s="48">
        <v>709</v>
      </c>
      <c r="B463" s="48">
        <v>3</v>
      </c>
      <c r="C463" s="48" t="s">
        <v>635</v>
      </c>
      <c r="D463" s="48" t="s">
        <v>303</v>
      </c>
      <c r="E463" s="48">
        <v>70</v>
      </c>
      <c r="F463" s="48">
        <v>7</v>
      </c>
      <c r="G463" s="48">
        <v>2</v>
      </c>
      <c r="H463" s="48"/>
      <c r="I463" s="48"/>
      <c r="J463" s="48"/>
      <c r="K463" s="17"/>
      <c r="L463" s="17"/>
      <c r="M463" s="17"/>
      <c r="N463" s="17"/>
    </row>
    <row r="464" spans="1:14" ht="16.5" x14ac:dyDescent="0.2">
      <c r="A464" s="48">
        <v>709</v>
      </c>
      <c r="B464" s="48">
        <v>3</v>
      </c>
      <c r="C464" s="48" t="s">
        <v>292</v>
      </c>
      <c r="D464" s="48" t="s">
        <v>300</v>
      </c>
      <c r="E464" s="48">
        <v>70</v>
      </c>
      <c r="F464" s="48">
        <v>7</v>
      </c>
      <c r="G464" s="48">
        <v>2</v>
      </c>
      <c r="H464" s="48"/>
      <c r="I464" s="48"/>
      <c r="J464" s="48"/>
      <c r="K464" s="17"/>
      <c r="L464" s="17"/>
      <c r="M464" s="17"/>
      <c r="N464" s="17"/>
    </row>
    <row r="465" spans="1:14" ht="16.5" x14ac:dyDescent="0.2">
      <c r="A465" s="48">
        <v>710</v>
      </c>
      <c r="B465" s="48">
        <v>1</v>
      </c>
      <c r="C465" s="48" t="s">
        <v>635</v>
      </c>
      <c r="D465" s="48" t="s">
        <v>302</v>
      </c>
      <c r="E465" s="48">
        <v>70</v>
      </c>
      <c r="F465" s="48">
        <v>7</v>
      </c>
      <c r="G465" s="48">
        <v>3</v>
      </c>
      <c r="H465" s="48"/>
      <c r="I465" s="48"/>
      <c r="J465" s="48"/>
      <c r="K465" s="17"/>
      <c r="L465" s="17"/>
      <c r="M465" s="17"/>
      <c r="N465" s="17"/>
    </row>
    <row r="466" spans="1:14" ht="16.5" x14ac:dyDescent="0.2">
      <c r="A466" s="48">
        <v>710</v>
      </c>
      <c r="B466" s="48">
        <v>1</v>
      </c>
      <c r="C466" s="48" t="s">
        <v>292</v>
      </c>
      <c r="D466" s="48" t="s">
        <v>299</v>
      </c>
      <c r="E466" s="48">
        <v>70</v>
      </c>
      <c r="F466" s="48">
        <v>7</v>
      </c>
      <c r="G466" s="48">
        <v>3</v>
      </c>
      <c r="H466" s="48"/>
      <c r="I466" s="48"/>
      <c r="J466" s="48"/>
      <c r="K466" s="17"/>
      <c r="L466" s="17"/>
      <c r="M466" s="17"/>
      <c r="N466" s="17"/>
    </row>
    <row r="467" spans="1:14" ht="16.5" x14ac:dyDescent="0.2">
      <c r="A467" s="48">
        <v>710</v>
      </c>
      <c r="B467" s="48">
        <v>2</v>
      </c>
      <c r="C467" s="48" t="s">
        <v>635</v>
      </c>
      <c r="D467" s="48" t="s">
        <v>301</v>
      </c>
      <c r="E467" s="48">
        <v>70</v>
      </c>
      <c r="F467" s="48">
        <v>7</v>
      </c>
      <c r="G467" s="48">
        <v>2</v>
      </c>
      <c r="H467" s="48"/>
      <c r="I467" s="48"/>
      <c r="J467" s="48"/>
      <c r="K467" s="17"/>
      <c r="L467" s="17"/>
      <c r="M467" s="17"/>
      <c r="N467" s="17"/>
    </row>
    <row r="468" spans="1:14" ht="16.5" x14ac:dyDescent="0.2">
      <c r="A468" s="48">
        <v>710</v>
      </c>
      <c r="B468" s="48">
        <v>2</v>
      </c>
      <c r="C468" s="48" t="s">
        <v>292</v>
      </c>
      <c r="D468" s="48" t="s">
        <v>647</v>
      </c>
      <c r="E468" s="48">
        <v>70</v>
      </c>
      <c r="F468" s="48">
        <v>7</v>
      </c>
      <c r="G468" s="48">
        <v>2</v>
      </c>
      <c r="H468" s="48"/>
      <c r="I468" s="48"/>
      <c r="J468" s="48"/>
      <c r="K468" s="17"/>
      <c r="L468" s="17"/>
      <c r="M468" s="17"/>
      <c r="N468" s="17"/>
    </row>
    <row r="469" spans="1:14" ht="16.5" x14ac:dyDescent="0.2">
      <c r="A469" s="48">
        <v>710</v>
      </c>
      <c r="B469" s="48">
        <v>3</v>
      </c>
      <c r="C469" s="48" t="s">
        <v>635</v>
      </c>
      <c r="D469" s="48" t="s">
        <v>303</v>
      </c>
      <c r="E469" s="48">
        <v>70</v>
      </c>
      <c r="F469" s="48">
        <v>7</v>
      </c>
      <c r="G469" s="48">
        <v>2</v>
      </c>
      <c r="H469" s="48"/>
      <c r="I469" s="48"/>
      <c r="J469" s="48"/>
      <c r="K469" s="17"/>
      <c r="L469" s="17"/>
      <c r="M469" s="17"/>
      <c r="N469" s="17"/>
    </row>
    <row r="470" spans="1:14" ht="16.5" x14ac:dyDescent="0.2">
      <c r="A470" s="48">
        <v>710</v>
      </c>
      <c r="B470" s="48">
        <v>3</v>
      </c>
      <c r="C470" s="48" t="s">
        <v>292</v>
      </c>
      <c r="D470" s="48" t="s">
        <v>300</v>
      </c>
      <c r="E470" s="48">
        <v>70</v>
      </c>
      <c r="F470" s="48">
        <v>7</v>
      </c>
      <c r="G470" s="48">
        <v>2</v>
      </c>
      <c r="H470" s="48"/>
      <c r="I470" s="48"/>
      <c r="J470" s="48"/>
      <c r="K470" s="17"/>
      <c r="L470" s="17"/>
      <c r="M470" s="17"/>
      <c r="N470" s="17"/>
    </row>
    <row r="471" spans="1:14" ht="16.5" x14ac:dyDescent="0.2">
      <c r="A471" s="48">
        <v>711</v>
      </c>
      <c r="B471" s="48">
        <v>1</v>
      </c>
      <c r="C471" s="48" t="s">
        <v>638</v>
      </c>
      <c r="D471" s="48" t="s">
        <v>302</v>
      </c>
      <c r="E471" s="48">
        <v>70</v>
      </c>
      <c r="F471" s="48">
        <v>7</v>
      </c>
      <c r="G471" s="48">
        <v>3</v>
      </c>
      <c r="H471" s="48"/>
      <c r="I471" s="48"/>
      <c r="J471" s="48"/>
      <c r="K471" s="17"/>
      <c r="L471" s="17"/>
      <c r="M471" s="17"/>
      <c r="N471" s="17"/>
    </row>
    <row r="472" spans="1:14" ht="16.5" x14ac:dyDescent="0.2">
      <c r="A472" s="48">
        <v>711</v>
      </c>
      <c r="B472" s="48">
        <v>1</v>
      </c>
      <c r="C472" s="48" t="s">
        <v>292</v>
      </c>
      <c r="D472" s="48" t="s">
        <v>643</v>
      </c>
      <c r="E472" s="48">
        <v>70</v>
      </c>
      <c r="F472" s="48">
        <v>7</v>
      </c>
      <c r="G472" s="48">
        <v>3</v>
      </c>
      <c r="H472" s="48"/>
      <c r="I472" s="48"/>
      <c r="J472" s="48"/>
      <c r="K472" s="17"/>
      <c r="L472" s="17"/>
      <c r="M472" s="17"/>
      <c r="N472" s="17"/>
    </row>
    <row r="473" spans="1:14" ht="16.5" x14ac:dyDescent="0.2">
      <c r="A473" s="48">
        <v>711</v>
      </c>
      <c r="B473" s="48">
        <v>2</v>
      </c>
      <c r="C473" s="48" t="s">
        <v>635</v>
      </c>
      <c r="D473" s="48" t="s">
        <v>301</v>
      </c>
      <c r="E473" s="48">
        <v>70</v>
      </c>
      <c r="F473" s="48">
        <v>7</v>
      </c>
      <c r="G473" s="48">
        <v>3</v>
      </c>
      <c r="H473" s="48"/>
      <c r="I473" s="48"/>
      <c r="J473" s="48"/>
      <c r="K473" s="17"/>
      <c r="L473" s="17"/>
      <c r="M473" s="17"/>
      <c r="N473" s="17"/>
    </row>
    <row r="474" spans="1:14" ht="16.5" x14ac:dyDescent="0.2">
      <c r="A474" s="48">
        <v>711</v>
      </c>
      <c r="B474" s="48">
        <v>2</v>
      </c>
      <c r="C474" s="48" t="s">
        <v>636</v>
      </c>
      <c r="D474" s="48" t="s">
        <v>647</v>
      </c>
      <c r="E474" s="48">
        <v>70</v>
      </c>
      <c r="F474" s="48">
        <v>7</v>
      </c>
      <c r="G474" s="48">
        <v>2</v>
      </c>
      <c r="H474" s="48"/>
      <c r="I474" s="48"/>
      <c r="J474" s="48"/>
      <c r="K474" s="17"/>
      <c r="L474" s="17"/>
      <c r="M474" s="17"/>
      <c r="N474" s="17"/>
    </row>
    <row r="475" spans="1:14" ht="16.5" x14ac:dyDescent="0.2">
      <c r="A475" s="48">
        <v>711</v>
      </c>
      <c r="B475" s="48">
        <v>3</v>
      </c>
      <c r="C475" s="48" t="s">
        <v>635</v>
      </c>
      <c r="D475" s="48" t="s">
        <v>303</v>
      </c>
      <c r="E475" s="48">
        <v>70</v>
      </c>
      <c r="F475" s="48">
        <v>7</v>
      </c>
      <c r="G475" s="48">
        <v>2</v>
      </c>
      <c r="H475" s="48"/>
      <c r="I475" s="48"/>
      <c r="J475" s="48"/>
      <c r="K475" s="17"/>
      <c r="L475" s="17"/>
      <c r="M475" s="17"/>
      <c r="N475" s="17"/>
    </row>
    <row r="476" spans="1:14" ht="16.5" x14ac:dyDescent="0.2">
      <c r="A476" s="48">
        <v>711</v>
      </c>
      <c r="B476" s="48">
        <v>3</v>
      </c>
      <c r="C476" s="48" t="s">
        <v>292</v>
      </c>
      <c r="D476" s="48" t="s">
        <v>300</v>
      </c>
      <c r="E476" s="48">
        <v>70</v>
      </c>
      <c r="F476" s="48">
        <v>7</v>
      </c>
      <c r="G476" s="48">
        <v>2</v>
      </c>
      <c r="H476" s="48"/>
      <c r="I476" s="48"/>
      <c r="J476" s="48"/>
      <c r="K476" s="17"/>
      <c r="L476" s="17"/>
      <c r="M476" s="17"/>
      <c r="N476" s="17"/>
    </row>
    <row r="477" spans="1:14" ht="16.5" x14ac:dyDescent="0.2">
      <c r="A477" s="48">
        <v>712</v>
      </c>
      <c r="B477" s="48">
        <v>1</v>
      </c>
      <c r="C477" s="48" t="s">
        <v>635</v>
      </c>
      <c r="D477" s="48" t="s">
        <v>302</v>
      </c>
      <c r="E477" s="48">
        <v>70</v>
      </c>
      <c r="F477" s="48">
        <v>7</v>
      </c>
      <c r="G477" s="48">
        <v>3</v>
      </c>
      <c r="H477" s="48"/>
      <c r="I477" s="48"/>
      <c r="J477" s="48"/>
      <c r="K477" s="17"/>
      <c r="L477" s="17"/>
      <c r="M477" s="17"/>
      <c r="N477" s="17"/>
    </row>
    <row r="478" spans="1:14" ht="16.5" x14ac:dyDescent="0.2">
      <c r="A478" s="48">
        <v>712</v>
      </c>
      <c r="B478" s="48">
        <v>1</v>
      </c>
      <c r="C478" s="48" t="s">
        <v>292</v>
      </c>
      <c r="D478" s="48" t="s">
        <v>299</v>
      </c>
      <c r="E478" s="48">
        <v>70</v>
      </c>
      <c r="F478" s="48">
        <v>7</v>
      </c>
      <c r="G478" s="48">
        <v>3</v>
      </c>
      <c r="H478" s="48"/>
      <c r="I478" s="48"/>
      <c r="J478" s="48"/>
      <c r="K478" s="17"/>
      <c r="L478" s="17"/>
      <c r="M478" s="17"/>
      <c r="N478" s="17"/>
    </row>
    <row r="479" spans="1:14" ht="16.5" x14ac:dyDescent="0.2">
      <c r="A479" s="48">
        <v>712</v>
      </c>
      <c r="B479" s="48">
        <v>2</v>
      </c>
      <c r="C479" s="48" t="s">
        <v>635</v>
      </c>
      <c r="D479" s="48" t="s">
        <v>301</v>
      </c>
      <c r="E479" s="48">
        <v>70</v>
      </c>
      <c r="F479" s="48">
        <v>7</v>
      </c>
      <c r="G479" s="48">
        <v>3</v>
      </c>
      <c r="H479" s="48"/>
      <c r="I479" s="48"/>
      <c r="J479" s="48"/>
      <c r="K479" s="17"/>
      <c r="L479" s="17"/>
      <c r="M479" s="17"/>
      <c r="N479" s="17"/>
    </row>
    <row r="480" spans="1:14" ht="16.5" x14ac:dyDescent="0.2">
      <c r="A480" s="48">
        <v>712</v>
      </c>
      <c r="B480" s="48">
        <v>2</v>
      </c>
      <c r="C480" s="48" t="s">
        <v>292</v>
      </c>
      <c r="D480" s="48" t="s">
        <v>647</v>
      </c>
      <c r="E480" s="48">
        <v>70</v>
      </c>
      <c r="F480" s="48">
        <v>7</v>
      </c>
      <c r="G480" s="48">
        <v>3</v>
      </c>
      <c r="H480" s="48"/>
      <c r="I480" s="48"/>
      <c r="J480" s="48"/>
      <c r="K480" s="17"/>
      <c r="L480" s="17"/>
      <c r="M480" s="17"/>
      <c r="N480" s="17"/>
    </row>
    <row r="481" spans="1:14" ht="16.5" x14ac:dyDescent="0.2">
      <c r="A481" s="48">
        <v>712</v>
      </c>
      <c r="B481" s="48">
        <v>3</v>
      </c>
      <c r="C481" s="48" t="s">
        <v>635</v>
      </c>
      <c r="D481" s="48" t="s">
        <v>303</v>
      </c>
      <c r="E481" s="48">
        <v>70</v>
      </c>
      <c r="F481" s="48">
        <v>7</v>
      </c>
      <c r="G481" s="48">
        <v>2</v>
      </c>
      <c r="H481" s="48"/>
      <c r="I481" s="48"/>
      <c r="J481" s="48"/>
      <c r="K481" s="17"/>
      <c r="L481" s="17"/>
      <c r="M481" s="17"/>
      <c r="N481" s="17"/>
    </row>
    <row r="482" spans="1:14" ht="16.5" x14ac:dyDescent="0.2">
      <c r="A482" s="48">
        <v>712</v>
      </c>
      <c r="B482" s="48">
        <v>3</v>
      </c>
      <c r="C482" s="48" t="s">
        <v>292</v>
      </c>
      <c r="D482" s="48" t="s">
        <v>300</v>
      </c>
      <c r="E482" s="48">
        <v>70</v>
      </c>
      <c r="F482" s="48">
        <v>7</v>
      </c>
      <c r="G482" s="48">
        <v>2</v>
      </c>
      <c r="H482" s="48"/>
      <c r="I482" s="48"/>
      <c r="J482" s="48"/>
      <c r="K482" s="17"/>
      <c r="L482" s="17"/>
      <c r="M482" s="17"/>
      <c r="N482" s="17"/>
    </row>
    <row r="483" spans="1:14" ht="16.5" x14ac:dyDescent="0.2">
      <c r="A483" s="48">
        <v>713</v>
      </c>
      <c r="B483" s="48">
        <v>1</v>
      </c>
      <c r="C483" s="48" t="s">
        <v>635</v>
      </c>
      <c r="D483" s="48" t="s">
        <v>302</v>
      </c>
      <c r="E483" s="48">
        <v>70</v>
      </c>
      <c r="F483" s="48">
        <v>7</v>
      </c>
      <c r="G483" s="48">
        <v>3</v>
      </c>
      <c r="H483" s="48"/>
      <c r="I483" s="48"/>
      <c r="J483" s="48"/>
      <c r="K483" s="17"/>
      <c r="L483" s="17"/>
      <c r="M483" s="17"/>
      <c r="N483" s="17"/>
    </row>
    <row r="484" spans="1:14" ht="16.5" x14ac:dyDescent="0.2">
      <c r="A484" s="48">
        <v>713</v>
      </c>
      <c r="B484" s="48">
        <v>1</v>
      </c>
      <c r="C484" s="48" t="s">
        <v>292</v>
      </c>
      <c r="D484" s="48" t="s">
        <v>299</v>
      </c>
      <c r="E484" s="48">
        <v>70</v>
      </c>
      <c r="F484" s="48">
        <v>7</v>
      </c>
      <c r="G484" s="48">
        <v>3</v>
      </c>
      <c r="H484" s="48"/>
      <c r="I484" s="48"/>
      <c r="J484" s="48"/>
      <c r="K484" s="17"/>
      <c r="L484" s="17"/>
      <c r="M484" s="17"/>
      <c r="N484" s="17"/>
    </row>
    <row r="485" spans="1:14" ht="16.5" x14ac:dyDescent="0.2">
      <c r="A485" s="48">
        <v>713</v>
      </c>
      <c r="B485" s="48">
        <v>2</v>
      </c>
      <c r="C485" s="48" t="s">
        <v>635</v>
      </c>
      <c r="D485" s="48" t="s">
        <v>301</v>
      </c>
      <c r="E485" s="48">
        <v>70</v>
      </c>
      <c r="F485" s="48">
        <v>7</v>
      </c>
      <c r="G485" s="48">
        <v>3</v>
      </c>
      <c r="H485" s="48"/>
      <c r="I485" s="48"/>
      <c r="J485" s="48"/>
      <c r="K485" s="17"/>
      <c r="L485" s="17"/>
      <c r="M485" s="17"/>
      <c r="N485" s="17"/>
    </row>
    <row r="486" spans="1:14" ht="16.5" x14ac:dyDescent="0.2">
      <c r="A486" s="48">
        <v>713</v>
      </c>
      <c r="B486" s="48">
        <v>2</v>
      </c>
      <c r="C486" s="48" t="s">
        <v>292</v>
      </c>
      <c r="D486" s="48" t="s">
        <v>650</v>
      </c>
      <c r="E486" s="48">
        <v>70</v>
      </c>
      <c r="F486" s="48">
        <v>7</v>
      </c>
      <c r="G486" s="48">
        <v>3</v>
      </c>
      <c r="H486" s="48"/>
      <c r="I486" s="48"/>
      <c r="J486" s="48"/>
      <c r="K486" s="17"/>
      <c r="L486" s="17"/>
      <c r="M486" s="17"/>
      <c r="N486" s="17"/>
    </row>
    <row r="487" spans="1:14" ht="16.5" x14ac:dyDescent="0.2">
      <c r="A487" s="48">
        <v>713</v>
      </c>
      <c r="B487" s="48">
        <v>3</v>
      </c>
      <c r="C487" s="48" t="s">
        <v>639</v>
      </c>
      <c r="D487" s="48" t="s">
        <v>303</v>
      </c>
      <c r="E487" s="48">
        <v>70</v>
      </c>
      <c r="F487" s="48">
        <v>7</v>
      </c>
      <c r="G487" s="48">
        <v>3</v>
      </c>
      <c r="H487" s="48"/>
      <c r="I487" s="48"/>
      <c r="J487" s="48"/>
      <c r="K487" s="17"/>
      <c r="L487" s="17"/>
      <c r="M487" s="17"/>
      <c r="N487" s="17"/>
    </row>
    <row r="488" spans="1:14" ht="16.5" x14ac:dyDescent="0.2">
      <c r="A488" s="48">
        <v>713</v>
      </c>
      <c r="B488" s="48">
        <v>3</v>
      </c>
      <c r="C488" s="48" t="s">
        <v>292</v>
      </c>
      <c r="D488" s="48" t="s">
        <v>300</v>
      </c>
      <c r="E488" s="48">
        <v>70</v>
      </c>
      <c r="F488" s="48">
        <v>7</v>
      </c>
      <c r="G488" s="48">
        <v>2</v>
      </c>
      <c r="H488" s="48"/>
      <c r="I488" s="48"/>
      <c r="J488" s="48"/>
      <c r="K488" s="17"/>
      <c r="L488" s="17"/>
      <c r="M488" s="17"/>
      <c r="N488" s="17"/>
    </row>
    <row r="489" spans="1:14" ht="16.5" x14ac:dyDescent="0.2">
      <c r="A489" s="48">
        <v>714</v>
      </c>
      <c r="B489" s="48">
        <v>1</v>
      </c>
      <c r="C489" s="48" t="s">
        <v>635</v>
      </c>
      <c r="D489" s="48" t="s">
        <v>302</v>
      </c>
      <c r="E489" s="48">
        <v>70</v>
      </c>
      <c r="F489" s="48">
        <v>7</v>
      </c>
      <c r="G489" s="48">
        <v>3</v>
      </c>
      <c r="H489" s="48"/>
      <c r="I489" s="48"/>
      <c r="J489" s="48"/>
      <c r="K489" s="17"/>
      <c r="L489" s="17"/>
      <c r="M489" s="17"/>
      <c r="N489" s="17"/>
    </row>
    <row r="490" spans="1:14" ht="16.5" x14ac:dyDescent="0.2">
      <c r="A490" s="48">
        <v>714</v>
      </c>
      <c r="B490" s="48">
        <v>1</v>
      </c>
      <c r="C490" s="48" t="s">
        <v>292</v>
      </c>
      <c r="D490" s="48" t="s">
        <v>299</v>
      </c>
      <c r="E490" s="48">
        <v>70</v>
      </c>
      <c r="F490" s="48">
        <v>7</v>
      </c>
      <c r="G490" s="48">
        <v>3</v>
      </c>
      <c r="H490" s="48"/>
      <c r="I490" s="48"/>
      <c r="J490" s="48"/>
      <c r="K490" s="17"/>
      <c r="L490" s="17"/>
      <c r="M490" s="17"/>
      <c r="N490" s="17"/>
    </row>
    <row r="491" spans="1:14" ht="16.5" x14ac:dyDescent="0.2">
      <c r="A491" s="48">
        <v>714</v>
      </c>
      <c r="B491" s="48">
        <v>2</v>
      </c>
      <c r="C491" s="48" t="s">
        <v>638</v>
      </c>
      <c r="D491" s="48" t="s">
        <v>654</v>
      </c>
      <c r="E491" s="48">
        <v>70</v>
      </c>
      <c r="F491" s="48">
        <v>7</v>
      </c>
      <c r="G491" s="48">
        <v>3</v>
      </c>
      <c r="H491" s="48"/>
      <c r="I491" s="48"/>
      <c r="J491" s="48"/>
      <c r="K491" s="17"/>
      <c r="L491" s="17"/>
      <c r="M491" s="17"/>
      <c r="N491" s="17"/>
    </row>
    <row r="492" spans="1:14" ht="16.5" x14ac:dyDescent="0.2">
      <c r="A492" s="48">
        <v>714</v>
      </c>
      <c r="B492" s="48">
        <v>2</v>
      </c>
      <c r="C492" s="48" t="s">
        <v>292</v>
      </c>
      <c r="D492" s="48" t="s">
        <v>647</v>
      </c>
      <c r="E492" s="48">
        <v>70</v>
      </c>
      <c r="F492" s="48">
        <v>7</v>
      </c>
      <c r="G492" s="48">
        <v>3</v>
      </c>
      <c r="H492" s="48"/>
      <c r="I492" s="48"/>
      <c r="J492" s="48"/>
      <c r="K492" s="17"/>
      <c r="L492" s="17"/>
      <c r="M492" s="17"/>
      <c r="N492" s="17"/>
    </row>
    <row r="493" spans="1:14" ht="16.5" x14ac:dyDescent="0.2">
      <c r="A493" s="48">
        <v>714</v>
      </c>
      <c r="B493" s="48">
        <v>3</v>
      </c>
      <c r="C493" s="48" t="s">
        <v>635</v>
      </c>
      <c r="D493" s="48" t="s">
        <v>303</v>
      </c>
      <c r="E493" s="48">
        <v>70</v>
      </c>
      <c r="F493" s="48">
        <v>7</v>
      </c>
      <c r="G493" s="48">
        <v>3</v>
      </c>
      <c r="H493" s="48"/>
      <c r="I493" s="48"/>
      <c r="J493" s="48"/>
      <c r="K493" s="17"/>
      <c r="L493" s="17"/>
      <c r="M493" s="17"/>
      <c r="N493" s="17"/>
    </row>
    <row r="494" spans="1:14" ht="16.5" x14ac:dyDescent="0.2">
      <c r="A494" s="48">
        <v>714</v>
      </c>
      <c r="B494" s="48">
        <v>3</v>
      </c>
      <c r="C494" s="48" t="s">
        <v>292</v>
      </c>
      <c r="D494" s="48" t="s">
        <v>300</v>
      </c>
      <c r="E494" s="48">
        <v>70</v>
      </c>
      <c r="F494" s="48">
        <v>7</v>
      </c>
      <c r="G494" s="48">
        <v>3</v>
      </c>
      <c r="H494" s="48"/>
      <c r="I494" s="48"/>
      <c r="J494" s="48"/>
      <c r="K494" s="17"/>
      <c r="L494" s="17"/>
      <c r="M494" s="17"/>
      <c r="N494" s="17"/>
    </row>
    <row r="495" spans="1:14" ht="16.5" x14ac:dyDescent="0.2">
      <c r="A495" s="48">
        <v>715</v>
      </c>
      <c r="B495" s="48">
        <v>1</v>
      </c>
      <c r="C495" s="48" t="s">
        <v>635</v>
      </c>
      <c r="D495" s="48" t="s">
        <v>302</v>
      </c>
      <c r="E495" s="48">
        <v>70</v>
      </c>
      <c r="F495" s="48">
        <v>7</v>
      </c>
      <c r="G495" s="48">
        <v>3</v>
      </c>
      <c r="H495" s="48"/>
      <c r="I495" s="48"/>
      <c r="J495" s="48"/>
      <c r="K495" s="17"/>
      <c r="L495" s="17"/>
      <c r="M495" s="17"/>
      <c r="N495" s="17"/>
    </row>
    <row r="496" spans="1:14" ht="16.5" x14ac:dyDescent="0.2">
      <c r="A496" s="48">
        <v>715</v>
      </c>
      <c r="B496" s="48">
        <v>1</v>
      </c>
      <c r="C496" s="48" t="s">
        <v>292</v>
      </c>
      <c r="D496" s="48" t="s">
        <v>643</v>
      </c>
      <c r="E496" s="48">
        <v>70</v>
      </c>
      <c r="F496" s="48">
        <v>7</v>
      </c>
      <c r="G496" s="48">
        <v>3</v>
      </c>
      <c r="H496" s="48"/>
      <c r="I496" s="48"/>
      <c r="J496" s="48"/>
      <c r="K496" s="17"/>
      <c r="L496" s="17"/>
      <c r="M496" s="17"/>
      <c r="N496" s="17"/>
    </row>
    <row r="497" spans="1:14" ht="16.5" x14ac:dyDescent="0.2">
      <c r="A497" s="48">
        <v>715</v>
      </c>
      <c r="B497" s="48">
        <v>2</v>
      </c>
      <c r="C497" s="48" t="s">
        <v>635</v>
      </c>
      <c r="D497" s="48" t="s">
        <v>301</v>
      </c>
      <c r="E497" s="48">
        <v>70</v>
      </c>
      <c r="F497" s="48">
        <v>7</v>
      </c>
      <c r="G497" s="48">
        <v>3</v>
      </c>
      <c r="H497" s="48"/>
      <c r="I497" s="48"/>
      <c r="J497" s="48"/>
      <c r="K497" s="17"/>
      <c r="L497" s="17"/>
      <c r="M497" s="17"/>
      <c r="N497" s="17"/>
    </row>
    <row r="498" spans="1:14" ht="16.5" x14ac:dyDescent="0.2">
      <c r="A498" s="48">
        <v>715</v>
      </c>
      <c r="B498" s="48">
        <v>2</v>
      </c>
      <c r="C498" s="48" t="s">
        <v>292</v>
      </c>
      <c r="D498" s="48" t="s">
        <v>647</v>
      </c>
      <c r="E498" s="48">
        <v>70</v>
      </c>
      <c r="F498" s="48">
        <v>7</v>
      </c>
      <c r="G498" s="48">
        <v>3</v>
      </c>
      <c r="H498" s="48"/>
      <c r="I498" s="48"/>
      <c r="J498" s="48"/>
      <c r="K498" s="17"/>
      <c r="L498" s="17"/>
      <c r="M498" s="17"/>
      <c r="N498" s="17"/>
    </row>
    <row r="499" spans="1:14" ht="16.5" x14ac:dyDescent="0.2">
      <c r="A499" s="48">
        <v>715</v>
      </c>
      <c r="B499" s="48">
        <v>3</v>
      </c>
      <c r="C499" s="48" t="s">
        <v>635</v>
      </c>
      <c r="D499" s="48" t="s">
        <v>303</v>
      </c>
      <c r="E499" s="48">
        <v>70</v>
      </c>
      <c r="F499" s="48">
        <v>7</v>
      </c>
      <c r="G499" s="48">
        <v>3</v>
      </c>
      <c r="H499" s="48"/>
      <c r="I499" s="48"/>
      <c r="J499" s="48"/>
      <c r="K499" s="17"/>
      <c r="L499" s="17"/>
      <c r="M499" s="17"/>
      <c r="N499" s="17"/>
    </row>
    <row r="500" spans="1:14" ht="16.5" x14ac:dyDescent="0.2">
      <c r="A500" s="48">
        <v>715</v>
      </c>
      <c r="B500" s="48">
        <v>3</v>
      </c>
      <c r="C500" s="48" t="s">
        <v>636</v>
      </c>
      <c r="D500" s="48" t="s">
        <v>300</v>
      </c>
      <c r="E500" s="48">
        <v>70</v>
      </c>
      <c r="F500" s="48">
        <v>7</v>
      </c>
      <c r="G500" s="48">
        <v>3</v>
      </c>
      <c r="H500" s="48"/>
      <c r="I500" s="48"/>
      <c r="J500" s="48"/>
      <c r="K500" s="17"/>
      <c r="L500" s="17"/>
      <c r="M500" s="17"/>
      <c r="N500" s="17"/>
    </row>
    <row r="501" spans="1:14" ht="16.5" x14ac:dyDescent="0.2">
      <c r="A501" s="48">
        <v>801</v>
      </c>
      <c r="B501" s="48">
        <v>1</v>
      </c>
      <c r="C501" s="48" t="s">
        <v>635</v>
      </c>
      <c r="D501" s="48" t="s">
        <v>302</v>
      </c>
      <c r="E501" s="48">
        <v>71</v>
      </c>
      <c r="F501" s="48">
        <v>7</v>
      </c>
      <c r="G501" s="48">
        <v>3</v>
      </c>
      <c r="H501" s="48"/>
      <c r="I501" s="48"/>
      <c r="J501" s="48"/>
      <c r="K501" s="17"/>
      <c r="L501" s="17"/>
      <c r="M501" s="17"/>
      <c r="N501" s="17"/>
    </row>
    <row r="502" spans="1:14" ht="16.5" x14ac:dyDescent="0.2">
      <c r="A502" s="48">
        <v>801</v>
      </c>
      <c r="B502" s="48">
        <v>1</v>
      </c>
      <c r="C502" s="48" t="s">
        <v>292</v>
      </c>
      <c r="D502" s="48" t="s">
        <v>299</v>
      </c>
      <c r="E502" s="48">
        <v>71</v>
      </c>
      <c r="F502" s="48">
        <v>7</v>
      </c>
      <c r="G502" s="48">
        <v>3</v>
      </c>
      <c r="H502" s="48"/>
      <c r="I502" s="48"/>
      <c r="J502" s="48"/>
      <c r="K502" s="17"/>
      <c r="L502" s="17"/>
      <c r="M502" s="17"/>
      <c r="N502" s="17"/>
    </row>
    <row r="503" spans="1:14" ht="16.5" x14ac:dyDescent="0.2">
      <c r="A503" s="48">
        <v>801</v>
      </c>
      <c r="B503" s="48">
        <v>2</v>
      </c>
      <c r="C503" s="48" t="s">
        <v>635</v>
      </c>
      <c r="D503" s="48" t="s">
        <v>654</v>
      </c>
      <c r="E503" s="48">
        <v>71</v>
      </c>
      <c r="F503" s="48">
        <v>7</v>
      </c>
      <c r="G503" s="48">
        <v>3</v>
      </c>
      <c r="H503" s="48"/>
      <c r="I503" s="48"/>
      <c r="J503" s="48"/>
      <c r="K503" s="17"/>
      <c r="L503" s="17"/>
      <c r="M503" s="17"/>
      <c r="N503" s="17"/>
    </row>
    <row r="504" spans="1:14" ht="16.5" x14ac:dyDescent="0.2">
      <c r="A504" s="48">
        <v>801</v>
      </c>
      <c r="B504" s="48">
        <v>2</v>
      </c>
      <c r="C504" s="48" t="s">
        <v>636</v>
      </c>
      <c r="D504" s="48" t="s">
        <v>650</v>
      </c>
      <c r="E504" s="48">
        <v>71</v>
      </c>
      <c r="F504" s="48">
        <v>7</v>
      </c>
      <c r="G504" s="48">
        <v>3</v>
      </c>
      <c r="H504" s="48"/>
      <c r="I504" s="48"/>
      <c r="J504" s="48"/>
      <c r="K504" s="17"/>
      <c r="L504" s="17"/>
      <c r="M504" s="17"/>
      <c r="N504" s="17"/>
    </row>
    <row r="505" spans="1:14" ht="16.5" x14ac:dyDescent="0.2">
      <c r="A505" s="48">
        <v>801</v>
      </c>
      <c r="B505" s="48">
        <v>3</v>
      </c>
      <c r="C505" s="48" t="s">
        <v>638</v>
      </c>
      <c r="D505" s="48" t="s">
        <v>303</v>
      </c>
      <c r="E505" s="48">
        <v>71</v>
      </c>
      <c r="F505" s="48">
        <v>7</v>
      </c>
      <c r="G505" s="48">
        <v>3</v>
      </c>
      <c r="H505" s="48"/>
      <c r="I505" s="48"/>
      <c r="J505" s="48"/>
      <c r="K505" s="17"/>
      <c r="L505" s="17"/>
      <c r="M505" s="17"/>
      <c r="N505" s="17"/>
    </row>
    <row r="506" spans="1:14" ht="16.5" x14ac:dyDescent="0.2">
      <c r="A506" s="48">
        <v>801</v>
      </c>
      <c r="B506" s="48">
        <v>3</v>
      </c>
      <c r="C506" s="48" t="s">
        <v>292</v>
      </c>
      <c r="D506" s="48" t="s">
        <v>645</v>
      </c>
      <c r="E506" s="48">
        <v>71</v>
      </c>
      <c r="F506" s="48">
        <v>7</v>
      </c>
      <c r="G506" s="48">
        <v>3</v>
      </c>
      <c r="H506" s="48"/>
      <c r="I506" s="48"/>
      <c r="J506" s="48"/>
      <c r="K506" s="17"/>
      <c r="L506" s="17"/>
      <c r="M506" s="17"/>
      <c r="N506" s="17"/>
    </row>
    <row r="507" spans="1:14" ht="16.5" x14ac:dyDescent="0.2">
      <c r="A507" s="48">
        <v>802</v>
      </c>
      <c r="B507" s="48">
        <v>1</v>
      </c>
      <c r="C507" s="48" t="s">
        <v>635</v>
      </c>
      <c r="D507" s="48" t="s">
        <v>302</v>
      </c>
      <c r="E507" s="48">
        <v>72</v>
      </c>
      <c r="F507" s="48">
        <v>7</v>
      </c>
      <c r="G507" s="48">
        <v>3</v>
      </c>
      <c r="H507" s="48"/>
      <c r="I507" s="48"/>
      <c r="J507" s="48"/>
      <c r="K507" s="17"/>
      <c r="L507" s="17"/>
      <c r="M507" s="17"/>
      <c r="N507" s="17"/>
    </row>
    <row r="508" spans="1:14" ht="16.5" x14ac:dyDescent="0.2">
      <c r="A508" s="48">
        <v>802</v>
      </c>
      <c r="B508" s="48">
        <v>1</v>
      </c>
      <c r="C508" s="48" t="s">
        <v>292</v>
      </c>
      <c r="D508" s="48" t="s">
        <v>299</v>
      </c>
      <c r="E508" s="48">
        <v>72</v>
      </c>
      <c r="F508" s="48">
        <v>7</v>
      </c>
      <c r="G508" s="48">
        <v>3</v>
      </c>
      <c r="H508" s="48"/>
      <c r="I508" s="48"/>
      <c r="J508" s="48"/>
      <c r="K508" s="17"/>
      <c r="L508" s="17"/>
      <c r="M508" s="17"/>
      <c r="N508" s="17"/>
    </row>
    <row r="509" spans="1:14" ht="16.5" x14ac:dyDescent="0.2">
      <c r="A509" s="48">
        <v>802</v>
      </c>
      <c r="B509" s="48">
        <v>2</v>
      </c>
      <c r="C509" s="48" t="s">
        <v>635</v>
      </c>
      <c r="D509" s="48" t="s">
        <v>301</v>
      </c>
      <c r="E509" s="48">
        <v>72</v>
      </c>
      <c r="F509" s="48">
        <v>7</v>
      </c>
      <c r="G509" s="48">
        <v>3</v>
      </c>
      <c r="H509" s="48"/>
      <c r="I509" s="48"/>
      <c r="J509" s="48"/>
      <c r="K509" s="17"/>
      <c r="L509" s="17"/>
      <c r="M509" s="17"/>
      <c r="N509" s="17"/>
    </row>
    <row r="510" spans="1:14" ht="16.5" x14ac:dyDescent="0.2">
      <c r="A510" s="48">
        <v>802</v>
      </c>
      <c r="B510" s="48">
        <v>2</v>
      </c>
      <c r="C510" s="48" t="s">
        <v>292</v>
      </c>
      <c r="D510" s="48" t="s">
        <v>647</v>
      </c>
      <c r="E510" s="48">
        <v>72</v>
      </c>
      <c r="F510" s="48">
        <v>7</v>
      </c>
      <c r="G510" s="48">
        <v>3</v>
      </c>
      <c r="H510" s="48"/>
      <c r="I510" s="48"/>
      <c r="J510" s="48"/>
      <c r="K510" s="17"/>
      <c r="L510" s="17"/>
      <c r="M510" s="17"/>
      <c r="N510" s="17"/>
    </row>
    <row r="511" spans="1:14" ht="16.5" x14ac:dyDescent="0.2">
      <c r="A511" s="48">
        <v>802</v>
      </c>
      <c r="B511" s="48">
        <v>3</v>
      </c>
      <c r="C511" s="48" t="s">
        <v>635</v>
      </c>
      <c r="D511" s="48" t="s">
        <v>303</v>
      </c>
      <c r="E511" s="48">
        <v>72</v>
      </c>
      <c r="F511" s="48">
        <v>7</v>
      </c>
      <c r="G511" s="48">
        <v>3</v>
      </c>
      <c r="H511" s="48"/>
      <c r="I511" s="48"/>
      <c r="J511" s="48"/>
      <c r="K511" s="17"/>
      <c r="L511" s="17"/>
      <c r="M511" s="17"/>
      <c r="N511" s="17"/>
    </row>
    <row r="512" spans="1:14" ht="16.5" x14ac:dyDescent="0.2">
      <c r="A512" s="48">
        <v>802</v>
      </c>
      <c r="B512" s="48">
        <v>3</v>
      </c>
      <c r="C512" s="48" t="s">
        <v>292</v>
      </c>
      <c r="D512" s="48" t="s">
        <v>300</v>
      </c>
      <c r="E512" s="48">
        <v>72</v>
      </c>
      <c r="F512" s="48">
        <v>7</v>
      </c>
      <c r="G512" s="48">
        <v>3</v>
      </c>
      <c r="H512" s="48"/>
      <c r="I512" s="48"/>
      <c r="J512" s="48"/>
      <c r="K512" s="17"/>
      <c r="L512" s="17"/>
      <c r="M512" s="17"/>
      <c r="N512" s="17"/>
    </row>
    <row r="513" spans="1:14" ht="16.5" x14ac:dyDescent="0.2">
      <c r="A513" s="48">
        <v>803</v>
      </c>
      <c r="B513" s="48">
        <v>1</v>
      </c>
      <c r="C513" s="48" t="s">
        <v>638</v>
      </c>
      <c r="D513" s="48" t="s">
        <v>302</v>
      </c>
      <c r="E513" s="48">
        <v>73</v>
      </c>
      <c r="F513" s="48">
        <v>7</v>
      </c>
      <c r="G513" s="48">
        <v>3</v>
      </c>
      <c r="H513" s="48"/>
      <c r="I513" s="48"/>
      <c r="J513" s="48"/>
      <c r="K513" s="17"/>
      <c r="L513" s="17"/>
      <c r="M513" s="17"/>
      <c r="N513" s="17"/>
    </row>
    <row r="514" spans="1:14" ht="16.5" x14ac:dyDescent="0.2">
      <c r="A514" s="48">
        <v>803</v>
      </c>
      <c r="B514" s="48">
        <v>1</v>
      </c>
      <c r="C514" s="48" t="s">
        <v>292</v>
      </c>
      <c r="D514" s="48" t="s">
        <v>299</v>
      </c>
      <c r="E514" s="48">
        <v>73</v>
      </c>
      <c r="F514" s="48">
        <v>7</v>
      </c>
      <c r="G514" s="48">
        <v>3</v>
      </c>
      <c r="H514" s="48"/>
      <c r="I514" s="48"/>
      <c r="J514" s="48"/>
      <c r="K514" s="17"/>
      <c r="L514" s="17"/>
      <c r="M514" s="17"/>
      <c r="N514" s="17"/>
    </row>
    <row r="515" spans="1:14" ht="16.5" x14ac:dyDescent="0.2">
      <c r="A515" s="48">
        <v>803</v>
      </c>
      <c r="B515" s="48">
        <v>2</v>
      </c>
      <c r="C515" s="48" t="s">
        <v>635</v>
      </c>
      <c r="D515" s="48" t="s">
        <v>301</v>
      </c>
      <c r="E515" s="48">
        <v>73</v>
      </c>
      <c r="F515" s="48">
        <v>7</v>
      </c>
      <c r="G515" s="48">
        <v>3</v>
      </c>
      <c r="H515" s="48"/>
      <c r="I515" s="48"/>
      <c r="J515" s="48"/>
      <c r="K515" s="17"/>
      <c r="L515" s="17"/>
      <c r="M515" s="17"/>
      <c r="N515" s="17"/>
    </row>
    <row r="516" spans="1:14" ht="16.5" x14ac:dyDescent="0.2">
      <c r="A516" s="48">
        <v>803</v>
      </c>
      <c r="B516" s="48">
        <v>2</v>
      </c>
      <c r="C516" s="48" t="s">
        <v>292</v>
      </c>
      <c r="D516" s="48" t="s">
        <v>647</v>
      </c>
      <c r="E516" s="48">
        <v>73</v>
      </c>
      <c r="F516" s="48">
        <v>7</v>
      </c>
      <c r="G516" s="48">
        <v>3</v>
      </c>
      <c r="H516" s="48"/>
      <c r="I516" s="48"/>
      <c r="J516" s="48"/>
      <c r="K516" s="17"/>
      <c r="L516" s="17"/>
      <c r="M516" s="17"/>
      <c r="N516" s="17"/>
    </row>
    <row r="517" spans="1:14" ht="16.5" x14ac:dyDescent="0.2">
      <c r="A517" s="48">
        <v>803</v>
      </c>
      <c r="B517" s="48">
        <v>3</v>
      </c>
      <c r="C517" s="48" t="s">
        <v>635</v>
      </c>
      <c r="D517" s="48" t="s">
        <v>303</v>
      </c>
      <c r="E517" s="48">
        <v>73</v>
      </c>
      <c r="F517" s="48">
        <v>7</v>
      </c>
      <c r="G517" s="48">
        <v>3</v>
      </c>
      <c r="H517" s="48"/>
      <c r="I517" s="48"/>
      <c r="J517" s="48"/>
      <c r="K517" s="17"/>
      <c r="L517" s="17"/>
      <c r="M517" s="17"/>
      <c r="N517" s="17"/>
    </row>
    <row r="518" spans="1:14" ht="16.5" x14ac:dyDescent="0.2">
      <c r="A518" s="48">
        <v>803</v>
      </c>
      <c r="B518" s="48">
        <v>3</v>
      </c>
      <c r="C518" s="48" t="s">
        <v>636</v>
      </c>
      <c r="D518" s="48" t="s">
        <v>645</v>
      </c>
      <c r="E518" s="48">
        <v>73</v>
      </c>
      <c r="F518" s="48">
        <v>7</v>
      </c>
      <c r="G518" s="48">
        <v>3</v>
      </c>
      <c r="H518" s="48"/>
      <c r="I518" s="48"/>
      <c r="J518" s="48"/>
      <c r="K518" s="17"/>
      <c r="L518" s="17"/>
      <c r="M518" s="17"/>
      <c r="N518" s="17"/>
    </row>
    <row r="519" spans="1:14" ht="16.5" x14ac:dyDescent="0.2">
      <c r="A519" s="48">
        <v>804</v>
      </c>
      <c r="B519" s="48">
        <v>1</v>
      </c>
      <c r="C519" s="48" t="s">
        <v>635</v>
      </c>
      <c r="D519" s="48" t="s">
        <v>302</v>
      </c>
      <c r="E519" s="48">
        <v>74</v>
      </c>
      <c r="F519" s="48">
        <v>7</v>
      </c>
      <c r="G519" s="48">
        <v>3</v>
      </c>
      <c r="H519" s="48"/>
      <c r="I519" s="48"/>
      <c r="J519" s="48"/>
      <c r="K519" s="17"/>
      <c r="L519" s="17"/>
      <c r="M519" s="17"/>
      <c r="N519" s="17"/>
    </row>
    <row r="520" spans="1:14" ht="16.5" x14ac:dyDescent="0.2">
      <c r="A520" s="48">
        <v>804</v>
      </c>
      <c r="B520" s="48">
        <v>1</v>
      </c>
      <c r="C520" s="48" t="s">
        <v>292</v>
      </c>
      <c r="D520" s="48" t="s">
        <v>299</v>
      </c>
      <c r="E520" s="48">
        <v>74</v>
      </c>
      <c r="F520" s="48">
        <v>7</v>
      </c>
      <c r="G520" s="48">
        <v>3</v>
      </c>
      <c r="H520" s="48"/>
      <c r="I520" s="48"/>
      <c r="J520" s="48"/>
      <c r="K520" s="17"/>
      <c r="L520" s="17"/>
      <c r="M520" s="17"/>
      <c r="N520" s="17"/>
    </row>
    <row r="521" spans="1:14" ht="16.5" x14ac:dyDescent="0.2">
      <c r="A521" s="48">
        <v>804</v>
      </c>
      <c r="B521" s="48">
        <v>2</v>
      </c>
      <c r="C521" s="48" t="s">
        <v>635</v>
      </c>
      <c r="D521" s="48" t="s">
        <v>301</v>
      </c>
      <c r="E521" s="48">
        <v>74</v>
      </c>
      <c r="F521" s="48">
        <v>7</v>
      </c>
      <c r="G521" s="48">
        <v>3</v>
      </c>
      <c r="H521" s="48"/>
      <c r="I521" s="48"/>
      <c r="J521" s="48"/>
      <c r="K521" s="17"/>
      <c r="L521" s="17"/>
      <c r="M521" s="17"/>
      <c r="N521" s="17"/>
    </row>
    <row r="522" spans="1:14" ht="16.5" x14ac:dyDescent="0.2">
      <c r="A522" s="48">
        <v>804</v>
      </c>
      <c r="B522" s="48">
        <v>2</v>
      </c>
      <c r="C522" s="48" t="s">
        <v>292</v>
      </c>
      <c r="D522" s="48" t="s">
        <v>647</v>
      </c>
      <c r="E522" s="48">
        <v>74</v>
      </c>
      <c r="F522" s="48">
        <v>7</v>
      </c>
      <c r="G522" s="48">
        <v>3</v>
      </c>
      <c r="H522" s="48"/>
      <c r="I522" s="48"/>
      <c r="J522" s="48"/>
      <c r="K522" s="17"/>
      <c r="L522" s="17"/>
      <c r="M522" s="17"/>
      <c r="N522" s="17"/>
    </row>
    <row r="523" spans="1:14" ht="16.5" x14ac:dyDescent="0.2">
      <c r="A523" s="48">
        <v>804</v>
      </c>
      <c r="B523" s="48">
        <v>3</v>
      </c>
      <c r="C523" s="48" t="s">
        <v>635</v>
      </c>
      <c r="D523" s="48" t="s">
        <v>303</v>
      </c>
      <c r="E523" s="48">
        <v>74</v>
      </c>
      <c r="F523" s="48">
        <v>7</v>
      </c>
      <c r="G523" s="48">
        <v>3</v>
      </c>
      <c r="H523" s="48"/>
      <c r="I523" s="48"/>
      <c r="J523" s="48"/>
      <c r="K523" s="17"/>
      <c r="L523" s="17"/>
      <c r="M523" s="17"/>
      <c r="N523" s="17"/>
    </row>
    <row r="524" spans="1:14" ht="16.5" x14ac:dyDescent="0.2">
      <c r="A524" s="48">
        <v>804</v>
      </c>
      <c r="B524" s="48">
        <v>3</v>
      </c>
      <c r="C524" s="48" t="s">
        <v>292</v>
      </c>
      <c r="D524" s="48" t="s">
        <v>300</v>
      </c>
      <c r="E524" s="48">
        <v>74</v>
      </c>
      <c r="F524" s="48">
        <v>7</v>
      </c>
      <c r="G524" s="48">
        <v>3</v>
      </c>
      <c r="H524" s="48"/>
      <c r="I524" s="48"/>
      <c r="J524" s="48"/>
      <c r="K524" s="17"/>
      <c r="L524" s="17"/>
      <c r="M524" s="17"/>
      <c r="N524" s="17"/>
    </row>
    <row r="525" spans="1:14" ht="16.5" x14ac:dyDescent="0.2">
      <c r="A525" s="48">
        <v>805</v>
      </c>
      <c r="B525" s="48">
        <v>1</v>
      </c>
      <c r="C525" s="48" t="s">
        <v>635</v>
      </c>
      <c r="D525" s="48" t="s">
        <v>302</v>
      </c>
      <c r="E525" s="48">
        <v>75</v>
      </c>
      <c r="F525" s="48">
        <v>7</v>
      </c>
      <c r="G525" s="48">
        <v>3</v>
      </c>
      <c r="H525" s="48"/>
      <c r="I525" s="48"/>
      <c r="J525" s="48"/>
      <c r="K525" s="17"/>
      <c r="L525" s="17"/>
      <c r="M525" s="17"/>
      <c r="N525" s="17"/>
    </row>
    <row r="526" spans="1:14" ht="16.5" x14ac:dyDescent="0.2">
      <c r="A526" s="48">
        <v>805</v>
      </c>
      <c r="B526" s="48">
        <v>1</v>
      </c>
      <c r="C526" s="48" t="s">
        <v>292</v>
      </c>
      <c r="D526" s="48" t="s">
        <v>299</v>
      </c>
      <c r="E526" s="48">
        <v>75</v>
      </c>
      <c r="F526" s="48">
        <v>7</v>
      </c>
      <c r="G526" s="48">
        <v>3</v>
      </c>
      <c r="H526" s="48"/>
      <c r="I526" s="48"/>
      <c r="J526" s="48"/>
      <c r="K526" s="17"/>
      <c r="L526" s="17"/>
      <c r="M526" s="17"/>
      <c r="N526" s="17"/>
    </row>
    <row r="527" spans="1:14" ht="16.5" x14ac:dyDescent="0.2">
      <c r="A527" s="48">
        <v>805</v>
      </c>
      <c r="B527" s="48">
        <v>2</v>
      </c>
      <c r="C527" s="48" t="s">
        <v>639</v>
      </c>
      <c r="D527" s="48" t="s">
        <v>301</v>
      </c>
      <c r="E527" s="48">
        <v>75</v>
      </c>
      <c r="F527" s="48">
        <v>7</v>
      </c>
      <c r="G527" s="48">
        <v>3</v>
      </c>
      <c r="H527" s="48"/>
      <c r="I527" s="48"/>
      <c r="J527" s="48"/>
      <c r="K527" s="17"/>
      <c r="L527" s="17"/>
      <c r="M527" s="17"/>
      <c r="N527" s="17"/>
    </row>
    <row r="528" spans="1:14" ht="16.5" x14ac:dyDescent="0.2">
      <c r="A528" s="48">
        <v>805</v>
      </c>
      <c r="B528" s="48">
        <v>2</v>
      </c>
      <c r="C528" s="48" t="s">
        <v>292</v>
      </c>
      <c r="D528" s="48" t="s">
        <v>647</v>
      </c>
      <c r="E528" s="48">
        <v>75</v>
      </c>
      <c r="F528" s="48">
        <v>7</v>
      </c>
      <c r="G528" s="48">
        <v>3</v>
      </c>
      <c r="H528" s="48"/>
      <c r="I528" s="48"/>
      <c r="J528" s="48"/>
      <c r="K528" s="17"/>
      <c r="L528" s="17"/>
      <c r="M528" s="17"/>
      <c r="N528" s="17"/>
    </row>
    <row r="529" spans="1:14" ht="16.5" x14ac:dyDescent="0.2">
      <c r="A529" s="48">
        <v>805</v>
      </c>
      <c r="B529" s="48">
        <v>3</v>
      </c>
      <c r="C529" s="48" t="s">
        <v>635</v>
      </c>
      <c r="D529" s="48" t="s">
        <v>303</v>
      </c>
      <c r="E529" s="48">
        <v>75</v>
      </c>
      <c r="F529" s="48">
        <v>7</v>
      </c>
      <c r="G529" s="48">
        <v>3</v>
      </c>
      <c r="H529" s="48"/>
      <c r="I529" s="48"/>
      <c r="J529" s="48"/>
      <c r="K529" s="17"/>
      <c r="L529" s="17"/>
      <c r="M529" s="17"/>
      <c r="N529" s="17"/>
    </row>
    <row r="530" spans="1:14" ht="16.5" x14ac:dyDescent="0.2">
      <c r="A530" s="48">
        <v>805</v>
      </c>
      <c r="B530" s="48">
        <v>3</v>
      </c>
      <c r="C530" s="48" t="s">
        <v>292</v>
      </c>
      <c r="D530" s="48" t="s">
        <v>300</v>
      </c>
      <c r="E530" s="48">
        <v>75</v>
      </c>
      <c r="F530" s="48">
        <v>7</v>
      </c>
      <c r="G530" s="48">
        <v>3</v>
      </c>
      <c r="H530" s="48"/>
      <c r="I530" s="48"/>
      <c r="J530" s="48"/>
      <c r="K530" s="17"/>
      <c r="L530" s="17"/>
      <c r="M530" s="17"/>
      <c r="N530" s="17"/>
    </row>
    <row r="531" spans="1:14" ht="16.5" x14ac:dyDescent="0.2">
      <c r="A531" s="48">
        <v>806</v>
      </c>
      <c r="B531" s="48">
        <v>1</v>
      </c>
      <c r="C531" s="48" t="s">
        <v>635</v>
      </c>
      <c r="D531" s="48" t="s">
        <v>302</v>
      </c>
      <c r="E531" s="48">
        <v>76</v>
      </c>
      <c r="F531" s="48">
        <v>7</v>
      </c>
      <c r="G531" s="48">
        <v>3</v>
      </c>
      <c r="H531" s="48"/>
      <c r="I531" s="48"/>
      <c r="J531" s="48"/>
      <c r="K531" s="17"/>
      <c r="L531" s="17"/>
      <c r="M531" s="17"/>
      <c r="N531" s="17"/>
    </row>
    <row r="532" spans="1:14" ht="16.5" x14ac:dyDescent="0.2">
      <c r="A532" s="48">
        <v>806</v>
      </c>
      <c r="B532" s="48">
        <v>1</v>
      </c>
      <c r="C532" s="48" t="s">
        <v>636</v>
      </c>
      <c r="D532" s="48" t="s">
        <v>299</v>
      </c>
      <c r="E532" s="48">
        <v>76</v>
      </c>
      <c r="F532" s="48">
        <v>7</v>
      </c>
      <c r="G532" s="48">
        <v>3</v>
      </c>
      <c r="H532" s="48"/>
      <c r="I532" s="48"/>
      <c r="J532" s="48"/>
      <c r="K532" s="17"/>
      <c r="L532" s="17"/>
      <c r="M532" s="17"/>
      <c r="N532" s="17"/>
    </row>
    <row r="533" spans="1:14" ht="16.5" x14ac:dyDescent="0.2">
      <c r="A533" s="48">
        <v>806</v>
      </c>
      <c r="B533" s="48">
        <v>2</v>
      </c>
      <c r="C533" s="48" t="s">
        <v>635</v>
      </c>
      <c r="D533" s="48" t="s">
        <v>301</v>
      </c>
      <c r="E533" s="48">
        <v>76</v>
      </c>
      <c r="F533" s="48">
        <v>7</v>
      </c>
      <c r="G533" s="48">
        <v>3</v>
      </c>
      <c r="H533" s="48"/>
      <c r="I533" s="48"/>
      <c r="J533" s="48"/>
      <c r="K533" s="17"/>
      <c r="L533" s="17"/>
      <c r="M533" s="17"/>
      <c r="N533" s="17"/>
    </row>
    <row r="534" spans="1:14" ht="16.5" x14ac:dyDescent="0.2">
      <c r="A534" s="48">
        <v>806</v>
      </c>
      <c r="B534" s="48">
        <v>2</v>
      </c>
      <c r="C534" s="48" t="s">
        <v>292</v>
      </c>
      <c r="D534" s="48" t="s">
        <v>649</v>
      </c>
      <c r="E534" s="48">
        <v>76</v>
      </c>
      <c r="F534" s="48">
        <v>7</v>
      </c>
      <c r="G534" s="48">
        <v>3</v>
      </c>
      <c r="H534" s="48"/>
      <c r="I534" s="48"/>
      <c r="J534" s="48"/>
      <c r="K534" s="17"/>
      <c r="L534" s="17"/>
      <c r="M534" s="17"/>
      <c r="N534" s="17"/>
    </row>
    <row r="535" spans="1:14" ht="16.5" x14ac:dyDescent="0.2">
      <c r="A535" s="48">
        <v>806</v>
      </c>
      <c r="B535" s="48">
        <v>3</v>
      </c>
      <c r="C535" s="48" t="s">
        <v>639</v>
      </c>
      <c r="D535" s="48" t="s">
        <v>303</v>
      </c>
      <c r="E535" s="48">
        <v>76</v>
      </c>
      <c r="F535" s="48">
        <v>7</v>
      </c>
      <c r="G535" s="48">
        <v>3</v>
      </c>
      <c r="H535" s="48"/>
      <c r="I535" s="48"/>
      <c r="J535" s="48"/>
      <c r="K535" s="17"/>
      <c r="L535" s="17"/>
      <c r="M535" s="17"/>
      <c r="N535" s="17"/>
    </row>
    <row r="536" spans="1:14" ht="16.5" x14ac:dyDescent="0.2">
      <c r="A536" s="48">
        <v>806</v>
      </c>
      <c r="B536" s="48">
        <v>3</v>
      </c>
      <c r="C536" s="48" t="s">
        <v>292</v>
      </c>
      <c r="D536" s="48" t="s">
        <v>645</v>
      </c>
      <c r="E536" s="48">
        <v>76</v>
      </c>
      <c r="F536" s="48">
        <v>7</v>
      </c>
      <c r="G536" s="48">
        <v>3</v>
      </c>
      <c r="H536" s="48"/>
      <c r="I536" s="48"/>
      <c r="J536" s="48"/>
      <c r="K536" s="17"/>
      <c r="L536" s="17"/>
      <c r="M536" s="17"/>
      <c r="N536" s="17"/>
    </row>
    <row r="537" spans="1:14" ht="16.5" x14ac:dyDescent="0.2">
      <c r="A537" s="48">
        <v>807</v>
      </c>
      <c r="B537" s="48">
        <v>1</v>
      </c>
      <c r="C537" s="48" t="s">
        <v>635</v>
      </c>
      <c r="D537" s="48" t="s">
        <v>302</v>
      </c>
      <c r="E537" s="48">
        <v>77</v>
      </c>
      <c r="F537" s="48">
        <v>7</v>
      </c>
      <c r="G537" s="48">
        <v>3</v>
      </c>
      <c r="H537" s="48"/>
      <c r="I537" s="48"/>
      <c r="J537" s="48"/>
      <c r="K537" s="17"/>
      <c r="L537" s="17"/>
      <c r="M537" s="17"/>
      <c r="N537" s="17"/>
    </row>
    <row r="538" spans="1:14" ht="16.5" x14ac:dyDescent="0.2">
      <c r="A538" s="48">
        <v>807</v>
      </c>
      <c r="B538" s="48">
        <v>1</v>
      </c>
      <c r="C538" s="48" t="s">
        <v>292</v>
      </c>
      <c r="D538" s="48" t="s">
        <v>299</v>
      </c>
      <c r="E538" s="48">
        <v>77</v>
      </c>
      <c r="F538" s="48">
        <v>7</v>
      </c>
      <c r="G538" s="48">
        <v>3</v>
      </c>
      <c r="H538" s="48"/>
      <c r="I538" s="48"/>
      <c r="J538" s="48"/>
      <c r="K538" s="17"/>
      <c r="L538" s="17"/>
      <c r="M538" s="17"/>
      <c r="N538" s="17"/>
    </row>
    <row r="539" spans="1:14" ht="16.5" x14ac:dyDescent="0.2">
      <c r="A539" s="48">
        <v>807</v>
      </c>
      <c r="B539" s="48">
        <v>2</v>
      </c>
      <c r="C539" s="48" t="s">
        <v>635</v>
      </c>
      <c r="D539" s="48" t="s">
        <v>301</v>
      </c>
      <c r="E539" s="48">
        <v>77</v>
      </c>
      <c r="F539" s="48">
        <v>7</v>
      </c>
      <c r="G539" s="48">
        <v>3</v>
      </c>
      <c r="H539" s="48"/>
      <c r="I539" s="48"/>
      <c r="J539" s="48"/>
      <c r="K539" s="17"/>
      <c r="L539" s="17"/>
      <c r="M539" s="17"/>
      <c r="N539" s="17"/>
    </row>
    <row r="540" spans="1:14" ht="16.5" x14ac:dyDescent="0.2">
      <c r="A540" s="48">
        <v>807</v>
      </c>
      <c r="B540" s="48">
        <v>2</v>
      </c>
      <c r="C540" s="48" t="s">
        <v>292</v>
      </c>
      <c r="D540" s="48" t="s">
        <v>647</v>
      </c>
      <c r="E540" s="48">
        <v>77</v>
      </c>
      <c r="F540" s="48">
        <v>7</v>
      </c>
      <c r="G540" s="48">
        <v>3</v>
      </c>
      <c r="H540" s="48"/>
      <c r="I540" s="48"/>
      <c r="J540" s="48"/>
      <c r="K540" s="17"/>
      <c r="L540" s="17"/>
      <c r="M540" s="17"/>
      <c r="N540" s="17"/>
    </row>
    <row r="541" spans="1:14" ht="16.5" x14ac:dyDescent="0.2">
      <c r="A541" s="48">
        <v>807</v>
      </c>
      <c r="B541" s="48">
        <v>3</v>
      </c>
      <c r="C541" s="48" t="s">
        <v>635</v>
      </c>
      <c r="D541" s="48" t="s">
        <v>303</v>
      </c>
      <c r="E541" s="48">
        <v>77</v>
      </c>
      <c r="F541" s="48">
        <v>7</v>
      </c>
      <c r="G541" s="48">
        <v>3</v>
      </c>
      <c r="H541" s="48"/>
      <c r="I541" s="48"/>
      <c r="J541" s="48"/>
      <c r="K541" s="17"/>
      <c r="L541" s="17"/>
      <c r="M541" s="17"/>
      <c r="N541" s="17"/>
    </row>
    <row r="542" spans="1:14" ht="16.5" x14ac:dyDescent="0.2">
      <c r="A542" s="48">
        <v>807</v>
      </c>
      <c r="B542" s="48">
        <v>3</v>
      </c>
      <c r="C542" s="48" t="s">
        <v>292</v>
      </c>
      <c r="D542" s="48" t="s">
        <v>300</v>
      </c>
      <c r="E542" s="48">
        <v>77</v>
      </c>
      <c r="F542" s="48">
        <v>7</v>
      </c>
      <c r="G542" s="48">
        <v>3</v>
      </c>
      <c r="H542" s="48"/>
      <c r="I542" s="48"/>
      <c r="J542" s="48"/>
      <c r="K542" s="17"/>
      <c r="L542" s="17"/>
      <c r="M542" s="17"/>
      <c r="N542" s="17"/>
    </row>
    <row r="543" spans="1:14" ht="16.5" x14ac:dyDescent="0.2">
      <c r="A543" s="48">
        <v>808</v>
      </c>
      <c r="B543" s="48">
        <v>1</v>
      </c>
      <c r="C543" s="48" t="s">
        <v>639</v>
      </c>
      <c r="D543" s="48" t="s">
        <v>302</v>
      </c>
      <c r="E543" s="48">
        <v>78</v>
      </c>
      <c r="F543" s="48">
        <v>7</v>
      </c>
      <c r="G543" s="48">
        <v>3</v>
      </c>
      <c r="H543" s="48"/>
      <c r="I543" s="48"/>
      <c r="J543" s="48"/>
      <c r="K543" s="17"/>
      <c r="L543" s="17"/>
      <c r="M543" s="17"/>
      <c r="N543" s="17"/>
    </row>
    <row r="544" spans="1:14" ht="16.5" x14ac:dyDescent="0.2">
      <c r="A544" s="48">
        <v>808</v>
      </c>
      <c r="B544" s="48">
        <v>1</v>
      </c>
      <c r="C544" s="48" t="s">
        <v>636</v>
      </c>
      <c r="D544" s="48" t="s">
        <v>299</v>
      </c>
      <c r="E544" s="48">
        <v>78</v>
      </c>
      <c r="F544" s="48">
        <v>7</v>
      </c>
      <c r="G544" s="48">
        <v>3</v>
      </c>
      <c r="H544" s="48"/>
      <c r="I544" s="48"/>
      <c r="J544" s="48"/>
      <c r="K544" s="17"/>
      <c r="L544" s="17"/>
      <c r="M544" s="17"/>
      <c r="N544" s="17"/>
    </row>
    <row r="545" spans="1:14" ht="16.5" x14ac:dyDescent="0.2">
      <c r="A545" s="48">
        <v>808</v>
      </c>
      <c r="B545" s="48">
        <v>2</v>
      </c>
      <c r="C545" s="48" t="s">
        <v>635</v>
      </c>
      <c r="D545" s="48" t="s">
        <v>301</v>
      </c>
      <c r="E545" s="48">
        <v>78</v>
      </c>
      <c r="F545" s="48">
        <v>7</v>
      </c>
      <c r="G545" s="48">
        <v>3</v>
      </c>
      <c r="H545" s="48"/>
      <c r="I545" s="48"/>
      <c r="J545" s="48"/>
      <c r="K545" s="17"/>
      <c r="L545" s="17"/>
      <c r="M545" s="17"/>
      <c r="N545" s="17"/>
    </row>
    <row r="546" spans="1:14" ht="16.5" x14ac:dyDescent="0.2">
      <c r="A546" s="48">
        <v>808</v>
      </c>
      <c r="B546" s="48">
        <v>2</v>
      </c>
      <c r="C546" s="48" t="s">
        <v>292</v>
      </c>
      <c r="D546" s="48" t="s">
        <v>650</v>
      </c>
      <c r="E546" s="48">
        <v>78</v>
      </c>
      <c r="F546" s="48">
        <v>7</v>
      </c>
      <c r="G546" s="48">
        <v>3</v>
      </c>
      <c r="H546" s="48"/>
      <c r="I546" s="48"/>
      <c r="J546" s="48"/>
      <c r="K546" s="17"/>
      <c r="L546" s="17"/>
      <c r="M546" s="17"/>
      <c r="N546" s="17"/>
    </row>
    <row r="547" spans="1:14" ht="16.5" x14ac:dyDescent="0.2">
      <c r="A547" s="48">
        <v>808</v>
      </c>
      <c r="B547" s="48">
        <v>3</v>
      </c>
      <c r="C547" s="48" t="s">
        <v>638</v>
      </c>
      <c r="D547" s="48" t="s">
        <v>303</v>
      </c>
      <c r="E547" s="48">
        <v>78</v>
      </c>
      <c r="F547" s="48">
        <v>7</v>
      </c>
      <c r="G547" s="48">
        <v>3</v>
      </c>
      <c r="H547" s="48"/>
      <c r="I547" s="48"/>
      <c r="J547" s="48"/>
      <c r="K547" s="17"/>
      <c r="L547" s="17"/>
      <c r="M547" s="17"/>
      <c r="N547" s="17"/>
    </row>
    <row r="548" spans="1:14" ht="16.5" x14ac:dyDescent="0.2">
      <c r="A548" s="48">
        <v>808</v>
      </c>
      <c r="B548" s="48">
        <v>3</v>
      </c>
      <c r="C548" s="48" t="s">
        <v>292</v>
      </c>
      <c r="D548" s="48" t="s">
        <v>300</v>
      </c>
      <c r="E548" s="48">
        <v>78</v>
      </c>
      <c r="F548" s="48">
        <v>7</v>
      </c>
      <c r="G548" s="48">
        <v>3</v>
      </c>
      <c r="H548" s="48"/>
      <c r="I548" s="48"/>
      <c r="J548" s="48"/>
      <c r="K548" s="17"/>
      <c r="L548" s="17"/>
      <c r="M548" s="17"/>
      <c r="N548" s="17"/>
    </row>
    <row r="549" spans="1:14" ht="16.5" x14ac:dyDescent="0.2">
      <c r="A549" s="48">
        <v>809</v>
      </c>
      <c r="B549" s="48">
        <v>1</v>
      </c>
      <c r="C549" s="48" t="s">
        <v>639</v>
      </c>
      <c r="D549" s="48" t="s">
        <v>302</v>
      </c>
      <c r="E549" s="48">
        <v>79</v>
      </c>
      <c r="F549" s="48">
        <v>7</v>
      </c>
      <c r="G549" s="48">
        <v>3</v>
      </c>
      <c r="H549" s="48"/>
      <c r="I549" s="48"/>
      <c r="J549" s="48"/>
      <c r="K549" s="17"/>
      <c r="L549" s="17"/>
      <c r="M549" s="17"/>
      <c r="N549" s="17"/>
    </row>
    <row r="550" spans="1:14" ht="16.5" x14ac:dyDescent="0.2">
      <c r="A550" s="48">
        <v>809</v>
      </c>
      <c r="B550" s="48">
        <v>1</v>
      </c>
      <c r="C550" s="48" t="s">
        <v>651</v>
      </c>
      <c r="D550" s="48" t="s">
        <v>299</v>
      </c>
      <c r="E550" s="48">
        <v>79</v>
      </c>
      <c r="F550" s="48">
        <v>7</v>
      </c>
      <c r="G550" s="48">
        <v>3</v>
      </c>
      <c r="H550" s="48"/>
      <c r="I550" s="48"/>
      <c r="J550" s="48"/>
      <c r="K550" s="17"/>
      <c r="L550" s="17"/>
      <c r="M550" s="17"/>
      <c r="N550" s="17"/>
    </row>
    <row r="551" spans="1:14" ht="16.5" x14ac:dyDescent="0.2">
      <c r="A551" s="48">
        <v>809</v>
      </c>
      <c r="B551" s="48">
        <v>2</v>
      </c>
      <c r="C551" s="48" t="s">
        <v>639</v>
      </c>
      <c r="D551" s="48" t="s">
        <v>301</v>
      </c>
      <c r="E551" s="48">
        <v>79</v>
      </c>
      <c r="F551" s="48">
        <v>7</v>
      </c>
      <c r="G551" s="48">
        <v>3</v>
      </c>
      <c r="H551" s="48"/>
      <c r="I551" s="48"/>
      <c r="J551" s="48"/>
      <c r="K551" s="17"/>
      <c r="L551" s="17"/>
      <c r="M551" s="17"/>
      <c r="N551" s="17"/>
    </row>
    <row r="552" spans="1:14" ht="16.5" x14ac:dyDescent="0.2">
      <c r="A552" s="48">
        <v>809</v>
      </c>
      <c r="B552" s="48">
        <v>2</v>
      </c>
      <c r="C552" s="48" t="s">
        <v>642</v>
      </c>
      <c r="D552" s="48" t="s">
        <v>647</v>
      </c>
      <c r="E552" s="48">
        <v>79</v>
      </c>
      <c r="F552" s="48">
        <v>7</v>
      </c>
      <c r="G552" s="48">
        <v>3</v>
      </c>
      <c r="H552" s="48"/>
      <c r="I552" s="48"/>
      <c r="J552" s="48"/>
      <c r="K552" s="17"/>
      <c r="L552" s="17"/>
      <c r="M552" s="17"/>
      <c r="N552" s="17"/>
    </row>
    <row r="553" spans="1:14" ht="16.5" x14ac:dyDescent="0.2">
      <c r="A553" s="48">
        <v>809</v>
      </c>
      <c r="B553" s="48">
        <v>3</v>
      </c>
      <c r="C553" s="48" t="s">
        <v>638</v>
      </c>
      <c r="D553" s="48" t="s">
        <v>303</v>
      </c>
      <c r="E553" s="48">
        <v>79</v>
      </c>
      <c r="F553" s="48">
        <v>7</v>
      </c>
      <c r="G553" s="48">
        <v>3</v>
      </c>
      <c r="H553" s="48"/>
      <c r="I553" s="48"/>
      <c r="J553" s="48"/>
      <c r="K553" s="17"/>
      <c r="L553" s="17"/>
      <c r="M553" s="17"/>
      <c r="N553" s="17"/>
    </row>
    <row r="554" spans="1:14" ht="16.5" x14ac:dyDescent="0.2">
      <c r="A554" s="48">
        <v>809</v>
      </c>
      <c r="B554" s="48">
        <v>3</v>
      </c>
      <c r="C554" s="48" t="s">
        <v>292</v>
      </c>
      <c r="D554" s="48" t="s">
        <v>300</v>
      </c>
      <c r="E554" s="48">
        <v>79</v>
      </c>
      <c r="F554" s="48">
        <v>7</v>
      </c>
      <c r="G554" s="48">
        <v>3</v>
      </c>
      <c r="H554" s="48"/>
      <c r="I554" s="48"/>
      <c r="J554" s="48"/>
      <c r="K554" s="17"/>
      <c r="L554" s="17"/>
      <c r="M554" s="17"/>
      <c r="N554" s="17"/>
    </row>
    <row r="555" spans="1:14" ht="16.5" x14ac:dyDescent="0.2">
      <c r="A555" s="48">
        <v>810</v>
      </c>
      <c r="B555" s="48">
        <v>1</v>
      </c>
      <c r="C555" s="48" t="s">
        <v>635</v>
      </c>
      <c r="D555" s="48" t="s">
        <v>302</v>
      </c>
      <c r="E555" s="48">
        <v>80</v>
      </c>
      <c r="F555" s="48">
        <v>7</v>
      </c>
      <c r="G555" s="48">
        <v>3</v>
      </c>
      <c r="H555" s="48"/>
      <c r="I555" s="48"/>
      <c r="J555" s="48"/>
      <c r="K555" s="17"/>
      <c r="L555" s="17"/>
      <c r="M555" s="17"/>
      <c r="N555" s="17"/>
    </row>
    <row r="556" spans="1:14" ht="16.5" x14ac:dyDescent="0.2">
      <c r="A556" s="48">
        <v>810</v>
      </c>
      <c r="B556" s="48">
        <v>1</v>
      </c>
      <c r="C556" s="48" t="s">
        <v>292</v>
      </c>
      <c r="D556" s="48" t="s">
        <v>299</v>
      </c>
      <c r="E556" s="48">
        <v>80</v>
      </c>
      <c r="F556" s="48">
        <v>7</v>
      </c>
      <c r="G556" s="48">
        <v>3</v>
      </c>
      <c r="H556" s="48"/>
      <c r="I556" s="48"/>
      <c r="J556" s="48"/>
      <c r="K556" s="17"/>
      <c r="L556" s="17"/>
      <c r="M556" s="17"/>
      <c r="N556" s="17"/>
    </row>
    <row r="557" spans="1:14" ht="16.5" x14ac:dyDescent="0.2">
      <c r="A557" s="48">
        <v>810</v>
      </c>
      <c r="B557" s="48">
        <v>2</v>
      </c>
      <c r="C557" s="48" t="s">
        <v>639</v>
      </c>
      <c r="D557" s="48" t="s">
        <v>301</v>
      </c>
      <c r="E557" s="48">
        <v>80</v>
      </c>
      <c r="F557" s="48">
        <v>7</v>
      </c>
      <c r="G557" s="48">
        <v>3</v>
      </c>
      <c r="H557" s="48"/>
      <c r="I557" s="48"/>
      <c r="J557" s="48"/>
      <c r="K557" s="17"/>
      <c r="L557" s="17"/>
      <c r="M557" s="17"/>
      <c r="N557" s="17"/>
    </row>
    <row r="558" spans="1:14" ht="16.5" x14ac:dyDescent="0.2">
      <c r="A558" s="48">
        <v>810</v>
      </c>
      <c r="B558" s="48">
        <v>2</v>
      </c>
      <c r="C558" s="48" t="s">
        <v>292</v>
      </c>
      <c r="D558" s="48" t="s">
        <v>647</v>
      </c>
      <c r="E558" s="48">
        <v>80</v>
      </c>
      <c r="F558" s="48">
        <v>7</v>
      </c>
      <c r="G558" s="48">
        <v>3</v>
      </c>
      <c r="H558" s="48"/>
      <c r="I558" s="48"/>
      <c r="J558" s="48"/>
      <c r="K558" s="17"/>
      <c r="L558" s="17"/>
      <c r="M558" s="17"/>
      <c r="N558" s="17"/>
    </row>
    <row r="559" spans="1:14" ht="16.5" x14ac:dyDescent="0.2">
      <c r="A559" s="48">
        <v>810</v>
      </c>
      <c r="B559" s="48">
        <v>3</v>
      </c>
      <c r="C559" s="48" t="s">
        <v>635</v>
      </c>
      <c r="D559" s="48" t="s">
        <v>303</v>
      </c>
      <c r="E559" s="48">
        <v>80</v>
      </c>
      <c r="F559" s="48">
        <v>7</v>
      </c>
      <c r="G559" s="48">
        <v>3</v>
      </c>
      <c r="H559" s="48"/>
      <c r="I559" s="48"/>
      <c r="J559" s="48"/>
      <c r="K559" s="17"/>
      <c r="L559" s="17"/>
      <c r="M559" s="17"/>
      <c r="N559" s="17"/>
    </row>
    <row r="560" spans="1:14" ht="16.5" x14ac:dyDescent="0.2">
      <c r="A560" s="48">
        <v>810</v>
      </c>
      <c r="B560" s="48">
        <v>3</v>
      </c>
      <c r="C560" s="48" t="s">
        <v>292</v>
      </c>
      <c r="D560" s="48" t="s">
        <v>300</v>
      </c>
      <c r="E560" s="48">
        <v>80</v>
      </c>
      <c r="F560" s="48">
        <v>7</v>
      </c>
      <c r="G560" s="48">
        <v>3</v>
      </c>
      <c r="H560" s="48"/>
      <c r="I560" s="48"/>
      <c r="J560" s="48"/>
      <c r="K560" s="17"/>
      <c r="L560" s="17"/>
      <c r="M560" s="17"/>
      <c r="N560" s="17"/>
    </row>
    <row r="561" spans="1:14" ht="16.5" x14ac:dyDescent="0.2">
      <c r="A561" s="48">
        <v>811</v>
      </c>
      <c r="B561" s="48">
        <v>1</v>
      </c>
      <c r="C561" s="48" t="s">
        <v>638</v>
      </c>
      <c r="D561" s="48" t="s">
        <v>302</v>
      </c>
      <c r="E561" s="48">
        <v>82</v>
      </c>
      <c r="F561" s="48">
        <v>8</v>
      </c>
      <c r="G561" s="48">
        <v>3</v>
      </c>
      <c r="H561" s="48"/>
      <c r="I561" s="48"/>
      <c r="J561" s="48"/>
      <c r="K561" s="17"/>
      <c r="L561" s="17"/>
      <c r="M561" s="17"/>
      <c r="N561" s="17"/>
    </row>
    <row r="562" spans="1:14" ht="16.5" x14ac:dyDescent="0.2">
      <c r="A562" s="48">
        <v>811</v>
      </c>
      <c r="B562" s="48">
        <v>1</v>
      </c>
      <c r="C562" s="48" t="s">
        <v>292</v>
      </c>
      <c r="D562" s="48" t="s">
        <v>299</v>
      </c>
      <c r="E562" s="48">
        <v>80</v>
      </c>
      <c r="F562" s="48">
        <v>7</v>
      </c>
      <c r="G562" s="48">
        <v>3</v>
      </c>
      <c r="H562" s="48"/>
      <c r="I562" s="48"/>
      <c r="J562" s="48"/>
      <c r="K562" s="17"/>
      <c r="L562" s="17"/>
      <c r="M562" s="17"/>
      <c r="N562" s="17"/>
    </row>
    <row r="563" spans="1:14" ht="16.5" x14ac:dyDescent="0.2">
      <c r="A563" s="48">
        <v>811</v>
      </c>
      <c r="B563" s="48">
        <v>2</v>
      </c>
      <c r="C563" s="48" t="s">
        <v>635</v>
      </c>
      <c r="D563" s="48" t="s">
        <v>301</v>
      </c>
      <c r="E563" s="48">
        <v>80</v>
      </c>
      <c r="F563" s="48">
        <v>7</v>
      </c>
      <c r="G563" s="48">
        <v>3</v>
      </c>
      <c r="H563" s="48"/>
      <c r="I563" s="48"/>
      <c r="J563" s="48"/>
      <c r="K563" s="17"/>
      <c r="L563" s="17"/>
      <c r="M563" s="17"/>
      <c r="N563" s="17"/>
    </row>
    <row r="564" spans="1:14" ht="16.5" x14ac:dyDescent="0.2">
      <c r="A564" s="48">
        <v>811</v>
      </c>
      <c r="B564" s="48">
        <v>2</v>
      </c>
      <c r="C564" s="48" t="s">
        <v>292</v>
      </c>
      <c r="D564" s="48" t="s">
        <v>647</v>
      </c>
      <c r="E564" s="48">
        <v>80</v>
      </c>
      <c r="F564" s="48">
        <v>7</v>
      </c>
      <c r="G564" s="48">
        <v>3</v>
      </c>
      <c r="H564" s="48"/>
      <c r="I564" s="48"/>
      <c r="J564" s="48"/>
      <c r="K564" s="17"/>
      <c r="L564" s="17"/>
      <c r="M564" s="17"/>
      <c r="N564" s="17"/>
    </row>
    <row r="565" spans="1:14" ht="16.5" x14ac:dyDescent="0.2">
      <c r="A565" s="48">
        <v>811</v>
      </c>
      <c r="B565" s="48">
        <v>3</v>
      </c>
      <c r="C565" s="48" t="s">
        <v>639</v>
      </c>
      <c r="D565" s="48" t="s">
        <v>303</v>
      </c>
      <c r="E565" s="48">
        <v>80</v>
      </c>
      <c r="F565" s="48">
        <v>7</v>
      </c>
      <c r="G565" s="48">
        <v>3</v>
      </c>
      <c r="H565" s="48"/>
      <c r="I565" s="48"/>
      <c r="J565" s="48"/>
      <c r="K565" s="17"/>
      <c r="L565" s="17"/>
      <c r="M565" s="17"/>
      <c r="N565" s="17"/>
    </row>
    <row r="566" spans="1:14" ht="16.5" x14ac:dyDescent="0.2">
      <c r="A566" s="48">
        <v>811</v>
      </c>
      <c r="B566" s="48">
        <v>3</v>
      </c>
      <c r="C566" s="48" t="s">
        <v>292</v>
      </c>
      <c r="D566" s="48" t="s">
        <v>300</v>
      </c>
      <c r="E566" s="48">
        <v>80</v>
      </c>
      <c r="F566" s="48">
        <v>7</v>
      </c>
      <c r="G566" s="48">
        <v>3</v>
      </c>
      <c r="H566" s="48"/>
      <c r="I566" s="48"/>
      <c r="J566" s="48"/>
      <c r="K566" s="17"/>
      <c r="L566" s="17"/>
      <c r="M566" s="17"/>
      <c r="N566" s="17"/>
    </row>
    <row r="567" spans="1:14" ht="16.5" x14ac:dyDescent="0.2">
      <c r="A567" s="48">
        <v>812</v>
      </c>
      <c r="B567" s="48">
        <v>1</v>
      </c>
      <c r="C567" s="48" t="s">
        <v>635</v>
      </c>
      <c r="D567" s="48" t="s">
        <v>302</v>
      </c>
      <c r="E567" s="48">
        <v>82</v>
      </c>
      <c r="F567" s="48">
        <v>8</v>
      </c>
      <c r="G567" s="48">
        <v>3</v>
      </c>
      <c r="H567" s="48"/>
      <c r="I567" s="48"/>
      <c r="J567" s="48"/>
      <c r="K567" s="17"/>
      <c r="L567" s="17"/>
      <c r="M567" s="17"/>
      <c r="N567" s="17"/>
    </row>
    <row r="568" spans="1:14" ht="16.5" x14ac:dyDescent="0.2">
      <c r="A568" s="48">
        <v>812</v>
      </c>
      <c r="B568" s="48">
        <v>1</v>
      </c>
      <c r="C568" s="48" t="s">
        <v>292</v>
      </c>
      <c r="D568" s="48" t="s">
        <v>299</v>
      </c>
      <c r="E568" s="48">
        <v>82</v>
      </c>
      <c r="F568" s="48">
        <v>8</v>
      </c>
      <c r="G568" s="48">
        <v>3</v>
      </c>
      <c r="H568" s="48"/>
      <c r="I568" s="48"/>
      <c r="J568" s="48"/>
      <c r="K568" s="17"/>
      <c r="L568" s="17"/>
      <c r="M568" s="17"/>
      <c r="N568" s="17"/>
    </row>
    <row r="569" spans="1:14" ht="16.5" x14ac:dyDescent="0.2">
      <c r="A569" s="48">
        <v>812</v>
      </c>
      <c r="B569" s="48">
        <v>2</v>
      </c>
      <c r="C569" s="48" t="s">
        <v>635</v>
      </c>
      <c r="D569" s="48" t="s">
        <v>652</v>
      </c>
      <c r="E569" s="48">
        <v>80</v>
      </c>
      <c r="F569" s="48">
        <v>7</v>
      </c>
      <c r="G569" s="48">
        <v>3</v>
      </c>
      <c r="H569" s="48"/>
      <c r="I569" s="48"/>
      <c r="J569" s="48"/>
      <c r="K569" s="17"/>
      <c r="L569" s="17"/>
      <c r="M569" s="17"/>
      <c r="N569" s="17"/>
    </row>
    <row r="570" spans="1:14" ht="16.5" x14ac:dyDescent="0.2">
      <c r="A570" s="48">
        <v>812</v>
      </c>
      <c r="B570" s="48">
        <v>2</v>
      </c>
      <c r="C570" s="48" t="s">
        <v>292</v>
      </c>
      <c r="D570" s="48" t="s">
        <v>647</v>
      </c>
      <c r="E570" s="48">
        <v>80</v>
      </c>
      <c r="F570" s="48">
        <v>7</v>
      </c>
      <c r="G570" s="48">
        <v>3</v>
      </c>
      <c r="H570" s="48"/>
      <c r="I570" s="48"/>
      <c r="J570" s="48"/>
      <c r="K570" s="17"/>
      <c r="L570" s="17"/>
      <c r="M570" s="17"/>
      <c r="N570" s="17"/>
    </row>
    <row r="571" spans="1:14" ht="16.5" x14ac:dyDescent="0.2">
      <c r="A571" s="48">
        <v>812</v>
      </c>
      <c r="B571" s="48">
        <v>3</v>
      </c>
      <c r="C571" s="48" t="s">
        <v>635</v>
      </c>
      <c r="D571" s="48" t="s">
        <v>303</v>
      </c>
      <c r="E571" s="48">
        <v>80</v>
      </c>
      <c r="F571" s="48">
        <v>7</v>
      </c>
      <c r="G571" s="48">
        <v>3</v>
      </c>
      <c r="H571" s="48"/>
      <c r="I571" s="48"/>
      <c r="J571" s="48"/>
      <c r="K571" s="17"/>
      <c r="L571" s="17"/>
      <c r="M571" s="17"/>
      <c r="N571" s="17"/>
    </row>
    <row r="572" spans="1:14" ht="16.5" x14ac:dyDescent="0.2">
      <c r="A572" s="48">
        <v>812</v>
      </c>
      <c r="B572" s="48">
        <v>3</v>
      </c>
      <c r="C572" s="48" t="s">
        <v>292</v>
      </c>
      <c r="D572" s="48" t="s">
        <v>300</v>
      </c>
      <c r="E572" s="48">
        <v>80</v>
      </c>
      <c r="F572" s="48">
        <v>7</v>
      </c>
      <c r="G572" s="48">
        <v>3</v>
      </c>
      <c r="H572" s="48"/>
      <c r="I572" s="48"/>
      <c r="J572" s="48"/>
      <c r="K572" s="17"/>
      <c r="L572" s="17"/>
      <c r="M572" s="17"/>
      <c r="N572" s="17"/>
    </row>
    <row r="573" spans="1:14" ht="16.5" x14ac:dyDescent="0.2">
      <c r="A573" s="48">
        <v>813</v>
      </c>
      <c r="B573" s="48">
        <v>1</v>
      </c>
      <c r="C573" s="48" t="s">
        <v>639</v>
      </c>
      <c r="D573" s="48" t="s">
        <v>302</v>
      </c>
      <c r="E573" s="48">
        <v>82</v>
      </c>
      <c r="F573" s="48">
        <v>8</v>
      </c>
      <c r="G573" s="48">
        <v>3</v>
      </c>
      <c r="H573" s="48"/>
      <c r="I573" s="48"/>
      <c r="J573" s="48"/>
      <c r="K573" s="17"/>
      <c r="L573" s="17"/>
      <c r="M573" s="17"/>
      <c r="N573" s="17"/>
    </row>
    <row r="574" spans="1:14" ht="16.5" x14ac:dyDescent="0.2">
      <c r="A574" s="48">
        <v>813</v>
      </c>
      <c r="B574" s="48">
        <v>1</v>
      </c>
      <c r="C574" s="48" t="s">
        <v>292</v>
      </c>
      <c r="D574" s="48" t="s">
        <v>299</v>
      </c>
      <c r="E574" s="48">
        <v>82</v>
      </c>
      <c r="F574" s="48">
        <v>8</v>
      </c>
      <c r="G574" s="48">
        <v>3</v>
      </c>
      <c r="H574" s="48"/>
      <c r="I574" s="48"/>
      <c r="J574" s="48"/>
      <c r="K574" s="17"/>
      <c r="L574" s="17"/>
      <c r="M574" s="17"/>
      <c r="N574" s="17"/>
    </row>
    <row r="575" spans="1:14" ht="16.5" x14ac:dyDescent="0.2">
      <c r="A575" s="48">
        <v>813</v>
      </c>
      <c r="B575" s="48">
        <v>2</v>
      </c>
      <c r="C575" s="48" t="s">
        <v>635</v>
      </c>
      <c r="D575" s="48" t="s">
        <v>301</v>
      </c>
      <c r="E575" s="48">
        <v>82</v>
      </c>
      <c r="F575" s="48">
        <v>8</v>
      </c>
      <c r="G575" s="48">
        <v>3</v>
      </c>
      <c r="H575" s="48"/>
      <c r="I575" s="48"/>
      <c r="J575" s="48"/>
      <c r="K575" s="17"/>
      <c r="L575" s="17"/>
      <c r="M575" s="17"/>
      <c r="N575" s="17"/>
    </row>
    <row r="576" spans="1:14" ht="16.5" x14ac:dyDescent="0.2">
      <c r="A576" s="48">
        <v>813</v>
      </c>
      <c r="B576" s="48">
        <v>2</v>
      </c>
      <c r="C576" s="48" t="s">
        <v>292</v>
      </c>
      <c r="D576" s="48" t="s">
        <v>647</v>
      </c>
      <c r="E576" s="48">
        <v>80</v>
      </c>
      <c r="F576" s="48">
        <v>7</v>
      </c>
      <c r="G576" s="48">
        <v>3</v>
      </c>
      <c r="H576" s="48"/>
      <c r="I576" s="48"/>
      <c r="J576" s="48"/>
      <c r="K576" s="17"/>
      <c r="L576" s="17"/>
      <c r="M576" s="17"/>
      <c r="N576" s="17"/>
    </row>
    <row r="577" spans="1:14" ht="16.5" x14ac:dyDescent="0.2">
      <c r="A577" s="48">
        <v>813</v>
      </c>
      <c r="B577" s="48">
        <v>3</v>
      </c>
      <c r="C577" s="48" t="s">
        <v>635</v>
      </c>
      <c r="D577" s="48" t="s">
        <v>303</v>
      </c>
      <c r="E577" s="48">
        <v>80</v>
      </c>
      <c r="F577" s="48">
        <v>7</v>
      </c>
      <c r="G577" s="48">
        <v>3</v>
      </c>
      <c r="H577" s="48"/>
      <c r="I577" s="48"/>
      <c r="J577" s="48"/>
      <c r="K577" s="17"/>
      <c r="L577" s="17"/>
      <c r="M577" s="17"/>
      <c r="N577" s="17"/>
    </row>
    <row r="578" spans="1:14" ht="16.5" x14ac:dyDescent="0.2">
      <c r="A578" s="48">
        <v>813</v>
      </c>
      <c r="B578" s="48">
        <v>3</v>
      </c>
      <c r="C578" s="48" t="s">
        <v>636</v>
      </c>
      <c r="D578" s="48" t="s">
        <v>300</v>
      </c>
      <c r="E578" s="48">
        <v>80</v>
      </c>
      <c r="F578" s="48">
        <v>7</v>
      </c>
      <c r="G578" s="48">
        <v>3</v>
      </c>
      <c r="H578" s="48"/>
      <c r="I578" s="48"/>
      <c r="J578" s="48"/>
      <c r="K578" s="17"/>
      <c r="L578" s="17"/>
      <c r="M578" s="17"/>
      <c r="N578" s="17"/>
    </row>
    <row r="579" spans="1:14" ht="16.5" x14ac:dyDescent="0.2">
      <c r="A579" s="48">
        <v>814</v>
      </c>
      <c r="B579" s="48">
        <v>1</v>
      </c>
      <c r="C579" s="48" t="s">
        <v>635</v>
      </c>
      <c r="D579" s="48" t="s">
        <v>302</v>
      </c>
      <c r="E579" s="48">
        <v>82</v>
      </c>
      <c r="F579" s="48">
        <v>8</v>
      </c>
      <c r="G579" s="48">
        <v>3</v>
      </c>
      <c r="H579" s="48"/>
      <c r="I579" s="48"/>
      <c r="J579" s="48"/>
      <c r="K579" s="17"/>
      <c r="L579" s="17"/>
      <c r="M579" s="17"/>
      <c r="N579" s="17"/>
    </row>
    <row r="580" spans="1:14" ht="16.5" x14ac:dyDescent="0.2">
      <c r="A580" s="48">
        <v>814</v>
      </c>
      <c r="B580" s="48">
        <v>1</v>
      </c>
      <c r="C580" s="48" t="s">
        <v>292</v>
      </c>
      <c r="D580" s="48" t="s">
        <v>299</v>
      </c>
      <c r="E580" s="48">
        <v>82</v>
      </c>
      <c r="F580" s="48">
        <v>8</v>
      </c>
      <c r="G580" s="48">
        <v>3</v>
      </c>
      <c r="H580" s="48"/>
      <c r="I580" s="48"/>
      <c r="J580" s="48"/>
      <c r="K580" s="17"/>
      <c r="L580" s="17"/>
      <c r="M580" s="17"/>
      <c r="N580" s="17"/>
    </row>
    <row r="581" spans="1:14" ht="16.5" x14ac:dyDescent="0.2">
      <c r="A581" s="48">
        <v>814</v>
      </c>
      <c r="B581" s="48">
        <v>2</v>
      </c>
      <c r="C581" s="48" t="s">
        <v>635</v>
      </c>
      <c r="D581" s="48" t="s">
        <v>301</v>
      </c>
      <c r="E581" s="48">
        <v>82</v>
      </c>
      <c r="F581" s="48">
        <v>8</v>
      </c>
      <c r="G581" s="48">
        <v>3</v>
      </c>
      <c r="H581" s="48"/>
      <c r="I581" s="48"/>
      <c r="J581" s="48"/>
      <c r="K581" s="17"/>
      <c r="L581" s="17"/>
      <c r="M581" s="17"/>
      <c r="N581" s="17"/>
    </row>
    <row r="582" spans="1:14" ht="16.5" x14ac:dyDescent="0.2">
      <c r="A582" s="48">
        <v>814</v>
      </c>
      <c r="B582" s="48">
        <v>2</v>
      </c>
      <c r="C582" s="48" t="s">
        <v>292</v>
      </c>
      <c r="D582" s="48" t="s">
        <v>647</v>
      </c>
      <c r="E582" s="48">
        <v>82</v>
      </c>
      <c r="F582" s="48">
        <v>8</v>
      </c>
      <c r="G582" s="48">
        <v>3</v>
      </c>
      <c r="H582" s="48"/>
      <c r="I582" s="48"/>
      <c r="J582" s="48"/>
      <c r="K582" s="17"/>
      <c r="L582" s="17"/>
      <c r="M582" s="17"/>
      <c r="N582" s="17"/>
    </row>
    <row r="583" spans="1:14" ht="16.5" x14ac:dyDescent="0.2">
      <c r="A583" s="48">
        <v>814</v>
      </c>
      <c r="B583" s="48">
        <v>3</v>
      </c>
      <c r="C583" s="48" t="s">
        <v>635</v>
      </c>
      <c r="D583" s="48" t="s">
        <v>303</v>
      </c>
      <c r="E583" s="48">
        <v>80</v>
      </c>
      <c r="F583" s="48">
        <v>7</v>
      </c>
      <c r="G583" s="48">
        <v>3</v>
      </c>
      <c r="H583" s="48"/>
      <c r="I583" s="48"/>
      <c r="J583" s="48"/>
      <c r="K583" s="17"/>
      <c r="L583" s="17"/>
      <c r="M583" s="17"/>
      <c r="N583" s="17"/>
    </row>
    <row r="584" spans="1:14" ht="16.5" x14ac:dyDescent="0.2">
      <c r="A584" s="48">
        <v>814</v>
      </c>
      <c r="B584" s="48">
        <v>3</v>
      </c>
      <c r="C584" s="48" t="s">
        <v>292</v>
      </c>
      <c r="D584" s="48" t="s">
        <v>300</v>
      </c>
      <c r="E584" s="48">
        <v>80</v>
      </c>
      <c r="F584" s="48">
        <v>7</v>
      </c>
      <c r="G584" s="48">
        <v>3</v>
      </c>
      <c r="H584" s="48"/>
      <c r="I584" s="48"/>
      <c r="J584" s="48"/>
      <c r="K584" s="17"/>
      <c r="L584" s="17"/>
      <c r="M584" s="17"/>
      <c r="N584" s="17"/>
    </row>
    <row r="585" spans="1:14" ht="16.5" x14ac:dyDescent="0.2">
      <c r="A585" s="48">
        <v>815</v>
      </c>
      <c r="B585" s="48">
        <v>1</v>
      </c>
      <c r="C585" s="48" t="s">
        <v>635</v>
      </c>
      <c r="D585" s="48" t="s">
        <v>302</v>
      </c>
      <c r="E585" s="48">
        <v>82</v>
      </c>
      <c r="F585" s="48">
        <v>8</v>
      </c>
      <c r="G585" s="48">
        <v>3</v>
      </c>
      <c r="H585" s="48"/>
      <c r="I585" s="48"/>
      <c r="J585" s="48"/>
      <c r="K585" s="17"/>
      <c r="L585" s="17"/>
      <c r="M585" s="17"/>
      <c r="N585" s="17"/>
    </row>
    <row r="586" spans="1:14" ht="16.5" x14ac:dyDescent="0.2">
      <c r="A586" s="48">
        <v>815</v>
      </c>
      <c r="B586" s="48">
        <v>1</v>
      </c>
      <c r="C586" s="48" t="s">
        <v>636</v>
      </c>
      <c r="D586" s="48" t="s">
        <v>653</v>
      </c>
      <c r="E586" s="48">
        <v>82</v>
      </c>
      <c r="F586" s="48">
        <v>8</v>
      </c>
      <c r="G586" s="48">
        <v>3</v>
      </c>
      <c r="H586" s="48"/>
      <c r="I586" s="48"/>
      <c r="J586" s="48"/>
      <c r="K586" s="17"/>
      <c r="L586" s="17"/>
      <c r="M586" s="17"/>
      <c r="N586" s="17"/>
    </row>
    <row r="587" spans="1:14" ht="16.5" x14ac:dyDescent="0.2">
      <c r="A587" s="48">
        <v>815</v>
      </c>
      <c r="B587" s="48">
        <v>2</v>
      </c>
      <c r="C587" s="48" t="s">
        <v>635</v>
      </c>
      <c r="D587" s="48" t="s">
        <v>301</v>
      </c>
      <c r="E587" s="48">
        <v>82</v>
      </c>
      <c r="F587" s="48">
        <v>8</v>
      </c>
      <c r="G587" s="48">
        <v>3</v>
      </c>
      <c r="H587" s="48"/>
      <c r="I587" s="48"/>
      <c r="J587" s="48"/>
      <c r="K587" s="17"/>
      <c r="L587" s="17"/>
      <c r="M587" s="17"/>
      <c r="N587" s="17"/>
    </row>
    <row r="588" spans="1:14" ht="16.5" x14ac:dyDescent="0.2">
      <c r="A588" s="48">
        <v>815</v>
      </c>
      <c r="B588" s="48">
        <v>2</v>
      </c>
      <c r="C588" s="48" t="s">
        <v>292</v>
      </c>
      <c r="D588" s="48" t="s">
        <v>647</v>
      </c>
      <c r="E588" s="48">
        <v>82</v>
      </c>
      <c r="F588" s="48">
        <v>8</v>
      </c>
      <c r="G588" s="48">
        <v>3</v>
      </c>
      <c r="H588" s="48"/>
      <c r="I588" s="48"/>
      <c r="J588" s="48"/>
      <c r="K588" s="17"/>
      <c r="L588" s="17"/>
      <c r="M588" s="17"/>
      <c r="N588" s="17"/>
    </row>
    <row r="589" spans="1:14" ht="16.5" x14ac:dyDescent="0.2">
      <c r="A589" s="48">
        <v>815</v>
      </c>
      <c r="B589" s="48">
        <v>3</v>
      </c>
      <c r="C589" s="48" t="s">
        <v>635</v>
      </c>
      <c r="D589" s="48" t="s">
        <v>303</v>
      </c>
      <c r="E589" s="48">
        <v>82</v>
      </c>
      <c r="F589" s="48">
        <v>8</v>
      </c>
      <c r="G589" s="48">
        <v>3</v>
      </c>
      <c r="H589" s="48"/>
      <c r="I589" s="48"/>
      <c r="J589" s="48"/>
      <c r="K589" s="17"/>
      <c r="L589" s="17"/>
      <c r="M589" s="17"/>
      <c r="N589" s="17"/>
    </row>
    <row r="590" spans="1:14" ht="16.5" x14ac:dyDescent="0.2">
      <c r="A590" s="48">
        <v>815</v>
      </c>
      <c r="B590" s="48">
        <v>3</v>
      </c>
      <c r="C590" s="48" t="s">
        <v>292</v>
      </c>
      <c r="D590" s="48" t="s">
        <v>300</v>
      </c>
      <c r="E590" s="48">
        <v>82</v>
      </c>
      <c r="F590" s="48">
        <v>8</v>
      </c>
      <c r="G590" s="48">
        <v>3</v>
      </c>
      <c r="H590" s="48"/>
      <c r="I590" s="48"/>
      <c r="J590" s="48"/>
      <c r="K590" s="17"/>
      <c r="L590" s="17"/>
      <c r="M590" s="17"/>
      <c r="N590" s="17"/>
    </row>
    <row r="591" spans="1:14" ht="16.5" x14ac:dyDescent="0.2">
      <c r="A591" s="48">
        <v>901</v>
      </c>
      <c r="B591" s="48">
        <v>1</v>
      </c>
      <c r="C591" s="48" t="s">
        <v>635</v>
      </c>
      <c r="D591" s="48" t="s">
        <v>302</v>
      </c>
      <c r="E591" s="48">
        <v>83</v>
      </c>
      <c r="F591" s="48">
        <v>8</v>
      </c>
      <c r="G591" s="48">
        <v>3</v>
      </c>
      <c r="H591" s="48"/>
      <c r="I591" s="48"/>
      <c r="J591" s="48"/>
      <c r="K591" s="17"/>
      <c r="L591" s="17"/>
      <c r="M591" s="17"/>
      <c r="N591" s="17"/>
    </row>
    <row r="592" spans="1:14" ht="16.5" x14ac:dyDescent="0.2">
      <c r="A592" s="48">
        <v>901</v>
      </c>
      <c r="B592" s="48">
        <v>1</v>
      </c>
      <c r="C592" s="48" t="s">
        <v>292</v>
      </c>
      <c r="D592" s="48" t="s">
        <v>299</v>
      </c>
      <c r="E592" s="48">
        <v>83</v>
      </c>
      <c r="F592" s="48">
        <v>8</v>
      </c>
      <c r="G592" s="48">
        <v>3</v>
      </c>
      <c r="H592" s="48"/>
      <c r="I592" s="48"/>
      <c r="J592" s="48"/>
      <c r="K592" s="17"/>
      <c r="L592" s="17"/>
      <c r="M592" s="17"/>
      <c r="N592" s="17"/>
    </row>
    <row r="593" spans="1:14" ht="16.5" x14ac:dyDescent="0.2">
      <c r="A593" s="48">
        <v>901</v>
      </c>
      <c r="B593" s="48">
        <v>2</v>
      </c>
      <c r="C593" s="48" t="s">
        <v>635</v>
      </c>
      <c r="D593" s="48" t="s">
        <v>301</v>
      </c>
      <c r="E593" s="48">
        <v>82</v>
      </c>
      <c r="F593" s="48">
        <v>8</v>
      </c>
      <c r="G593" s="48">
        <v>3</v>
      </c>
      <c r="H593" s="48"/>
      <c r="I593" s="48"/>
      <c r="J593" s="48"/>
      <c r="K593" s="17"/>
      <c r="L593" s="17"/>
      <c r="M593" s="17"/>
      <c r="N593" s="17"/>
    </row>
    <row r="594" spans="1:14" ht="16.5" x14ac:dyDescent="0.2">
      <c r="A594" s="48">
        <v>901</v>
      </c>
      <c r="B594" s="48">
        <v>2</v>
      </c>
      <c r="C594" s="48" t="s">
        <v>292</v>
      </c>
      <c r="D594" s="48" t="s">
        <v>650</v>
      </c>
      <c r="E594" s="48">
        <v>82</v>
      </c>
      <c r="F594" s="48">
        <v>8</v>
      </c>
      <c r="G594" s="48">
        <v>3</v>
      </c>
      <c r="H594" s="48"/>
      <c r="I594" s="48"/>
      <c r="J594" s="48"/>
      <c r="K594" s="17"/>
      <c r="L594" s="17"/>
      <c r="M594" s="17"/>
      <c r="N594" s="17"/>
    </row>
    <row r="595" spans="1:14" ht="16.5" x14ac:dyDescent="0.2">
      <c r="A595" s="48">
        <v>901</v>
      </c>
      <c r="B595" s="48">
        <v>3</v>
      </c>
      <c r="C595" s="48" t="s">
        <v>639</v>
      </c>
      <c r="D595" s="48" t="s">
        <v>303</v>
      </c>
      <c r="E595" s="48">
        <v>82</v>
      </c>
      <c r="F595" s="48">
        <v>8</v>
      </c>
      <c r="G595" s="48">
        <v>3</v>
      </c>
      <c r="H595" s="48"/>
      <c r="I595" s="48"/>
      <c r="J595" s="48"/>
      <c r="K595" s="17"/>
      <c r="L595" s="17"/>
      <c r="M595" s="17"/>
      <c r="N595" s="17"/>
    </row>
    <row r="596" spans="1:14" ht="16.5" x14ac:dyDescent="0.2">
      <c r="A596" s="48">
        <v>901</v>
      </c>
      <c r="B596" s="48">
        <v>3</v>
      </c>
      <c r="C596" s="48" t="s">
        <v>292</v>
      </c>
      <c r="D596" s="48" t="s">
        <v>300</v>
      </c>
      <c r="E596" s="48">
        <v>82</v>
      </c>
      <c r="F596" s="48">
        <v>8</v>
      </c>
      <c r="G596" s="48">
        <v>3</v>
      </c>
      <c r="H596" s="48"/>
      <c r="I596" s="48"/>
      <c r="J596" s="48"/>
      <c r="K596" s="17"/>
      <c r="L596" s="17"/>
      <c r="M596" s="17"/>
      <c r="N596" s="17"/>
    </row>
    <row r="597" spans="1:14" ht="16.5" x14ac:dyDescent="0.2">
      <c r="A597" s="48">
        <v>902</v>
      </c>
      <c r="B597" s="48">
        <v>1</v>
      </c>
      <c r="C597" s="48" t="s">
        <v>635</v>
      </c>
      <c r="D597" s="48" t="s">
        <v>302</v>
      </c>
      <c r="E597" s="48">
        <v>83</v>
      </c>
      <c r="F597" s="48">
        <v>8</v>
      </c>
      <c r="G597" s="48">
        <v>3</v>
      </c>
      <c r="H597" s="48"/>
      <c r="I597" s="48"/>
      <c r="J597" s="48"/>
      <c r="K597" s="17"/>
      <c r="L597" s="17"/>
      <c r="M597" s="17"/>
      <c r="N597" s="17"/>
    </row>
    <row r="598" spans="1:14" ht="16.5" x14ac:dyDescent="0.2">
      <c r="A598" s="48">
        <v>902</v>
      </c>
      <c r="B598" s="48">
        <v>1</v>
      </c>
      <c r="C598" s="48" t="s">
        <v>292</v>
      </c>
      <c r="D598" s="48" t="s">
        <v>299</v>
      </c>
      <c r="E598" s="48">
        <v>83</v>
      </c>
      <c r="F598" s="48">
        <v>8</v>
      </c>
      <c r="G598" s="48">
        <v>3</v>
      </c>
      <c r="H598" s="48"/>
      <c r="I598" s="48"/>
      <c r="J598" s="48"/>
      <c r="K598" s="17"/>
      <c r="L598" s="17"/>
      <c r="M598" s="17"/>
      <c r="N598" s="17"/>
    </row>
    <row r="599" spans="1:14" ht="16.5" x14ac:dyDescent="0.2">
      <c r="A599" s="48">
        <v>902</v>
      </c>
      <c r="B599" s="48">
        <v>2</v>
      </c>
      <c r="C599" s="48" t="s">
        <v>635</v>
      </c>
      <c r="D599" s="48" t="s">
        <v>301</v>
      </c>
      <c r="E599" s="48">
        <v>83</v>
      </c>
      <c r="F599" s="48">
        <v>8</v>
      </c>
      <c r="G599" s="48">
        <v>3</v>
      </c>
      <c r="H599" s="48"/>
      <c r="I599" s="48"/>
      <c r="J599" s="48"/>
      <c r="K599" s="17"/>
      <c r="L599" s="17"/>
      <c r="M599" s="17"/>
      <c r="N599" s="17"/>
    </row>
    <row r="600" spans="1:14" ht="16.5" x14ac:dyDescent="0.2">
      <c r="A600" s="48">
        <v>902</v>
      </c>
      <c r="B600" s="48">
        <v>2</v>
      </c>
      <c r="C600" s="48" t="s">
        <v>292</v>
      </c>
      <c r="D600" s="48" t="s">
        <v>647</v>
      </c>
      <c r="E600" s="48">
        <v>83</v>
      </c>
      <c r="F600" s="48">
        <v>8</v>
      </c>
      <c r="G600" s="48">
        <v>3</v>
      </c>
      <c r="H600" s="48"/>
      <c r="I600" s="48"/>
      <c r="J600" s="48"/>
      <c r="K600" s="17"/>
      <c r="L600" s="17"/>
      <c r="M600" s="17"/>
      <c r="N600" s="17"/>
    </row>
    <row r="601" spans="1:14" ht="16.5" x14ac:dyDescent="0.2">
      <c r="A601" s="48">
        <v>902</v>
      </c>
      <c r="B601" s="48">
        <v>3</v>
      </c>
      <c r="C601" s="48" t="s">
        <v>635</v>
      </c>
      <c r="D601" s="48" t="s">
        <v>303</v>
      </c>
      <c r="E601" s="48">
        <v>82</v>
      </c>
      <c r="F601" s="48">
        <v>8</v>
      </c>
      <c r="G601" s="48">
        <v>3</v>
      </c>
      <c r="H601" s="48"/>
      <c r="I601" s="48"/>
      <c r="J601" s="48"/>
      <c r="K601" s="17"/>
      <c r="L601" s="17"/>
      <c r="M601" s="17"/>
      <c r="N601" s="17"/>
    </row>
    <row r="602" spans="1:14" ht="16.5" x14ac:dyDescent="0.2">
      <c r="A602" s="48">
        <v>902</v>
      </c>
      <c r="B602" s="48">
        <v>3</v>
      </c>
      <c r="C602" s="48" t="s">
        <v>292</v>
      </c>
      <c r="D602" s="48" t="s">
        <v>300</v>
      </c>
      <c r="E602" s="48">
        <v>82</v>
      </c>
      <c r="F602" s="48">
        <v>8</v>
      </c>
      <c r="G602" s="48">
        <v>3</v>
      </c>
      <c r="H602" s="48"/>
      <c r="I602" s="48"/>
      <c r="J602" s="48"/>
      <c r="K602" s="17"/>
      <c r="L602" s="17"/>
      <c r="M602" s="17"/>
      <c r="N602" s="17"/>
    </row>
    <row r="603" spans="1:14" ht="16.5" x14ac:dyDescent="0.2">
      <c r="A603" s="48">
        <v>903</v>
      </c>
      <c r="B603" s="48">
        <v>1</v>
      </c>
      <c r="C603" s="48" t="s">
        <v>635</v>
      </c>
      <c r="D603" s="48" t="s">
        <v>302</v>
      </c>
      <c r="E603" s="48">
        <v>83</v>
      </c>
      <c r="F603" s="48">
        <v>8</v>
      </c>
      <c r="G603" s="48">
        <v>3</v>
      </c>
      <c r="H603" s="48"/>
      <c r="I603" s="48"/>
      <c r="J603" s="48"/>
      <c r="K603" s="17"/>
      <c r="L603" s="17"/>
      <c r="M603" s="17"/>
      <c r="N603" s="17"/>
    </row>
    <row r="604" spans="1:14" ht="16.5" x14ac:dyDescent="0.2">
      <c r="A604" s="48">
        <v>903</v>
      </c>
      <c r="B604" s="48">
        <v>1</v>
      </c>
      <c r="C604" s="48" t="s">
        <v>636</v>
      </c>
      <c r="D604" s="48" t="s">
        <v>299</v>
      </c>
      <c r="E604" s="48">
        <v>83</v>
      </c>
      <c r="F604" s="48">
        <v>8</v>
      </c>
      <c r="G604" s="48">
        <v>3</v>
      </c>
      <c r="H604" s="48"/>
      <c r="I604" s="48"/>
      <c r="J604" s="48"/>
      <c r="K604" s="17"/>
      <c r="L604" s="17"/>
      <c r="M604" s="17"/>
      <c r="N604" s="17"/>
    </row>
    <row r="605" spans="1:14" ht="16.5" x14ac:dyDescent="0.2">
      <c r="A605" s="48">
        <v>903</v>
      </c>
      <c r="B605" s="48">
        <v>2</v>
      </c>
      <c r="C605" s="48" t="s">
        <v>635</v>
      </c>
      <c r="D605" s="48" t="s">
        <v>301</v>
      </c>
      <c r="E605" s="48">
        <v>83</v>
      </c>
      <c r="F605" s="48">
        <v>8</v>
      </c>
      <c r="G605" s="48">
        <v>3</v>
      </c>
      <c r="H605" s="48"/>
      <c r="I605" s="48"/>
      <c r="J605" s="48"/>
      <c r="K605" s="17"/>
      <c r="L605" s="17"/>
      <c r="M605" s="17"/>
      <c r="N605" s="17"/>
    </row>
    <row r="606" spans="1:14" ht="16.5" x14ac:dyDescent="0.2">
      <c r="A606" s="48">
        <v>903</v>
      </c>
      <c r="B606" s="48">
        <v>2</v>
      </c>
      <c r="C606" s="48" t="s">
        <v>292</v>
      </c>
      <c r="D606" s="48" t="s">
        <v>647</v>
      </c>
      <c r="E606" s="48">
        <v>83</v>
      </c>
      <c r="F606" s="48">
        <v>8</v>
      </c>
      <c r="G606" s="48">
        <v>3</v>
      </c>
      <c r="H606" s="48"/>
      <c r="I606" s="48"/>
      <c r="J606" s="48"/>
      <c r="K606" s="17"/>
      <c r="L606" s="17"/>
      <c r="M606" s="17"/>
      <c r="N606" s="17"/>
    </row>
    <row r="607" spans="1:14" ht="16.5" x14ac:dyDescent="0.2">
      <c r="A607" s="48">
        <v>903</v>
      </c>
      <c r="B607" s="48">
        <v>3</v>
      </c>
      <c r="C607" s="48" t="s">
        <v>635</v>
      </c>
      <c r="D607" s="48" t="s">
        <v>303</v>
      </c>
      <c r="E607" s="48">
        <v>83</v>
      </c>
      <c r="F607" s="48">
        <v>8</v>
      </c>
      <c r="G607" s="48">
        <v>3</v>
      </c>
      <c r="H607" s="48"/>
      <c r="I607" s="48"/>
      <c r="J607" s="48"/>
      <c r="K607" s="17"/>
      <c r="L607" s="17"/>
      <c r="M607" s="17"/>
      <c r="N607" s="17"/>
    </row>
    <row r="608" spans="1:14" ht="16.5" x14ac:dyDescent="0.2">
      <c r="A608" s="48">
        <v>903</v>
      </c>
      <c r="B608" s="48">
        <v>3</v>
      </c>
      <c r="C608" s="48" t="s">
        <v>292</v>
      </c>
      <c r="D608" s="48" t="s">
        <v>645</v>
      </c>
      <c r="E608" s="48">
        <v>83</v>
      </c>
      <c r="F608" s="48">
        <v>8</v>
      </c>
      <c r="G608" s="48">
        <v>3</v>
      </c>
      <c r="H608" s="48"/>
      <c r="I608" s="48"/>
      <c r="J608" s="48"/>
      <c r="K608" s="17"/>
      <c r="L608" s="17"/>
      <c r="M608" s="17"/>
      <c r="N608" s="17"/>
    </row>
    <row r="609" spans="1:14" ht="16.5" x14ac:dyDescent="0.2">
      <c r="A609" s="48">
        <v>904</v>
      </c>
      <c r="B609" s="48">
        <v>1</v>
      </c>
      <c r="C609" s="48" t="s">
        <v>635</v>
      </c>
      <c r="D609" s="48" t="s">
        <v>302</v>
      </c>
      <c r="E609" s="48">
        <v>84</v>
      </c>
      <c r="F609" s="48">
        <v>8</v>
      </c>
      <c r="G609" s="48">
        <v>3</v>
      </c>
      <c r="H609" s="48"/>
      <c r="I609" s="48"/>
      <c r="J609" s="48"/>
      <c r="K609" s="17"/>
      <c r="L609" s="17"/>
      <c r="M609" s="17"/>
      <c r="N609" s="17"/>
    </row>
    <row r="610" spans="1:14" ht="16.5" x14ac:dyDescent="0.2">
      <c r="A610" s="48">
        <v>904</v>
      </c>
      <c r="B610" s="48">
        <v>1</v>
      </c>
      <c r="C610" s="48" t="s">
        <v>292</v>
      </c>
      <c r="D610" s="48" t="s">
        <v>299</v>
      </c>
      <c r="E610" s="48">
        <v>84</v>
      </c>
      <c r="F610" s="48">
        <v>8</v>
      </c>
      <c r="G610" s="48">
        <v>3</v>
      </c>
      <c r="H610" s="48"/>
      <c r="I610" s="48"/>
      <c r="J610" s="48"/>
      <c r="K610" s="17"/>
      <c r="L610" s="17"/>
      <c r="M610" s="17"/>
      <c r="N610" s="17"/>
    </row>
    <row r="611" spans="1:14" ht="16.5" x14ac:dyDescent="0.2">
      <c r="A611" s="48">
        <v>904</v>
      </c>
      <c r="B611" s="48">
        <v>2</v>
      </c>
      <c r="C611" s="48" t="s">
        <v>635</v>
      </c>
      <c r="D611" s="48" t="s">
        <v>652</v>
      </c>
      <c r="E611" s="48">
        <v>84</v>
      </c>
      <c r="F611" s="48">
        <v>8</v>
      </c>
      <c r="G611" s="48">
        <v>3</v>
      </c>
      <c r="H611" s="48"/>
      <c r="I611" s="48"/>
      <c r="J611" s="48"/>
      <c r="K611" s="17"/>
      <c r="L611" s="17"/>
      <c r="M611" s="17"/>
      <c r="N611" s="17"/>
    </row>
    <row r="612" spans="1:14" ht="16.5" x14ac:dyDescent="0.2">
      <c r="A612" s="48">
        <v>904</v>
      </c>
      <c r="B612" s="48">
        <v>2</v>
      </c>
      <c r="C612" s="48" t="s">
        <v>636</v>
      </c>
      <c r="D612" s="48" t="s">
        <v>647</v>
      </c>
      <c r="E612" s="48">
        <v>84</v>
      </c>
      <c r="F612" s="48">
        <v>8</v>
      </c>
      <c r="G612" s="48">
        <v>3</v>
      </c>
      <c r="H612" s="48"/>
      <c r="I612" s="48"/>
      <c r="J612" s="48"/>
      <c r="K612" s="17"/>
      <c r="L612" s="17"/>
      <c r="M612" s="17"/>
      <c r="N612" s="17"/>
    </row>
    <row r="613" spans="1:14" ht="16.5" x14ac:dyDescent="0.2">
      <c r="A613" s="48">
        <v>904</v>
      </c>
      <c r="B613" s="48">
        <v>3</v>
      </c>
      <c r="C613" s="48" t="s">
        <v>639</v>
      </c>
      <c r="D613" s="48" t="s">
        <v>303</v>
      </c>
      <c r="E613" s="48">
        <v>84</v>
      </c>
      <c r="F613" s="48">
        <v>8</v>
      </c>
      <c r="G613" s="48">
        <v>3</v>
      </c>
      <c r="H613" s="48"/>
      <c r="I613" s="48"/>
      <c r="J613" s="48"/>
      <c r="K613" s="17"/>
      <c r="L613" s="17"/>
      <c r="M613" s="17"/>
      <c r="N613" s="17"/>
    </row>
    <row r="614" spans="1:14" ht="16.5" x14ac:dyDescent="0.2">
      <c r="A614" s="48">
        <v>904</v>
      </c>
      <c r="B614" s="48">
        <v>3</v>
      </c>
      <c r="C614" s="48" t="s">
        <v>292</v>
      </c>
      <c r="D614" s="48" t="s">
        <v>300</v>
      </c>
      <c r="E614" s="48">
        <v>84</v>
      </c>
      <c r="F614" s="48">
        <v>8</v>
      </c>
      <c r="G614" s="48">
        <v>3</v>
      </c>
      <c r="H614" s="48"/>
      <c r="I614" s="48"/>
      <c r="J614" s="48"/>
      <c r="K614" s="17"/>
      <c r="L614" s="17"/>
      <c r="M614" s="17"/>
      <c r="N614" s="17"/>
    </row>
    <row r="615" spans="1:14" ht="16.5" x14ac:dyDescent="0.2">
      <c r="A615" s="48">
        <v>905</v>
      </c>
      <c r="B615" s="48">
        <v>1</v>
      </c>
      <c r="C615" s="48" t="s">
        <v>635</v>
      </c>
      <c r="D615" s="48" t="s">
        <v>302</v>
      </c>
      <c r="E615" s="48">
        <v>85</v>
      </c>
      <c r="F615" s="48">
        <v>8</v>
      </c>
      <c r="G615" s="48">
        <v>3</v>
      </c>
      <c r="H615" s="48"/>
      <c r="I615" s="48"/>
      <c r="J615" s="48"/>
      <c r="K615" s="17"/>
      <c r="L615" s="17"/>
      <c r="M615" s="17"/>
      <c r="N615" s="17"/>
    </row>
    <row r="616" spans="1:14" ht="16.5" x14ac:dyDescent="0.2">
      <c r="A616" s="48">
        <v>905</v>
      </c>
      <c r="B616" s="48">
        <v>1</v>
      </c>
      <c r="C616" s="48" t="s">
        <v>292</v>
      </c>
      <c r="D616" s="48" t="s">
        <v>299</v>
      </c>
      <c r="E616" s="48">
        <v>85</v>
      </c>
      <c r="F616" s="48">
        <v>8</v>
      </c>
      <c r="G616" s="48">
        <v>3</v>
      </c>
      <c r="H616" s="48"/>
      <c r="I616" s="48"/>
      <c r="J616" s="48"/>
      <c r="K616" s="17"/>
      <c r="L616" s="17"/>
      <c r="M616" s="17"/>
      <c r="N616" s="17"/>
    </row>
    <row r="617" spans="1:14" ht="16.5" x14ac:dyDescent="0.2">
      <c r="A617" s="48">
        <v>905</v>
      </c>
      <c r="B617" s="48">
        <v>2</v>
      </c>
      <c r="C617" s="48" t="s">
        <v>635</v>
      </c>
      <c r="D617" s="48" t="s">
        <v>301</v>
      </c>
      <c r="E617" s="48">
        <v>85</v>
      </c>
      <c r="F617" s="48">
        <v>8</v>
      </c>
      <c r="G617" s="48">
        <v>3</v>
      </c>
      <c r="H617" s="48"/>
      <c r="I617" s="48"/>
      <c r="J617" s="48"/>
      <c r="K617" s="17"/>
      <c r="L617" s="17"/>
      <c r="M617" s="17"/>
      <c r="N617" s="17"/>
    </row>
    <row r="618" spans="1:14" ht="16.5" x14ac:dyDescent="0.2">
      <c r="A618" s="48">
        <v>905</v>
      </c>
      <c r="B618" s="48">
        <v>2</v>
      </c>
      <c r="C618" s="48" t="s">
        <v>292</v>
      </c>
      <c r="D618" s="48" t="s">
        <v>647</v>
      </c>
      <c r="E618" s="48">
        <v>85</v>
      </c>
      <c r="F618" s="48">
        <v>8</v>
      </c>
      <c r="G618" s="48">
        <v>3</v>
      </c>
      <c r="H618" s="48"/>
      <c r="I618" s="48"/>
      <c r="J618" s="48"/>
      <c r="K618" s="17"/>
      <c r="L618" s="17"/>
      <c r="M618" s="17"/>
      <c r="N618" s="17"/>
    </row>
    <row r="619" spans="1:14" ht="16.5" x14ac:dyDescent="0.2">
      <c r="A619" s="48">
        <v>905</v>
      </c>
      <c r="B619" s="48">
        <v>3</v>
      </c>
      <c r="C619" s="48" t="s">
        <v>635</v>
      </c>
      <c r="D619" s="48" t="s">
        <v>303</v>
      </c>
      <c r="E619" s="48">
        <v>85</v>
      </c>
      <c r="F619" s="48">
        <v>8</v>
      </c>
      <c r="G619" s="48">
        <v>3</v>
      </c>
      <c r="H619" s="48"/>
      <c r="I619" s="48"/>
      <c r="J619" s="48"/>
      <c r="K619" s="17"/>
      <c r="L619" s="17"/>
      <c r="M619" s="17"/>
      <c r="N619" s="17"/>
    </row>
    <row r="620" spans="1:14" ht="16.5" x14ac:dyDescent="0.2">
      <c r="A620" s="48">
        <v>905</v>
      </c>
      <c r="B620" s="48">
        <v>3</v>
      </c>
      <c r="C620" s="48" t="s">
        <v>292</v>
      </c>
      <c r="D620" s="48" t="s">
        <v>300</v>
      </c>
      <c r="E620" s="48">
        <v>85</v>
      </c>
      <c r="F620" s="48">
        <v>8</v>
      </c>
      <c r="G620" s="48">
        <v>3</v>
      </c>
      <c r="H620" s="48"/>
      <c r="I620" s="48"/>
      <c r="J620" s="48"/>
      <c r="K620" s="17"/>
      <c r="L620" s="17"/>
      <c r="M620" s="17"/>
      <c r="N620" s="17"/>
    </row>
    <row r="621" spans="1:14" ht="16.5" x14ac:dyDescent="0.2">
      <c r="A621" s="48">
        <v>906</v>
      </c>
      <c r="B621" s="48">
        <v>1</v>
      </c>
      <c r="C621" s="48" t="s">
        <v>635</v>
      </c>
      <c r="D621" s="48" t="s">
        <v>302</v>
      </c>
      <c r="E621" s="48">
        <v>86</v>
      </c>
      <c r="F621" s="48">
        <v>8</v>
      </c>
      <c r="G621" s="48">
        <v>3</v>
      </c>
      <c r="H621" s="48"/>
      <c r="I621" s="48"/>
      <c r="J621" s="48"/>
      <c r="K621" s="17"/>
      <c r="L621" s="17"/>
      <c r="M621" s="17"/>
      <c r="N621" s="17"/>
    </row>
    <row r="622" spans="1:14" ht="16.5" x14ac:dyDescent="0.2">
      <c r="A622" s="48">
        <v>906</v>
      </c>
      <c r="B622" s="48">
        <v>1</v>
      </c>
      <c r="C622" s="48" t="s">
        <v>292</v>
      </c>
      <c r="D622" s="48" t="s">
        <v>299</v>
      </c>
      <c r="E622" s="48">
        <v>86</v>
      </c>
      <c r="F622" s="48">
        <v>8</v>
      </c>
      <c r="G622" s="48">
        <v>3</v>
      </c>
      <c r="H622" s="48"/>
      <c r="I622" s="48"/>
      <c r="J622" s="48"/>
      <c r="K622" s="17"/>
      <c r="L622" s="17"/>
      <c r="M622" s="17"/>
      <c r="N622" s="17"/>
    </row>
    <row r="623" spans="1:14" ht="16.5" x14ac:dyDescent="0.2">
      <c r="A623" s="48">
        <v>906</v>
      </c>
      <c r="B623" s="48">
        <v>2</v>
      </c>
      <c r="C623" s="48" t="s">
        <v>635</v>
      </c>
      <c r="D623" s="48" t="s">
        <v>652</v>
      </c>
      <c r="E623" s="48">
        <v>86</v>
      </c>
      <c r="F623" s="48">
        <v>8</v>
      </c>
      <c r="G623" s="48">
        <v>3</v>
      </c>
      <c r="H623" s="48"/>
      <c r="I623" s="48"/>
      <c r="J623" s="48"/>
      <c r="K623" s="17"/>
      <c r="L623" s="17"/>
      <c r="M623" s="17"/>
      <c r="N623" s="17"/>
    </row>
    <row r="624" spans="1:14" ht="16.5" x14ac:dyDescent="0.2">
      <c r="A624" s="48">
        <v>906</v>
      </c>
      <c r="B624" s="48">
        <v>2</v>
      </c>
      <c r="C624" s="48" t="s">
        <v>292</v>
      </c>
      <c r="D624" s="48" t="s">
        <v>650</v>
      </c>
      <c r="E624" s="48">
        <v>86</v>
      </c>
      <c r="F624" s="48">
        <v>8</v>
      </c>
      <c r="G624" s="48">
        <v>3</v>
      </c>
      <c r="H624" s="48"/>
      <c r="I624" s="48"/>
      <c r="J624" s="48"/>
      <c r="K624" s="17"/>
      <c r="L624" s="17"/>
      <c r="M624" s="17"/>
      <c r="N624" s="17"/>
    </row>
    <row r="625" spans="1:14" ht="16.5" x14ac:dyDescent="0.2">
      <c r="A625" s="48">
        <v>906</v>
      </c>
      <c r="B625" s="48">
        <v>3</v>
      </c>
      <c r="C625" s="48" t="s">
        <v>635</v>
      </c>
      <c r="D625" s="48" t="s">
        <v>303</v>
      </c>
      <c r="E625" s="48">
        <v>86</v>
      </c>
      <c r="F625" s="48">
        <v>8</v>
      </c>
      <c r="G625" s="48">
        <v>3</v>
      </c>
      <c r="H625" s="48"/>
      <c r="I625" s="48"/>
      <c r="J625" s="48"/>
      <c r="K625" s="17"/>
      <c r="L625" s="17"/>
      <c r="M625" s="17"/>
      <c r="N625" s="17"/>
    </row>
    <row r="626" spans="1:14" ht="16.5" x14ac:dyDescent="0.2">
      <c r="A626" s="48">
        <v>906</v>
      </c>
      <c r="B626" s="48">
        <v>3</v>
      </c>
      <c r="C626" s="48" t="s">
        <v>292</v>
      </c>
      <c r="D626" s="48" t="s">
        <v>645</v>
      </c>
      <c r="E626" s="48">
        <v>86</v>
      </c>
      <c r="F626" s="48">
        <v>8</v>
      </c>
      <c r="G626" s="48">
        <v>3</v>
      </c>
      <c r="H626" s="48"/>
      <c r="I626" s="48"/>
      <c r="J626" s="48"/>
      <c r="K626" s="17"/>
      <c r="L626" s="17"/>
      <c r="M626" s="17"/>
      <c r="N626" s="17"/>
    </row>
    <row r="627" spans="1:14" ht="16.5" x14ac:dyDescent="0.2">
      <c r="A627" s="48">
        <v>907</v>
      </c>
      <c r="B627" s="48">
        <v>1</v>
      </c>
      <c r="C627" s="48" t="s">
        <v>635</v>
      </c>
      <c r="D627" s="48" t="s">
        <v>302</v>
      </c>
      <c r="E627" s="48">
        <v>87</v>
      </c>
      <c r="F627" s="48">
        <v>8</v>
      </c>
      <c r="G627" s="48">
        <v>3</v>
      </c>
      <c r="H627" s="48"/>
      <c r="I627" s="48"/>
      <c r="J627" s="48"/>
      <c r="K627" s="17"/>
      <c r="L627" s="17"/>
      <c r="M627" s="17"/>
      <c r="N627" s="17"/>
    </row>
    <row r="628" spans="1:14" ht="16.5" x14ac:dyDescent="0.2">
      <c r="A628" s="48">
        <v>907</v>
      </c>
      <c r="B628" s="48">
        <v>1</v>
      </c>
      <c r="C628" s="48" t="s">
        <v>292</v>
      </c>
      <c r="D628" s="48" t="s">
        <v>299</v>
      </c>
      <c r="E628" s="48">
        <v>87</v>
      </c>
      <c r="F628" s="48">
        <v>8</v>
      </c>
      <c r="G628" s="48">
        <v>3</v>
      </c>
      <c r="H628" s="48"/>
      <c r="I628" s="48"/>
      <c r="J628" s="48"/>
      <c r="K628" s="17"/>
      <c r="L628" s="17"/>
      <c r="M628" s="17"/>
      <c r="N628" s="17"/>
    </row>
    <row r="629" spans="1:14" ht="16.5" x14ac:dyDescent="0.2">
      <c r="A629" s="48">
        <v>907</v>
      </c>
      <c r="B629" s="48">
        <v>2</v>
      </c>
      <c r="C629" s="48" t="s">
        <v>635</v>
      </c>
      <c r="D629" s="48" t="s">
        <v>301</v>
      </c>
      <c r="E629" s="48">
        <v>87</v>
      </c>
      <c r="F629" s="48">
        <v>8</v>
      </c>
      <c r="G629" s="48">
        <v>3</v>
      </c>
      <c r="H629" s="48"/>
      <c r="I629" s="48"/>
      <c r="J629" s="48"/>
      <c r="K629" s="17"/>
      <c r="L629" s="17"/>
      <c r="M629" s="17"/>
      <c r="N629" s="17"/>
    </row>
    <row r="630" spans="1:14" ht="16.5" x14ac:dyDescent="0.2">
      <c r="A630" s="48">
        <v>907</v>
      </c>
      <c r="B630" s="48">
        <v>2</v>
      </c>
      <c r="C630" s="48" t="s">
        <v>292</v>
      </c>
      <c r="D630" s="48" t="s">
        <v>647</v>
      </c>
      <c r="E630" s="48">
        <v>87</v>
      </c>
      <c r="F630" s="48">
        <v>8</v>
      </c>
      <c r="G630" s="48">
        <v>3</v>
      </c>
      <c r="H630" s="48"/>
      <c r="I630" s="48"/>
      <c r="J630" s="48"/>
      <c r="K630" s="17"/>
      <c r="L630" s="17"/>
      <c r="M630" s="17"/>
      <c r="N630" s="17"/>
    </row>
    <row r="631" spans="1:14" ht="16.5" x14ac:dyDescent="0.2">
      <c r="A631" s="48">
        <v>907</v>
      </c>
      <c r="B631" s="48">
        <v>3</v>
      </c>
      <c r="C631" s="48" t="s">
        <v>635</v>
      </c>
      <c r="D631" s="48" t="s">
        <v>303</v>
      </c>
      <c r="E631" s="48">
        <v>87</v>
      </c>
      <c r="F631" s="48">
        <v>8</v>
      </c>
      <c r="G631" s="48">
        <v>3</v>
      </c>
      <c r="H631" s="48"/>
      <c r="I631" s="48"/>
      <c r="J631" s="48"/>
      <c r="K631" s="17"/>
      <c r="L631" s="17"/>
      <c r="M631" s="17"/>
      <c r="N631" s="17"/>
    </row>
    <row r="632" spans="1:14" ht="16.5" x14ac:dyDescent="0.2">
      <c r="A632" s="48">
        <v>907</v>
      </c>
      <c r="B632" s="48">
        <v>3</v>
      </c>
      <c r="C632" s="48" t="s">
        <v>292</v>
      </c>
      <c r="D632" s="48" t="s">
        <v>300</v>
      </c>
      <c r="E632" s="48">
        <v>87</v>
      </c>
      <c r="F632" s="48">
        <v>8</v>
      </c>
      <c r="G632" s="48">
        <v>3</v>
      </c>
      <c r="H632" s="48"/>
      <c r="I632" s="48"/>
      <c r="J632" s="48"/>
      <c r="K632" s="17"/>
      <c r="L632" s="17"/>
      <c r="M632" s="17"/>
      <c r="N632" s="17"/>
    </row>
    <row r="633" spans="1:14" ht="16.5" x14ac:dyDescent="0.2">
      <c r="A633" s="48">
        <v>908</v>
      </c>
      <c r="B633" s="48">
        <v>1</v>
      </c>
      <c r="C633" s="48" t="s">
        <v>635</v>
      </c>
      <c r="D633" s="48" t="s">
        <v>302</v>
      </c>
      <c r="E633" s="48">
        <v>88</v>
      </c>
      <c r="F633" s="48">
        <v>8</v>
      </c>
      <c r="G633" s="48">
        <v>3</v>
      </c>
      <c r="H633" s="48"/>
      <c r="I633" s="48"/>
      <c r="J633" s="48"/>
      <c r="K633" s="17"/>
      <c r="L633" s="17"/>
      <c r="M633" s="17"/>
      <c r="N633" s="17"/>
    </row>
    <row r="634" spans="1:14" ht="16.5" x14ac:dyDescent="0.2">
      <c r="A634" s="48">
        <v>908</v>
      </c>
      <c r="B634" s="48">
        <v>1</v>
      </c>
      <c r="C634" s="48" t="s">
        <v>292</v>
      </c>
      <c r="D634" s="48" t="s">
        <v>299</v>
      </c>
      <c r="E634" s="48">
        <v>88</v>
      </c>
      <c r="F634" s="48">
        <v>8</v>
      </c>
      <c r="G634" s="48">
        <v>3</v>
      </c>
      <c r="H634" s="48"/>
      <c r="I634" s="48"/>
      <c r="J634" s="48"/>
      <c r="K634" s="17"/>
      <c r="L634" s="17"/>
      <c r="M634" s="17"/>
      <c r="N634" s="17"/>
    </row>
    <row r="635" spans="1:14" ht="16.5" x14ac:dyDescent="0.2">
      <c r="A635" s="48">
        <v>908</v>
      </c>
      <c r="B635" s="48">
        <v>2</v>
      </c>
      <c r="C635" s="48" t="s">
        <v>635</v>
      </c>
      <c r="D635" s="48" t="s">
        <v>301</v>
      </c>
      <c r="E635" s="48">
        <v>88</v>
      </c>
      <c r="F635" s="48">
        <v>8</v>
      </c>
      <c r="G635" s="48">
        <v>3</v>
      </c>
      <c r="H635" s="48"/>
      <c r="I635" s="48"/>
      <c r="J635" s="48"/>
      <c r="K635" s="17"/>
      <c r="L635" s="17"/>
      <c r="M635" s="17"/>
      <c r="N635" s="17"/>
    </row>
    <row r="636" spans="1:14" ht="16.5" x14ac:dyDescent="0.2">
      <c r="A636" s="48">
        <v>908</v>
      </c>
      <c r="B636" s="48">
        <v>2</v>
      </c>
      <c r="C636" s="48" t="s">
        <v>292</v>
      </c>
      <c r="D636" s="48" t="s">
        <v>647</v>
      </c>
      <c r="E636" s="48">
        <v>88</v>
      </c>
      <c r="F636" s="48">
        <v>8</v>
      </c>
      <c r="G636" s="48">
        <v>3</v>
      </c>
      <c r="H636" s="48"/>
      <c r="I636" s="48"/>
      <c r="J636" s="48"/>
      <c r="K636" s="17"/>
      <c r="L636" s="17"/>
      <c r="M636" s="17"/>
      <c r="N636" s="17"/>
    </row>
    <row r="637" spans="1:14" ht="16.5" x14ac:dyDescent="0.2">
      <c r="A637" s="48">
        <v>908</v>
      </c>
      <c r="B637" s="48">
        <v>3</v>
      </c>
      <c r="C637" s="48" t="s">
        <v>635</v>
      </c>
      <c r="D637" s="48" t="s">
        <v>303</v>
      </c>
      <c r="E637" s="48">
        <v>88</v>
      </c>
      <c r="F637" s="48">
        <v>8</v>
      </c>
      <c r="G637" s="48">
        <v>3</v>
      </c>
      <c r="H637" s="48"/>
      <c r="I637" s="48"/>
      <c r="J637" s="48"/>
      <c r="K637" s="17"/>
      <c r="L637" s="17"/>
      <c r="M637" s="17"/>
      <c r="N637" s="17"/>
    </row>
    <row r="638" spans="1:14" ht="16.5" x14ac:dyDescent="0.2">
      <c r="A638" s="48">
        <v>908</v>
      </c>
      <c r="B638" s="48">
        <v>3</v>
      </c>
      <c r="C638" s="48" t="s">
        <v>292</v>
      </c>
      <c r="D638" s="48" t="s">
        <v>300</v>
      </c>
      <c r="E638" s="48">
        <v>88</v>
      </c>
      <c r="F638" s="48">
        <v>8</v>
      </c>
      <c r="G638" s="48">
        <v>3</v>
      </c>
      <c r="H638" s="48"/>
      <c r="I638" s="48"/>
      <c r="J638" s="48"/>
      <c r="K638" s="17"/>
      <c r="L638" s="17"/>
      <c r="M638" s="17"/>
      <c r="N638" s="17"/>
    </row>
    <row r="639" spans="1:14" ht="16.5" x14ac:dyDescent="0.2">
      <c r="A639" s="48">
        <v>909</v>
      </c>
      <c r="B639" s="48">
        <v>1</v>
      </c>
      <c r="C639" s="48" t="s">
        <v>639</v>
      </c>
      <c r="D639" s="48" t="s">
        <v>302</v>
      </c>
      <c r="E639" s="48">
        <v>89</v>
      </c>
      <c r="F639" s="48">
        <v>8</v>
      </c>
      <c r="G639" s="48">
        <v>3</v>
      </c>
      <c r="H639" s="48"/>
      <c r="I639" s="48"/>
      <c r="J639" s="48"/>
      <c r="K639" s="17"/>
      <c r="L639" s="17"/>
      <c r="M639" s="17"/>
      <c r="N639" s="17"/>
    </row>
    <row r="640" spans="1:14" ht="16.5" x14ac:dyDescent="0.2">
      <c r="A640" s="48">
        <v>909</v>
      </c>
      <c r="B640" s="48">
        <v>1</v>
      </c>
      <c r="C640" s="48" t="s">
        <v>636</v>
      </c>
      <c r="D640" s="48" t="s">
        <v>299</v>
      </c>
      <c r="E640" s="48">
        <v>89</v>
      </c>
      <c r="F640" s="48">
        <v>8</v>
      </c>
      <c r="G640" s="48">
        <v>3</v>
      </c>
      <c r="H640" s="48"/>
      <c r="I640" s="48"/>
      <c r="J640" s="48"/>
      <c r="K640" s="17"/>
      <c r="L640" s="17"/>
      <c r="M640" s="17"/>
      <c r="N640" s="17"/>
    </row>
    <row r="641" spans="1:14" ht="16.5" x14ac:dyDescent="0.2">
      <c r="A641" s="48">
        <v>909</v>
      </c>
      <c r="B641" s="48">
        <v>2</v>
      </c>
      <c r="C641" s="48" t="s">
        <v>635</v>
      </c>
      <c r="D641" s="48" t="s">
        <v>301</v>
      </c>
      <c r="E641" s="48">
        <v>89</v>
      </c>
      <c r="F641" s="48">
        <v>8</v>
      </c>
      <c r="G641" s="48">
        <v>3</v>
      </c>
      <c r="H641" s="48"/>
      <c r="I641" s="48"/>
      <c r="J641" s="48"/>
      <c r="K641" s="17"/>
      <c r="L641" s="17"/>
      <c r="M641" s="17"/>
      <c r="N641" s="17"/>
    </row>
    <row r="642" spans="1:14" ht="16.5" x14ac:dyDescent="0.2">
      <c r="A642" s="48">
        <v>909</v>
      </c>
      <c r="B642" s="48">
        <v>2</v>
      </c>
      <c r="C642" s="48" t="s">
        <v>292</v>
      </c>
      <c r="D642" s="48" t="s">
        <v>647</v>
      </c>
      <c r="E642" s="48">
        <v>89</v>
      </c>
      <c r="F642" s="48">
        <v>8</v>
      </c>
      <c r="G642" s="48">
        <v>3</v>
      </c>
      <c r="H642" s="48"/>
      <c r="I642" s="48"/>
      <c r="J642" s="48"/>
      <c r="K642" s="17"/>
      <c r="L642" s="17"/>
      <c r="M642" s="17"/>
      <c r="N642" s="17"/>
    </row>
    <row r="643" spans="1:14" ht="16.5" x14ac:dyDescent="0.2">
      <c r="A643" s="48">
        <v>909</v>
      </c>
      <c r="B643" s="48">
        <v>3</v>
      </c>
      <c r="C643" s="48" t="s">
        <v>639</v>
      </c>
      <c r="D643" s="48" t="s">
        <v>303</v>
      </c>
      <c r="E643" s="48">
        <v>89</v>
      </c>
      <c r="F643" s="48">
        <v>8</v>
      </c>
      <c r="G643" s="48">
        <v>3</v>
      </c>
      <c r="H643" s="48"/>
      <c r="I643" s="48"/>
      <c r="J643" s="48"/>
      <c r="K643" s="17"/>
      <c r="L643" s="17"/>
      <c r="M643" s="17"/>
      <c r="N643" s="17"/>
    </row>
    <row r="644" spans="1:14" ht="16.5" x14ac:dyDescent="0.2">
      <c r="A644" s="48">
        <v>909</v>
      </c>
      <c r="B644" s="48">
        <v>3</v>
      </c>
      <c r="C644" s="48" t="s">
        <v>292</v>
      </c>
      <c r="D644" s="48" t="s">
        <v>300</v>
      </c>
      <c r="E644" s="48">
        <v>89</v>
      </c>
      <c r="F644" s="48">
        <v>8</v>
      </c>
      <c r="G644" s="48">
        <v>3</v>
      </c>
      <c r="H644" s="48"/>
      <c r="I644" s="48"/>
      <c r="J644" s="48"/>
      <c r="K644" s="17"/>
      <c r="L644" s="17"/>
      <c r="M644" s="17"/>
      <c r="N644" s="17"/>
    </row>
    <row r="645" spans="1:14" ht="16.5" x14ac:dyDescent="0.2">
      <c r="A645" s="48">
        <v>910</v>
      </c>
      <c r="B645" s="48">
        <v>1</v>
      </c>
      <c r="C645" s="48" t="s">
        <v>635</v>
      </c>
      <c r="D645" s="48" t="s">
        <v>302</v>
      </c>
      <c r="E645" s="48">
        <v>90</v>
      </c>
      <c r="F645" s="48">
        <v>8</v>
      </c>
      <c r="G645" s="48">
        <v>3</v>
      </c>
      <c r="H645" s="48"/>
      <c r="I645" s="48"/>
      <c r="J645" s="48"/>
      <c r="K645" s="17"/>
      <c r="L645" s="17"/>
      <c r="M645" s="17"/>
      <c r="N645" s="17"/>
    </row>
    <row r="646" spans="1:14" ht="16.5" x14ac:dyDescent="0.2">
      <c r="A646" s="48">
        <v>910</v>
      </c>
      <c r="B646" s="48">
        <v>1</v>
      </c>
      <c r="C646" s="48" t="s">
        <v>292</v>
      </c>
      <c r="D646" s="48" t="s">
        <v>299</v>
      </c>
      <c r="E646" s="48">
        <v>90</v>
      </c>
      <c r="F646" s="48">
        <v>8</v>
      </c>
      <c r="G646" s="48">
        <v>3</v>
      </c>
      <c r="H646" s="48"/>
      <c r="I646" s="48"/>
      <c r="J646" s="48"/>
      <c r="K646" s="17"/>
      <c r="L646" s="17"/>
      <c r="M646" s="17"/>
      <c r="N646" s="17"/>
    </row>
    <row r="647" spans="1:14" ht="16.5" x14ac:dyDescent="0.2">
      <c r="A647" s="48">
        <v>910</v>
      </c>
      <c r="B647" s="48">
        <v>2</v>
      </c>
      <c r="C647" s="48" t="s">
        <v>639</v>
      </c>
      <c r="D647" s="48" t="s">
        <v>654</v>
      </c>
      <c r="E647" s="48">
        <v>90</v>
      </c>
      <c r="F647" s="48">
        <v>8</v>
      </c>
      <c r="G647" s="48">
        <v>3</v>
      </c>
      <c r="H647" s="48"/>
      <c r="I647" s="48"/>
      <c r="J647" s="48"/>
      <c r="K647" s="17"/>
      <c r="L647" s="17"/>
      <c r="M647" s="17"/>
      <c r="N647" s="17"/>
    </row>
    <row r="648" spans="1:14" ht="16.5" x14ac:dyDescent="0.2">
      <c r="A648" s="48">
        <v>910</v>
      </c>
      <c r="B648" s="48">
        <v>2</v>
      </c>
      <c r="C648" s="48" t="s">
        <v>636</v>
      </c>
      <c r="D648" s="48" t="s">
        <v>649</v>
      </c>
      <c r="E648" s="48">
        <v>90</v>
      </c>
      <c r="F648" s="48">
        <v>8</v>
      </c>
      <c r="G648" s="48">
        <v>3</v>
      </c>
      <c r="H648" s="48"/>
      <c r="I648" s="48"/>
      <c r="J648" s="48"/>
      <c r="K648" s="17"/>
      <c r="L648" s="17"/>
      <c r="M648" s="17"/>
      <c r="N648" s="17"/>
    </row>
    <row r="649" spans="1:14" ht="16.5" x14ac:dyDescent="0.2">
      <c r="A649" s="48">
        <v>910</v>
      </c>
      <c r="B649" s="48">
        <v>3</v>
      </c>
      <c r="C649" s="48" t="s">
        <v>635</v>
      </c>
      <c r="D649" s="48" t="s">
        <v>303</v>
      </c>
      <c r="E649" s="48">
        <v>90</v>
      </c>
      <c r="F649" s="48">
        <v>8</v>
      </c>
      <c r="G649" s="48">
        <v>3</v>
      </c>
      <c r="H649" s="48"/>
      <c r="I649" s="48"/>
      <c r="J649" s="48"/>
      <c r="K649" s="17"/>
      <c r="L649" s="17"/>
      <c r="M649" s="17"/>
      <c r="N649" s="17"/>
    </row>
    <row r="650" spans="1:14" ht="16.5" x14ac:dyDescent="0.2">
      <c r="A650" s="48">
        <v>910</v>
      </c>
      <c r="B650" s="48">
        <v>3</v>
      </c>
      <c r="C650" s="48" t="s">
        <v>636</v>
      </c>
      <c r="D650" s="48" t="s">
        <v>300</v>
      </c>
      <c r="E650" s="48">
        <v>90</v>
      </c>
      <c r="F650" s="48">
        <v>8</v>
      </c>
      <c r="G650" s="48">
        <v>3</v>
      </c>
      <c r="H650" s="48"/>
      <c r="I650" s="48"/>
      <c r="J650" s="48"/>
      <c r="K650" s="17"/>
      <c r="L650" s="17"/>
      <c r="M650" s="17"/>
      <c r="N650" s="17"/>
    </row>
    <row r="651" spans="1:14" ht="16.5" x14ac:dyDescent="0.2">
      <c r="A651" s="48">
        <v>911</v>
      </c>
      <c r="B651" s="48">
        <v>1</v>
      </c>
      <c r="C651" s="48" t="s">
        <v>635</v>
      </c>
      <c r="D651" s="48" t="s">
        <v>302</v>
      </c>
      <c r="E651" s="48">
        <v>92</v>
      </c>
      <c r="F651" s="48">
        <v>9</v>
      </c>
      <c r="G651" s="48">
        <v>3</v>
      </c>
      <c r="H651" s="48"/>
      <c r="I651" s="48"/>
      <c r="J651" s="48"/>
      <c r="K651" s="17"/>
      <c r="L651" s="17"/>
      <c r="M651" s="17"/>
      <c r="N651" s="17"/>
    </row>
    <row r="652" spans="1:14" ht="16.5" x14ac:dyDescent="0.2">
      <c r="A652" s="48">
        <v>911</v>
      </c>
      <c r="B652" s="48">
        <v>1</v>
      </c>
      <c r="C652" s="48" t="s">
        <v>292</v>
      </c>
      <c r="D652" s="48" t="s">
        <v>299</v>
      </c>
      <c r="E652" s="48">
        <v>90</v>
      </c>
      <c r="F652" s="48">
        <v>8</v>
      </c>
      <c r="G652" s="48">
        <v>3</v>
      </c>
      <c r="H652" s="48"/>
      <c r="I652" s="48"/>
      <c r="J652" s="48"/>
      <c r="K652" s="17"/>
      <c r="L652" s="17"/>
      <c r="M652" s="17"/>
      <c r="N652" s="17"/>
    </row>
    <row r="653" spans="1:14" ht="16.5" x14ac:dyDescent="0.2">
      <c r="A653" s="48">
        <v>911</v>
      </c>
      <c r="B653" s="48">
        <v>2</v>
      </c>
      <c r="C653" s="48" t="s">
        <v>635</v>
      </c>
      <c r="D653" s="48" t="s">
        <v>301</v>
      </c>
      <c r="E653" s="48">
        <v>90</v>
      </c>
      <c r="F653" s="48">
        <v>8</v>
      </c>
      <c r="G653" s="48">
        <v>3</v>
      </c>
      <c r="H653" s="48"/>
      <c r="I653" s="48"/>
      <c r="J653" s="48"/>
      <c r="K653" s="17"/>
      <c r="L653" s="17"/>
      <c r="M653" s="17"/>
      <c r="N653" s="17"/>
    </row>
    <row r="654" spans="1:14" ht="16.5" x14ac:dyDescent="0.2">
      <c r="A654" s="48">
        <v>911</v>
      </c>
      <c r="B654" s="48">
        <v>2</v>
      </c>
      <c r="C654" s="48" t="s">
        <v>292</v>
      </c>
      <c r="D654" s="48" t="s">
        <v>647</v>
      </c>
      <c r="E654" s="48">
        <v>90</v>
      </c>
      <c r="F654" s="48">
        <v>8</v>
      </c>
      <c r="G654" s="48">
        <v>3</v>
      </c>
      <c r="H654" s="48"/>
      <c r="I654" s="48"/>
      <c r="J654" s="48"/>
      <c r="K654" s="17"/>
      <c r="L654" s="17"/>
      <c r="M654" s="17"/>
      <c r="N654" s="17"/>
    </row>
    <row r="655" spans="1:14" ht="16.5" x14ac:dyDescent="0.2">
      <c r="A655" s="48">
        <v>911</v>
      </c>
      <c r="B655" s="48">
        <v>3</v>
      </c>
      <c r="C655" s="48" t="s">
        <v>635</v>
      </c>
      <c r="D655" s="48" t="s">
        <v>303</v>
      </c>
      <c r="E655" s="48">
        <v>90</v>
      </c>
      <c r="F655" s="48">
        <v>8</v>
      </c>
      <c r="G655" s="48">
        <v>3</v>
      </c>
      <c r="H655" s="48"/>
      <c r="I655" s="48"/>
      <c r="J655" s="48"/>
      <c r="K655" s="17"/>
      <c r="L655" s="17"/>
      <c r="M655" s="17"/>
      <c r="N655" s="17"/>
    </row>
    <row r="656" spans="1:14" ht="16.5" x14ac:dyDescent="0.2">
      <c r="A656" s="48">
        <v>911</v>
      </c>
      <c r="B656" s="48">
        <v>3</v>
      </c>
      <c r="C656" s="48" t="s">
        <v>292</v>
      </c>
      <c r="D656" s="48" t="s">
        <v>655</v>
      </c>
      <c r="E656" s="48">
        <v>90</v>
      </c>
      <c r="F656" s="48">
        <v>8</v>
      </c>
      <c r="G656" s="48">
        <v>3</v>
      </c>
      <c r="H656" s="48"/>
      <c r="I656" s="48"/>
      <c r="J656" s="48"/>
      <c r="K656" s="17"/>
      <c r="L656" s="17"/>
      <c r="M656" s="17"/>
      <c r="N656" s="17"/>
    </row>
    <row r="657" spans="1:14" ht="16.5" x14ac:dyDescent="0.2">
      <c r="A657" s="48">
        <v>912</v>
      </c>
      <c r="B657" s="48">
        <v>1</v>
      </c>
      <c r="C657" s="48" t="s">
        <v>635</v>
      </c>
      <c r="D657" s="48" t="s">
        <v>302</v>
      </c>
      <c r="E657" s="48">
        <v>92</v>
      </c>
      <c r="F657" s="48">
        <v>9</v>
      </c>
      <c r="G657" s="48">
        <v>3</v>
      </c>
      <c r="H657" s="48"/>
      <c r="I657" s="48"/>
      <c r="J657" s="48"/>
      <c r="K657" s="17"/>
      <c r="L657" s="17"/>
      <c r="M657" s="17"/>
      <c r="N657" s="17"/>
    </row>
    <row r="658" spans="1:14" ht="16.5" x14ac:dyDescent="0.2">
      <c r="A658" s="48">
        <v>912</v>
      </c>
      <c r="B658" s="48">
        <v>1</v>
      </c>
      <c r="C658" s="48" t="s">
        <v>292</v>
      </c>
      <c r="D658" s="48" t="s">
        <v>299</v>
      </c>
      <c r="E658" s="48">
        <v>92</v>
      </c>
      <c r="F658" s="48">
        <v>9</v>
      </c>
      <c r="G658" s="48">
        <v>3</v>
      </c>
      <c r="H658" s="48"/>
      <c r="I658" s="48"/>
      <c r="J658" s="48"/>
      <c r="K658" s="17"/>
      <c r="L658" s="17"/>
      <c r="M658" s="17"/>
      <c r="N658" s="17"/>
    </row>
    <row r="659" spans="1:14" ht="16.5" x14ac:dyDescent="0.2">
      <c r="A659" s="48">
        <v>912</v>
      </c>
      <c r="B659" s="48">
        <v>2</v>
      </c>
      <c r="C659" s="48" t="s">
        <v>635</v>
      </c>
      <c r="D659" s="48" t="s">
        <v>301</v>
      </c>
      <c r="E659" s="48">
        <v>90</v>
      </c>
      <c r="F659" s="48">
        <v>8</v>
      </c>
      <c r="G659" s="48">
        <v>3</v>
      </c>
      <c r="H659" s="48"/>
      <c r="I659" s="48"/>
      <c r="J659" s="48"/>
      <c r="K659" s="17"/>
      <c r="L659" s="17"/>
      <c r="M659" s="17"/>
      <c r="N659" s="17"/>
    </row>
    <row r="660" spans="1:14" ht="16.5" x14ac:dyDescent="0.2">
      <c r="A660" s="48">
        <v>912</v>
      </c>
      <c r="B660" s="48">
        <v>2</v>
      </c>
      <c r="C660" s="48" t="s">
        <v>292</v>
      </c>
      <c r="D660" s="48" t="s">
        <v>647</v>
      </c>
      <c r="E660" s="48">
        <v>90</v>
      </c>
      <c r="F660" s="48">
        <v>8</v>
      </c>
      <c r="G660" s="48">
        <v>3</v>
      </c>
      <c r="H660" s="48"/>
      <c r="I660" s="48"/>
      <c r="J660" s="48"/>
      <c r="K660" s="17"/>
      <c r="L660" s="17"/>
      <c r="M660" s="17"/>
      <c r="N660" s="17"/>
    </row>
    <row r="661" spans="1:14" ht="16.5" x14ac:dyDescent="0.2">
      <c r="A661" s="48">
        <v>912</v>
      </c>
      <c r="B661" s="48">
        <v>3</v>
      </c>
      <c r="C661" s="48" t="s">
        <v>639</v>
      </c>
      <c r="D661" s="48" t="s">
        <v>303</v>
      </c>
      <c r="E661" s="48">
        <v>90</v>
      </c>
      <c r="F661" s="48">
        <v>8</v>
      </c>
      <c r="G661" s="48">
        <v>3</v>
      </c>
      <c r="H661" s="48"/>
      <c r="I661" s="48"/>
      <c r="J661" s="48"/>
      <c r="K661" s="17"/>
      <c r="L661" s="17"/>
      <c r="M661" s="17"/>
      <c r="N661" s="17"/>
    </row>
    <row r="662" spans="1:14" ht="16.5" x14ac:dyDescent="0.2">
      <c r="A662" s="48">
        <v>912</v>
      </c>
      <c r="B662" s="48">
        <v>3</v>
      </c>
      <c r="C662" s="48" t="s">
        <v>636</v>
      </c>
      <c r="D662" s="48" t="s">
        <v>300</v>
      </c>
      <c r="E662" s="48">
        <v>90</v>
      </c>
      <c r="F662" s="48">
        <v>8</v>
      </c>
      <c r="G662" s="48">
        <v>3</v>
      </c>
      <c r="H662" s="48"/>
      <c r="I662" s="48"/>
      <c r="J662" s="48"/>
      <c r="K662" s="17"/>
      <c r="L662" s="17"/>
      <c r="M662" s="17"/>
      <c r="N662" s="17"/>
    </row>
    <row r="663" spans="1:14" ht="16.5" x14ac:dyDescent="0.2">
      <c r="A663" s="48">
        <v>913</v>
      </c>
      <c r="B663" s="48">
        <v>1</v>
      </c>
      <c r="C663" s="48" t="s">
        <v>635</v>
      </c>
      <c r="D663" s="48" t="s">
        <v>302</v>
      </c>
      <c r="E663" s="48">
        <v>92</v>
      </c>
      <c r="F663" s="48">
        <v>9</v>
      </c>
      <c r="G663" s="48">
        <v>3</v>
      </c>
      <c r="H663" s="48"/>
      <c r="I663" s="48"/>
      <c r="J663" s="48"/>
      <c r="K663" s="17"/>
      <c r="L663" s="17"/>
      <c r="M663" s="17"/>
      <c r="N663" s="17"/>
    </row>
    <row r="664" spans="1:14" ht="16.5" x14ac:dyDescent="0.2">
      <c r="A664" s="48">
        <v>913</v>
      </c>
      <c r="B664" s="48">
        <v>1</v>
      </c>
      <c r="C664" s="48" t="s">
        <v>292</v>
      </c>
      <c r="D664" s="48" t="s">
        <v>299</v>
      </c>
      <c r="E664" s="48">
        <v>92</v>
      </c>
      <c r="F664" s="48">
        <v>9</v>
      </c>
      <c r="G664" s="48">
        <v>3</v>
      </c>
      <c r="H664" s="48"/>
      <c r="I664" s="48"/>
      <c r="J664" s="48"/>
      <c r="K664" s="17"/>
      <c r="L664" s="17"/>
      <c r="M664" s="17"/>
      <c r="N664" s="17"/>
    </row>
    <row r="665" spans="1:14" ht="16.5" x14ac:dyDescent="0.2">
      <c r="A665" s="48">
        <v>913</v>
      </c>
      <c r="B665" s="48">
        <v>2</v>
      </c>
      <c r="C665" s="48" t="s">
        <v>635</v>
      </c>
      <c r="D665" s="48" t="s">
        <v>301</v>
      </c>
      <c r="E665" s="48">
        <v>92</v>
      </c>
      <c r="F665" s="48">
        <v>9</v>
      </c>
      <c r="G665" s="48">
        <v>3</v>
      </c>
      <c r="H665" s="48"/>
      <c r="I665" s="48"/>
      <c r="J665" s="48"/>
      <c r="K665" s="17"/>
      <c r="L665" s="17"/>
      <c r="M665" s="17"/>
      <c r="N665" s="17"/>
    </row>
    <row r="666" spans="1:14" ht="16.5" x14ac:dyDescent="0.2">
      <c r="A666" s="48">
        <v>913</v>
      </c>
      <c r="B666" s="48">
        <v>2</v>
      </c>
      <c r="C666" s="48" t="s">
        <v>292</v>
      </c>
      <c r="D666" s="48" t="s">
        <v>647</v>
      </c>
      <c r="E666" s="48">
        <v>90</v>
      </c>
      <c r="F666" s="48">
        <v>8</v>
      </c>
      <c r="G666" s="48">
        <v>3</v>
      </c>
      <c r="H666" s="48"/>
      <c r="I666" s="48"/>
      <c r="J666" s="48"/>
      <c r="K666" s="17"/>
      <c r="L666" s="17"/>
      <c r="M666" s="17"/>
      <c r="N666" s="17"/>
    </row>
    <row r="667" spans="1:14" ht="16.5" x14ac:dyDescent="0.2">
      <c r="A667" s="48">
        <v>913</v>
      </c>
      <c r="B667" s="48">
        <v>3</v>
      </c>
      <c r="C667" s="48" t="s">
        <v>635</v>
      </c>
      <c r="D667" s="48" t="s">
        <v>303</v>
      </c>
      <c r="E667" s="48">
        <v>90</v>
      </c>
      <c r="F667" s="48">
        <v>8</v>
      </c>
      <c r="G667" s="48">
        <v>3</v>
      </c>
      <c r="H667" s="48"/>
      <c r="I667" s="48"/>
      <c r="J667" s="48"/>
      <c r="K667" s="17"/>
      <c r="L667" s="17"/>
      <c r="M667" s="17"/>
      <c r="N667" s="17"/>
    </row>
    <row r="668" spans="1:14" ht="16.5" x14ac:dyDescent="0.2">
      <c r="A668" s="48">
        <v>913</v>
      </c>
      <c r="B668" s="48">
        <v>3</v>
      </c>
      <c r="C668" s="48" t="s">
        <v>292</v>
      </c>
      <c r="D668" s="48" t="s">
        <v>300</v>
      </c>
      <c r="E668" s="48">
        <v>90</v>
      </c>
      <c r="F668" s="48">
        <v>8</v>
      </c>
      <c r="G668" s="48">
        <v>3</v>
      </c>
      <c r="H668" s="48"/>
      <c r="I668" s="48"/>
      <c r="J668" s="48"/>
      <c r="K668" s="17"/>
      <c r="L668" s="17"/>
      <c r="M668" s="17"/>
      <c r="N668" s="17"/>
    </row>
    <row r="669" spans="1:14" ht="16.5" x14ac:dyDescent="0.2">
      <c r="A669" s="48">
        <v>914</v>
      </c>
      <c r="B669" s="48">
        <v>1</v>
      </c>
      <c r="C669" s="48" t="s">
        <v>635</v>
      </c>
      <c r="D669" s="48" t="s">
        <v>302</v>
      </c>
      <c r="E669" s="48">
        <v>92</v>
      </c>
      <c r="F669" s="48">
        <v>9</v>
      </c>
      <c r="G669" s="48">
        <v>3</v>
      </c>
      <c r="H669" s="48"/>
      <c r="I669" s="48"/>
      <c r="J669" s="48"/>
      <c r="K669" s="17"/>
      <c r="L669" s="17"/>
      <c r="M669" s="17"/>
      <c r="N669" s="17"/>
    </row>
    <row r="670" spans="1:14" ht="16.5" x14ac:dyDescent="0.2">
      <c r="A670" s="48">
        <v>914</v>
      </c>
      <c r="B670" s="48">
        <v>1</v>
      </c>
      <c r="C670" s="48" t="s">
        <v>292</v>
      </c>
      <c r="D670" s="48" t="s">
        <v>643</v>
      </c>
      <c r="E670" s="48">
        <v>92</v>
      </c>
      <c r="F670" s="48">
        <v>9</v>
      </c>
      <c r="G670" s="48">
        <v>3</v>
      </c>
      <c r="H670" s="48"/>
      <c r="I670" s="48"/>
      <c r="J670" s="48"/>
      <c r="K670" s="17"/>
      <c r="L670" s="17"/>
      <c r="M670" s="17"/>
      <c r="N670" s="17"/>
    </row>
    <row r="671" spans="1:14" ht="16.5" x14ac:dyDescent="0.2">
      <c r="A671" s="48">
        <v>914</v>
      </c>
      <c r="B671" s="48">
        <v>2</v>
      </c>
      <c r="C671" s="48" t="s">
        <v>635</v>
      </c>
      <c r="D671" s="48" t="s">
        <v>301</v>
      </c>
      <c r="E671" s="48">
        <v>92</v>
      </c>
      <c r="F671" s="48">
        <v>9</v>
      </c>
      <c r="G671" s="48">
        <v>3</v>
      </c>
      <c r="H671" s="48"/>
      <c r="I671" s="48"/>
      <c r="J671" s="48"/>
      <c r="K671" s="17"/>
      <c r="L671" s="17"/>
      <c r="M671" s="17"/>
      <c r="N671" s="17"/>
    </row>
    <row r="672" spans="1:14" ht="16.5" x14ac:dyDescent="0.2">
      <c r="A672" s="48">
        <v>914</v>
      </c>
      <c r="B672" s="48">
        <v>2</v>
      </c>
      <c r="C672" s="48" t="s">
        <v>292</v>
      </c>
      <c r="D672" s="48" t="s">
        <v>647</v>
      </c>
      <c r="E672" s="48">
        <v>92</v>
      </c>
      <c r="F672" s="48">
        <v>9</v>
      </c>
      <c r="G672" s="48">
        <v>3</v>
      </c>
      <c r="H672" s="48"/>
      <c r="I672" s="48"/>
      <c r="J672" s="48"/>
      <c r="K672" s="17"/>
      <c r="L672" s="17"/>
      <c r="M672" s="17"/>
      <c r="N672" s="17"/>
    </row>
    <row r="673" spans="1:14" ht="16.5" x14ac:dyDescent="0.2">
      <c r="A673" s="48">
        <v>914</v>
      </c>
      <c r="B673" s="48">
        <v>3</v>
      </c>
      <c r="C673" s="48" t="s">
        <v>635</v>
      </c>
      <c r="D673" s="48" t="s">
        <v>303</v>
      </c>
      <c r="E673" s="48">
        <v>90</v>
      </c>
      <c r="F673" s="48">
        <v>8</v>
      </c>
      <c r="G673" s="48">
        <v>3</v>
      </c>
      <c r="H673" s="48"/>
      <c r="I673" s="48"/>
      <c r="J673" s="48"/>
      <c r="K673" s="17"/>
      <c r="L673" s="17"/>
      <c r="M673" s="17"/>
      <c r="N673" s="17"/>
    </row>
    <row r="674" spans="1:14" ht="16.5" x14ac:dyDescent="0.2">
      <c r="A674" s="48">
        <v>914</v>
      </c>
      <c r="B674" s="48">
        <v>3</v>
      </c>
      <c r="C674" s="48" t="s">
        <v>292</v>
      </c>
      <c r="D674" s="48" t="s">
        <v>300</v>
      </c>
      <c r="E674" s="48">
        <v>90</v>
      </c>
      <c r="F674" s="48">
        <v>8</v>
      </c>
      <c r="G674" s="48">
        <v>3</v>
      </c>
      <c r="H674" s="48"/>
      <c r="I674" s="48"/>
      <c r="J674" s="48"/>
      <c r="K674" s="17"/>
      <c r="L674" s="17"/>
      <c r="M674" s="17"/>
      <c r="N674" s="17"/>
    </row>
    <row r="675" spans="1:14" ht="16.5" x14ac:dyDescent="0.2">
      <c r="A675" s="48">
        <v>915</v>
      </c>
      <c r="B675" s="48">
        <v>1</v>
      </c>
      <c r="C675" s="48" t="s">
        <v>639</v>
      </c>
      <c r="D675" s="48" t="s">
        <v>302</v>
      </c>
      <c r="E675" s="48">
        <v>92</v>
      </c>
      <c r="F675" s="48">
        <v>9</v>
      </c>
      <c r="G675" s="48">
        <v>3</v>
      </c>
      <c r="H675" s="48"/>
      <c r="I675" s="48"/>
      <c r="J675" s="48"/>
      <c r="K675" s="17"/>
      <c r="L675" s="17"/>
      <c r="M675" s="17"/>
      <c r="N675" s="17"/>
    </row>
    <row r="676" spans="1:14" ht="16.5" x14ac:dyDescent="0.2">
      <c r="A676" s="48">
        <v>915</v>
      </c>
      <c r="B676" s="48">
        <v>1</v>
      </c>
      <c r="C676" s="48" t="s">
        <v>292</v>
      </c>
      <c r="D676" s="48" t="s">
        <v>299</v>
      </c>
      <c r="E676" s="48">
        <v>92</v>
      </c>
      <c r="F676" s="48">
        <v>9</v>
      </c>
      <c r="G676" s="48">
        <v>3</v>
      </c>
      <c r="H676" s="48"/>
      <c r="I676" s="48"/>
      <c r="J676" s="48"/>
      <c r="K676" s="17"/>
      <c r="L676" s="17"/>
      <c r="M676" s="17"/>
      <c r="N676" s="17"/>
    </row>
    <row r="677" spans="1:14" ht="16.5" x14ac:dyDescent="0.2">
      <c r="A677" s="48">
        <v>915</v>
      </c>
      <c r="B677" s="48">
        <v>2</v>
      </c>
      <c r="C677" s="48" t="s">
        <v>635</v>
      </c>
      <c r="D677" s="48" t="s">
        <v>301</v>
      </c>
      <c r="E677" s="48">
        <v>92</v>
      </c>
      <c r="F677" s="48">
        <v>9</v>
      </c>
      <c r="G677" s="48">
        <v>3</v>
      </c>
      <c r="H677" s="48"/>
      <c r="I677" s="48"/>
      <c r="J677" s="48"/>
      <c r="K677" s="17"/>
      <c r="L677" s="17"/>
      <c r="M677" s="17"/>
      <c r="N677" s="17"/>
    </row>
    <row r="678" spans="1:14" ht="16.5" x14ac:dyDescent="0.2">
      <c r="A678" s="48">
        <v>915</v>
      </c>
      <c r="B678" s="48">
        <v>2</v>
      </c>
      <c r="C678" s="48" t="s">
        <v>642</v>
      </c>
      <c r="D678" s="48" t="s">
        <v>650</v>
      </c>
      <c r="E678" s="48">
        <v>92</v>
      </c>
      <c r="F678" s="48">
        <v>9</v>
      </c>
      <c r="G678" s="48">
        <v>3</v>
      </c>
      <c r="H678" s="48"/>
      <c r="I678" s="48"/>
      <c r="J678" s="48"/>
      <c r="K678" s="17"/>
      <c r="L678" s="17"/>
      <c r="M678" s="17"/>
      <c r="N678" s="17"/>
    </row>
    <row r="679" spans="1:14" ht="16.5" x14ac:dyDescent="0.2">
      <c r="A679" s="48">
        <v>915</v>
      </c>
      <c r="B679" s="48">
        <v>3</v>
      </c>
      <c r="C679" s="48" t="s">
        <v>635</v>
      </c>
      <c r="D679" s="48" t="s">
        <v>303</v>
      </c>
      <c r="E679" s="48">
        <v>92</v>
      </c>
      <c r="F679" s="48">
        <v>9</v>
      </c>
      <c r="G679" s="48">
        <v>3</v>
      </c>
      <c r="H679" s="48"/>
      <c r="I679" s="48"/>
      <c r="J679" s="48"/>
      <c r="K679" s="17"/>
      <c r="L679" s="17"/>
      <c r="M679" s="17"/>
      <c r="N679" s="17"/>
    </row>
    <row r="680" spans="1:14" ht="16.5" x14ac:dyDescent="0.2">
      <c r="A680" s="48">
        <v>915</v>
      </c>
      <c r="B680" s="48">
        <v>3</v>
      </c>
      <c r="C680" s="48" t="s">
        <v>636</v>
      </c>
      <c r="D680" s="48" t="s">
        <v>300</v>
      </c>
      <c r="E680" s="48">
        <v>92</v>
      </c>
      <c r="F680" s="48">
        <v>9</v>
      </c>
      <c r="G680" s="48">
        <v>3</v>
      </c>
      <c r="H680" s="48"/>
      <c r="I680" s="48"/>
      <c r="J680" s="48"/>
      <c r="K680" s="17"/>
      <c r="L680" s="17"/>
      <c r="M680" s="17"/>
      <c r="N680" s="17"/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2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29" sqref="D29"/>
    </sheetView>
  </sheetViews>
  <sheetFormatPr defaultRowHeight="14.25" x14ac:dyDescent="0.2"/>
  <cols>
    <col min="2" max="2" width="15" customWidth="1"/>
    <col min="3" max="3" width="11" customWidth="1"/>
    <col min="4" max="4" width="16.75" customWidth="1"/>
    <col min="5" max="5" width="15.875" customWidth="1"/>
    <col min="6" max="6" width="11.25" customWidth="1"/>
    <col min="7" max="7" width="16" customWidth="1"/>
    <col min="8" max="8" width="16.375" customWidth="1"/>
    <col min="9" max="9" width="12.25" customWidth="1"/>
    <col min="10" max="11" width="14" customWidth="1"/>
    <col min="12" max="12" width="14.25" customWidth="1"/>
    <col min="13" max="13" width="15.25" customWidth="1"/>
    <col min="14" max="14" width="11.875" customWidth="1"/>
    <col min="15" max="15" width="17.875" customWidth="1"/>
    <col min="16" max="16" width="19.625" customWidth="1"/>
    <col min="17" max="17" width="16.75" customWidth="1"/>
    <col min="18" max="18" width="19" customWidth="1"/>
    <col min="19" max="19" width="10.75" customWidth="1"/>
    <col min="20" max="21" width="14.625" customWidth="1"/>
    <col min="22" max="22" width="14.25" customWidth="1"/>
    <col min="23" max="23" width="14.375" customWidth="1"/>
    <col min="24" max="24" width="14" customWidth="1"/>
    <col min="25" max="25" width="14.375" customWidth="1"/>
    <col min="26" max="26" width="11" customWidth="1"/>
    <col min="27" max="39" width="10.625" customWidth="1"/>
  </cols>
  <sheetData>
    <row r="1" spans="1:39" ht="15" x14ac:dyDescent="0.2">
      <c r="A1" s="4" t="s">
        <v>117</v>
      </c>
      <c r="B1" s="4" t="s">
        <v>81</v>
      </c>
      <c r="C1" s="4" t="s">
        <v>19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25</v>
      </c>
      <c r="J1" s="4" t="s">
        <v>26</v>
      </c>
      <c r="K1" s="4" t="s">
        <v>27</v>
      </c>
      <c r="L1" s="4" t="s">
        <v>28</v>
      </c>
      <c r="M1" s="4" t="s">
        <v>29</v>
      </c>
      <c r="N1" s="4" t="s">
        <v>30</v>
      </c>
      <c r="O1" s="4" t="s">
        <v>31</v>
      </c>
      <c r="P1" s="4" t="s">
        <v>32</v>
      </c>
      <c r="Q1" s="4" t="s">
        <v>33</v>
      </c>
      <c r="R1" s="4" t="s">
        <v>34</v>
      </c>
      <c r="S1" s="4" t="s">
        <v>35</v>
      </c>
      <c r="T1" s="4" t="s">
        <v>36</v>
      </c>
      <c r="U1" s="4" t="s">
        <v>37</v>
      </c>
      <c r="V1" s="4" t="s">
        <v>38</v>
      </c>
      <c r="W1" s="4" t="s">
        <v>39</v>
      </c>
      <c r="X1" s="4" t="s">
        <v>40</v>
      </c>
      <c r="Y1" s="4" t="s">
        <v>41</v>
      </c>
      <c r="Z1" s="4" t="s">
        <v>42</v>
      </c>
      <c r="AA1" s="4" t="s">
        <v>43</v>
      </c>
      <c r="AB1" s="4" t="s">
        <v>44</v>
      </c>
      <c r="AC1" s="4" t="s">
        <v>45</v>
      </c>
      <c r="AD1" s="4" t="s">
        <v>46</v>
      </c>
      <c r="AE1" s="4" t="s">
        <v>47</v>
      </c>
      <c r="AF1" s="4" t="s">
        <v>48</v>
      </c>
      <c r="AG1" s="4" t="s">
        <v>277</v>
      </c>
      <c r="AH1" s="4" t="s">
        <v>278</v>
      </c>
      <c r="AI1" s="4" t="s">
        <v>279</v>
      </c>
      <c r="AJ1" s="4" t="s">
        <v>280</v>
      </c>
      <c r="AK1" s="4" t="s">
        <v>281</v>
      </c>
      <c r="AL1" s="4" t="s">
        <v>282</v>
      </c>
      <c r="AM1" s="4" t="s">
        <v>283</v>
      </c>
    </row>
    <row r="2" spans="1:39" x14ac:dyDescent="0.2">
      <c r="A2" t="s">
        <v>49</v>
      </c>
      <c r="B2" t="s">
        <v>82</v>
      </c>
      <c r="C2" t="s">
        <v>49</v>
      </c>
      <c r="D2" t="s">
        <v>49</v>
      </c>
      <c r="E2" t="s">
        <v>49</v>
      </c>
      <c r="F2" t="s">
        <v>49</v>
      </c>
      <c r="G2" t="s">
        <v>49</v>
      </c>
      <c r="H2" t="s">
        <v>49</v>
      </c>
      <c r="I2" t="s">
        <v>49</v>
      </c>
      <c r="J2" t="s">
        <v>49</v>
      </c>
      <c r="K2" t="s">
        <v>49</v>
      </c>
      <c r="L2" t="s">
        <v>49</v>
      </c>
      <c r="M2" t="s">
        <v>49</v>
      </c>
      <c r="N2" t="s">
        <v>49</v>
      </c>
      <c r="O2" t="s">
        <v>49</v>
      </c>
      <c r="P2" t="s">
        <v>49</v>
      </c>
      <c r="Q2" t="s">
        <v>49</v>
      </c>
      <c r="R2" t="s">
        <v>49</v>
      </c>
      <c r="S2" t="s">
        <v>49</v>
      </c>
      <c r="T2" t="s">
        <v>49</v>
      </c>
      <c r="U2" t="s">
        <v>49</v>
      </c>
      <c r="V2" t="s">
        <v>49</v>
      </c>
      <c r="W2" t="s">
        <v>49</v>
      </c>
      <c r="X2" t="s">
        <v>49</v>
      </c>
      <c r="Y2" t="s">
        <v>49</v>
      </c>
      <c r="Z2" t="s">
        <v>49</v>
      </c>
      <c r="AA2" t="s">
        <v>49</v>
      </c>
      <c r="AB2" t="s">
        <v>49</v>
      </c>
      <c r="AC2" t="s">
        <v>49</v>
      </c>
      <c r="AD2" t="s">
        <v>49</v>
      </c>
      <c r="AE2" t="s">
        <v>49</v>
      </c>
      <c r="AF2" t="s">
        <v>49</v>
      </c>
      <c r="AG2" t="s">
        <v>49</v>
      </c>
      <c r="AH2" t="s">
        <v>49</v>
      </c>
      <c r="AI2" t="s">
        <v>49</v>
      </c>
      <c r="AJ2" t="s">
        <v>49</v>
      </c>
      <c r="AK2" t="s">
        <v>49</v>
      </c>
      <c r="AL2" t="s">
        <v>49</v>
      </c>
      <c r="AM2" t="s">
        <v>49</v>
      </c>
    </row>
    <row r="3" spans="1:39" ht="30" x14ac:dyDescent="0.2">
      <c r="A3" s="1" t="s">
        <v>50</v>
      </c>
      <c r="B3" s="1" t="s">
        <v>83</v>
      </c>
      <c r="C3" s="1" t="s">
        <v>51</v>
      </c>
      <c r="D3" s="1" t="s">
        <v>52</v>
      </c>
      <c r="E3" s="1" t="s">
        <v>53</v>
      </c>
      <c r="F3" s="1" t="s">
        <v>54</v>
      </c>
      <c r="G3" s="1" t="s">
        <v>55</v>
      </c>
      <c r="H3" s="1" t="s">
        <v>56</v>
      </c>
      <c r="I3" s="1" t="s">
        <v>57</v>
      </c>
      <c r="J3" s="1" t="s">
        <v>58</v>
      </c>
      <c r="K3" s="1" t="s">
        <v>59</v>
      </c>
      <c r="L3" s="1" t="s">
        <v>60</v>
      </c>
      <c r="M3" s="1" t="s">
        <v>61</v>
      </c>
      <c r="N3" s="1" t="s">
        <v>62</v>
      </c>
      <c r="O3" s="1" t="s">
        <v>63</v>
      </c>
      <c r="P3" s="1" t="s">
        <v>64</v>
      </c>
      <c r="Q3" s="1" t="s">
        <v>65</v>
      </c>
      <c r="R3" s="1" t="s">
        <v>66</v>
      </c>
      <c r="S3" s="1" t="s">
        <v>67</v>
      </c>
      <c r="T3" s="1" t="s">
        <v>68</v>
      </c>
      <c r="U3" s="1" t="s">
        <v>69</v>
      </c>
      <c r="V3" s="1" t="s">
        <v>70</v>
      </c>
      <c r="W3" s="1" t="s">
        <v>71</v>
      </c>
      <c r="X3" s="1" t="s">
        <v>72</v>
      </c>
      <c r="Y3" s="1" t="s">
        <v>73</v>
      </c>
      <c r="Z3" s="1" t="s">
        <v>74</v>
      </c>
      <c r="AA3" s="1" t="s">
        <v>75</v>
      </c>
      <c r="AB3" s="1" t="s">
        <v>76</v>
      </c>
      <c r="AC3" s="1" t="s">
        <v>77</v>
      </c>
      <c r="AD3" s="1" t="s">
        <v>78</v>
      </c>
      <c r="AE3" s="1" t="s">
        <v>79</v>
      </c>
      <c r="AF3" s="1" t="s">
        <v>80</v>
      </c>
      <c r="AG3" s="1" t="s">
        <v>284</v>
      </c>
      <c r="AH3" s="1" t="s">
        <v>285</v>
      </c>
      <c r="AI3" s="1" t="s">
        <v>286</v>
      </c>
      <c r="AJ3" s="1" t="s">
        <v>287</v>
      </c>
      <c r="AK3" s="1" t="s">
        <v>288</v>
      </c>
      <c r="AL3" s="1" t="s">
        <v>289</v>
      </c>
      <c r="AM3" s="1" t="s">
        <v>290</v>
      </c>
    </row>
    <row r="4" spans="1:39" ht="16.5" x14ac:dyDescent="0.2">
      <c r="A4" s="2">
        <v>1</v>
      </c>
      <c r="B4" s="3" t="s">
        <v>186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11">
        <v>0</v>
      </c>
      <c r="AH4" s="11">
        <v>0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</row>
    <row r="5" spans="1:39" ht="16.5" x14ac:dyDescent="0.2">
      <c r="A5" s="2">
        <v>3002</v>
      </c>
      <c r="B5" s="11" t="s">
        <v>160</v>
      </c>
      <c r="C5" s="2">
        <v>0</v>
      </c>
      <c r="D5" s="2">
        <v>1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</row>
    <row r="6" spans="1:39" ht="16.5" x14ac:dyDescent="0.2">
      <c r="A6" s="2">
        <v>3003</v>
      </c>
      <c r="B6" s="11" t="s">
        <v>161</v>
      </c>
      <c r="C6" s="11">
        <v>0</v>
      </c>
      <c r="D6" s="11">
        <v>1</v>
      </c>
      <c r="E6" s="11">
        <v>1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</row>
    <row r="7" spans="1:39" ht="16.5" x14ac:dyDescent="0.2">
      <c r="A7" s="2">
        <v>3004</v>
      </c>
      <c r="B7" s="11" t="s">
        <v>162</v>
      </c>
      <c r="C7" s="11">
        <v>1</v>
      </c>
      <c r="D7" s="11">
        <v>1</v>
      </c>
      <c r="E7" s="11">
        <v>1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</row>
    <row r="8" spans="1:39" ht="16.5" x14ac:dyDescent="0.2">
      <c r="A8" s="2">
        <v>3005</v>
      </c>
      <c r="B8" s="11" t="s">
        <v>163</v>
      </c>
      <c r="C8" s="11">
        <v>1</v>
      </c>
      <c r="D8" s="11">
        <v>1</v>
      </c>
      <c r="E8" s="11">
        <v>1</v>
      </c>
      <c r="F8" s="11">
        <v>0</v>
      </c>
      <c r="G8" s="11">
        <v>1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</row>
    <row r="9" spans="1:39" ht="16.5" x14ac:dyDescent="0.2">
      <c r="A9" s="11">
        <v>3006</v>
      </c>
      <c r="B9" s="11" t="s">
        <v>164</v>
      </c>
      <c r="C9" s="11">
        <v>1</v>
      </c>
      <c r="D9" s="11">
        <v>1</v>
      </c>
      <c r="E9" s="11">
        <v>1</v>
      </c>
      <c r="F9" s="11">
        <v>0</v>
      </c>
      <c r="G9" s="11">
        <v>1</v>
      </c>
      <c r="H9" s="11">
        <v>1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</row>
    <row r="10" spans="1:39" ht="16.5" x14ac:dyDescent="0.2">
      <c r="A10" s="11">
        <v>3007</v>
      </c>
      <c r="B10" s="11" t="s">
        <v>165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</row>
    <row r="11" spans="1:39" ht="16.5" x14ac:dyDescent="0.2">
      <c r="A11" s="11">
        <v>3008</v>
      </c>
      <c r="B11" s="11" t="s">
        <v>166</v>
      </c>
      <c r="C11" s="11">
        <v>1</v>
      </c>
      <c r="D11" s="11">
        <v>2</v>
      </c>
      <c r="E11" s="11">
        <v>2</v>
      </c>
      <c r="F11" s="11">
        <v>1</v>
      </c>
      <c r="G11" s="11">
        <v>1</v>
      </c>
      <c r="H11" s="11">
        <v>1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</row>
    <row r="12" spans="1:39" ht="16.5" x14ac:dyDescent="0.2">
      <c r="A12" s="11">
        <v>3009</v>
      </c>
      <c r="B12" s="11" t="s">
        <v>167</v>
      </c>
      <c r="C12" s="11">
        <v>1</v>
      </c>
      <c r="D12" s="11">
        <v>2</v>
      </c>
      <c r="E12" s="11">
        <v>2</v>
      </c>
      <c r="F12" s="11">
        <v>1</v>
      </c>
      <c r="G12" s="11">
        <v>2</v>
      </c>
      <c r="H12" s="11">
        <v>2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</row>
    <row r="13" spans="1:39" ht="16.5" x14ac:dyDescent="0.2">
      <c r="A13" s="11">
        <v>3010</v>
      </c>
      <c r="B13" s="11" t="s">
        <v>168</v>
      </c>
      <c r="C13" s="11">
        <v>2</v>
      </c>
      <c r="D13" s="11">
        <v>2</v>
      </c>
      <c r="E13" s="11">
        <v>2</v>
      </c>
      <c r="F13" s="11">
        <v>2</v>
      </c>
      <c r="G13" s="11">
        <v>2</v>
      </c>
      <c r="H13" s="11">
        <v>2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</row>
    <row r="14" spans="1:39" ht="16.5" x14ac:dyDescent="0.2">
      <c r="A14" s="11">
        <v>3011</v>
      </c>
      <c r="B14" s="11" t="s">
        <v>169</v>
      </c>
      <c r="C14" s="11">
        <v>2</v>
      </c>
      <c r="D14" s="11">
        <v>3</v>
      </c>
      <c r="E14" s="11">
        <v>3</v>
      </c>
      <c r="F14" s="11">
        <v>2</v>
      </c>
      <c r="G14" s="11">
        <v>3</v>
      </c>
      <c r="H14" s="11">
        <v>3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</row>
    <row r="15" spans="1:39" ht="16.5" x14ac:dyDescent="0.2">
      <c r="A15" s="11">
        <v>3012</v>
      </c>
      <c r="B15" s="11" t="s">
        <v>170</v>
      </c>
      <c r="C15" s="11">
        <v>2</v>
      </c>
      <c r="D15" s="11">
        <v>3</v>
      </c>
      <c r="E15" s="11">
        <v>3</v>
      </c>
      <c r="F15" s="11">
        <v>2</v>
      </c>
      <c r="G15" s="11">
        <v>3</v>
      </c>
      <c r="H15" s="11">
        <v>3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</row>
    <row r="16" spans="1:39" ht="16.5" x14ac:dyDescent="0.2">
      <c r="A16" s="11">
        <v>3013</v>
      </c>
      <c r="B16" s="11" t="s">
        <v>171</v>
      </c>
      <c r="C16" s="11">
        <v>3</v>
      </c>
      <c r="D16" s="11">
        <v>3</v>
      </c>
      <c r="E16" s="11">
        <v>3</v>
      </c>
      <c r="F16" s="11">
        <v>3</v>
      </c>
      <c r="G16" s="11">
        <v>3</v>
      </c>
      <c r="H16" s="11">
        <v>3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</row>
    <row r="17" spans="1:39" ht="16.5" x14ac:dyDescent="0.2">
      <c r="A17" s="11">
        <v>3014</v>
      </c>
      <c r="B17" s="11" t="s">
        <v>187</v>
      </c>
      <c r="C17" s="11">
        <v>3</v>
      </c>
      <c r="D17" s="11">
        <v>3</v>
      </c>
      <c r="E17" s="11">
        <v>3</v>
      </c>
      <c r="F17" s="11">
        <v>3</v>
      </c>
      <c r="G17" s="11">
        <v>3</v>
      </c>
      <c r="H17" s="11">
        <v>3</v>
      </c>
      <c r="I17" s="11">
        <v>0</v>
      </c>
      <c r="J17" s="11">
        <v>1</v>
      </c>
      <c r="K17" s="11">
        <v>1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</row>
    <row r="18" spans="1:39" ht="16.5" x14ac:dyDescent="0.2">
      <c r="A18" s="11">
        <v>3015</v>
      </c>
      <c r="B18" s="11" t="s">
        <v>188</v>
      </c>
      <c r="C18" s="11">
        <v>3</v>
      </c>
      <c r="D18" s="11">
        <v>3</v>
      </c>
      <c r="E18" s="11">
        <v>3</v>
      </c>
      <c r="F18" s="11">
        <v>3</v>
      </c>
      <c r="G18" s="11">
        <v>3</v>
      </c>
      <c r="H18" s="11">
        <v>3</v>
      </c>
      <c r="I18" s="11">
        <v>0</v>
      </c>
      <c r="J18" s="11">
        <v>1</v>
      </c>
      <c r="K18" s="11">
        <v>1</v>
      </c>
      <c r="L18" s="11">
        <v>1</v>
      </c>
      <c r="M18" s="11">
        <v>1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</row>
    <row r="19" spans="1:39" ht="16.5" x14ac:dyDescent="0.2">
      <c r="A19" s="11">
        <v>3016</v>
      </c>
      <c r="B19" s="11" t="s">
        <v>189</v>
      </c>
      <c r="C19" s="11">
        <v>3</v>
      </c>
      <c r="D19" s="11">
        <v>3</v>
      </c>
      <c r="E19" s="11">
        <v>3</v>
      </c>
      <c r="F19" s="11">
        <v>3</v>
      </c>
      <c r="G19" s="11">
        <v>3</v>
      </c>
      <c r="H19" s="11">
        <v>3</v>
      </c>
      <c r="I19" s="11">
        <v>1</v>
      </c>
      <c r="J19" s="11">
        <v>1</v>
      </c>
      <c r="K19" s="11">
        <v>1</v>
      </c>
      <c r="L19" s="11">
        <v>1</v>
      </c>
      <c r="M19" s="11">
        <v>1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</row>
    <row r="20" spans="1:39" ht="16.5" x14ac:dyDescent="0.2">
      <c r="A20" s="11">
        <v>3017</v>
      </c>
      <c r="B20" s="11" t="s">
        <v>190</v>
      </c>
      <c r="C20" s="11">
        <v>3</v>
      </c>
      <c r="D20" s="11">
        <v>3</v>
      </c>
      <c r="E20" s="11">
        <v>3</v>
      </c>
      <c r="F20" s="11">
        <v>3</v>
      </c>
      <c r="G20" s="11">
        <v>3</v>
      </c>
      <c r="H20" s="11">
        <v>3</v>
      </c>
      <c r="I20" s="11">
        <v>1</v>
      </c>
      <c r="J20" s="11">
        <v>2</v>
      </c>
      <c r="K20" s="11">
        <v>2</v>
      </c>
      <c r="L20" s="11">
        <v>1</v>
      </c>
      <c r="M20" s="11">
        <v>1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</row>
    <row r="21" spans="1:39" ht="16.5" x14ac:dyDescent="0.2">
      <c r="A21" s="11">
        <v>3018</v>
      </c>
      <c r="B21" s="11" t="s">
        <v>191</v>
      </c>
      <c r="C21" s="11">
        <v>3</v>
      </c>
      <c r="D21" s="11">
        <v>3</v>
      </c>
      <c r="E21" s="11">
        <v>3</v>
      </c>
      <c r="F21" s="11">
        <v>3</v>
      </c>
      <c r="G21" s="11">
        <v>3</v>
      </c>
      <c r="H21" s="11">
        <v>3</v>
      </c>
      <c r="I21" s="11">
        <v>1</v>
      </c>
      <c r="J21" s="11">
        <v>2</v>
      </c>
      <c r="K21" s="11">
        <v>2</v>
      </c>
      <c r="L21" s="11">
        <v>2</v>
      </c>
      <c r="M21" s="11">
        <v>2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</row>
    <row r="22" spans="1:39" ht="16.5" x14ac:dyDescent="0.2">
      <c r="A22" s="11">
        <v>3019</v>
      </c>
      <c r="B22" s="11" t="s">
        <v>192</v>
      </c>
      <c r="C22" s="11">
        <v>3</v>
      </c>
      <c r="D22" s="11">
        <v>4</v>
      </c>
      <c r="E22" s="11">
        <v>3</v>
      </c>
      <c r="F22" s="11">
        <v>3</v>
      </c>
      <c r="G22" s="11">
        <v>3</v>
      </c>
      <c r="H22" s="11">
        <v>3</v>
      </c>
      <c r="I22" s="11">
        <v>2</v>
      </c>
      <c r="J22" s="11">
        <v>2</v>
      </c>
      <c r="K22" s="11">
        <v>2</v>
      </c>
      <c r="L22" s="11">
        <v>2</v>
      </c>
      <c r="M22" s="11">
        <v>2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  <c r="AL22" s="11">
        <v>0</v>
      </c>
      <c r="AM22" s="11">
        <v>0</v>
      </c>
    </row>
    <row r="23" spans="1:39" ht="16.5" x14ac:dyDescent="0.2">
      <c r="A23" s="11">
        <v>3020</v>
      </c>
      <c r="B23" s="11" t="s">
        <v>193</v>
      </c>
      <c r="C23" s="11">
        <v>3</v>
      </c>
      <c r="D23" s="11">
        <v>4</v>
      </c>
      <c r="E23" s="11">
        <v>4</v>
      </c>
      <c r="F23" s="11">
        <v>3</v>
      </c>
      <c r="G23" s="11">
        <v>3</v>
      </c>
      <c r="H23" s="11">
        <v>3</v>
      </c>
      <c r="I23" s="11">
        <v>2</v>
      </c>
      <c r="J23" s="11">
        <v>3</v>
      </c>
      <c r="K23" s="11">
        <v>3</v>
      </c>
      <c r="L23" s="11">
        <v>2</v>
      </c>
      <c r="M23" s="11">
        <v>2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</row>
    <row r="24" spans="1:39" ht="16.5" x14ac:dyDescent="0.2">
      <c r="A24" s="11">
        <v>3021</v>
      </c>
      <c r="B24" s="11" t="s">
        <v>194</v>
      </c>
      <c r="C24" s="11">
        <v>3</v>
      </c>
      <c r="D24" s="11">
        <v>4</v>
      </c>
      <c r="E24" s="11">
        <v>4</v>
      </c>
      <c r="F24" s="11">
        <v>3</v>
      </c>
      <c r="G24" s="11">
        <v>4</v>
      </c>
      <c r="H24" s="11">
        <v>3</v>
      </c>
      <c r="I24" s="11">
        <v>2</v>
      </c>
      <c r="J24" s="11">
        <v>3</v>
      </c>
      <c r="K24" s="11">
        <v>3</v>
      </c>
      <c r="L24" s="11">
        <v>3</v>
      </c>
      <c r="M24" s="11">
        <v>3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</row>
    <row r="25" spans="1:39" ht="16.5" x14ac:dyDescent="0.2">
      <c r="A25" s="11">
        <v>3022</v>
      </c>
      <c r="B25" s="11" t="s">
        <v>195</v>
      </c>
      <c r="C25" s="11">
        <v>3</v>
      </c>
      <c r="D25" s="11">
        <v>4</v>
      </c>
      <c r="E25" s="11">
        <v>4</v>
      </c>
      <c r="F25" s="11">
        <v>3</v>
      </c>
      <c r="G25" s="11">
        <v>4</v>
      </c>
      <c r="H25" s="11">
        <v>4</v>
      </c>
      <c r="I25" s="11">
        <v>3</v>
      </c>
      <c r="J25" s="11">
        <v>3</v>
      </c>
      <c r="K25" s="11">
        <v>3</v>
      </c>
      <c r="L25" s="11">
        <v>3</v>
      </c>
      <c r="M25" s="11">
        <v>3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</row>
    <row r="26" spans="1:39" ht="16.5" x14ac:dyDescent="0.2">
      <c r="A26" s="11">
        <v>3023</v>
      </c>
      <c r="B26" s="11" t="s">
        <v>196</v>
      </c>
      <c r="C26" s="11">
        <v>4</v>
      </c>
      <c r="D26" s="11">
        <v>4</v>
      </c>
      <c r="E26" s="11">
        <v>4</v>
      </c>
      <c r="F26" s="11">
        <v>3</v>
      </c>
      <c r="G26" s="11">
        <v>4</v>
      </c>
      <c r="H26" s="11">
        <v>4</v>
      </c>
      <c r="I26" s="11">
        <v>3</v>
      </c>
      <c r="J26" s="11">
        <v>4</v>
      </c>
      <c r="K26" s="11">
        <v>4</v>
      </c>
      <c r="L26" s="11">
        <v>3</v>
      </c>
      <c r="M26" s="11">
        <v>3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</row>
    <row r="27" spans="1:39" ht="16.5" x14ac:dyDescent="0.2">
      <c r="A27" s="11">
        <v>3024</v>
      </c>
      <c r="B27" s="11" t="s">
        <v>197</v>
      </c>
      <c r="C27" s="11">
        <v>4</v>
      </c>
      <c r="D27" s="11">
        <v>4</v>
      </c>
      <c r="E27" s="11">
        <v>4</v>
      </c>
      <c r="F27" s="11">
        <v>4</v>
      </c>
      <c r="G27" s="11">
        <v>4</v>
      </c>
      <c r="H27" s="11">
        <v>4</v>
      </c>
      <c r="I27" s="11">
        <v>3</v>
      </c>
      <c r="J27" s="11">
        <v>4</v>
      </c>
      <c r="K27" s="11">
        <v>4</v>
      </c>
      <c r="L27" s="11">
        <v>4</v>
      </c>
      <c r="M27" s="11">
        <v>4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</row>
    <row r="28" spans="1:39" ht="16.5" x14ac:dyDescent="0.2">
      <c r="A28" s="11">
        <v>3025</v>
      </c>
      <c r="B28" s="11" t="s">
        <v>198</v>
      </c>
      <c r="C28" s="11">
        <v>4</v>
      </c>
      <c r="D28" s="11">
        <v>5</v>
      </c>
      <c r="E28" s="11">
        <v>5</v>
      </c>
      <c r="F28" s="11">
        <v>4</v>
      </c>
      <c r="G28" s="11">
        <v>4</v>
      </c>
      <c r="H28" s="11">
        <v>4</v>
      </c>
      <c r="I28" s="11">
        <v>4</v>
      </c>
      <c r="J28" s="11">
        <v>4</v>
      </c>
      <c r="K28" s="11">
        <v>4</v>
      </c>
      <c r="L28" s="11">
        <v>4</v>
      </c>
      <c r="M28" s="11">
        <v>4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</row>
    <row r="29" spans="1:39" ht="16.5" x14ac:dyDescent="0.2">
      <c r="A29" s="11">
        <v>3026</v>
      </c>
      <c r="B29" s="11" t="s">
        <v>199</v>
      </c>
      <c r="C29" s="11">
        <v>4</v>
      </c>
      <c r="D29" s="11">
        <v>5</v>
      </c>
      <c r="E29" s="11">
        <v>5</v>
      </c>
      <c r="F29" s="11">
        <v>4</v>
      </c>
      <c r="G29" s="11">
        <v>5</v>
      </c>
      <c r="H29" s="11">
        <v>5</v>
      </c>
      <c r="I29" s="11">
        <v>4</v>
      </c>
      <c r="J29" s="11">
        <v>4</v>
      </c>
      <c r="K29" s="11">
        <v>4</v>
      </c>
      <c r="L29" s="11">
        <v>5</v>
      </c>
      <c r="M29" s="11">
        <v>5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</row>
    <row r="30" spans="1:39" ht="16.5" x14ac:dyDescent="0.2">
      <c r="A30" s="11">
        <v>3027</v>
      </c>
      <c r="B30" s="11" t="s">
        <v>200</v>
      </c>
      <c r="C30" s="11">
        <v>5</v>
      </c>
      <c r="D30" s="11">
        <v>5</v>
      </c>
      <c r="E30" s="11">
        <v>5</v>
      </c>
      <c r="F30" s="11">
        <v>4</v>
      </c>
      <c r="G30" s="11">
        <v>5</v>
      </c>
      <c r="H30" s="11">
        <v>5</v>
      </c>
      <c r="I30" s="11">
        <v>4</v>
      </c>
      <c r="J30" s="11">
        <v>5</v>
      </c>
      <c r="K30" s="11">
        <v>5</v>
      </c>
      <c r="L30" s="11">
        <v>5</v>
      </c>
      <c r="M30" s="11">
        <v>5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</row>
    <row r="31" spans="1:39" ht="16.5" x14ac:dyDescent="0.2">
      <c r="A31" s="11">
        <v>3028</v>
      </c>
      <c r="B31" s="11" t="s">
        <v>201</v>
      </c>
      <c r="C31" s="11">
        <v>5</v>
      </c>
      <c r="D31" s="11">
        <v>5</v>
      </c>
      <c r="E31" s="11">
        <v>5</v>
      </c>
      <c r="F31" s="11">
        <v>5</v>
      </c>
      <c r="G31" s="11">
        <v>5</v>
      </c>
      <c r="H31" s="11">
        <v>5</v>
      </c>
      <c r="I31" s="11">
        <v>5</v>
      </c>
      <c r="J31" s="11">
        <v>5</v>
      </c>
      <c r="K31" s="11">
        <v>5</v>
      </c>
      <c r="L31" s="11">
        <v>5</v>
      </c>
      <c r="M31" s="11">
        <v>5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</row>
    <row r="32" spans="1:39" ht="16.5" x14ac:dyDescent="0.2">
      <c r="A32" s="11">
        <v>3029</v>
      </c>
      <c r="B32" s="11" t="s">
        <v>202</v>
      </c>
      <c r="C32" s="11">
        <v>5</v>
      </c>
      <c r="D32" s="11">
        <v>5</v>
      </c>
      <c r="E32" s="11">
        <v>5</v>
      </c>
      <c r="F32" s="11">
        <v>5</v>
      </c>
      <c r="G32" s="11">
        <v>5</v>
      </c>
      <c r="H32" s="11">
        <v>5</v>
      </c>
      <c r="I32" s="11">
        <v>5</v>
      </c>
      <c r="J32" s="11">
        <v>5</v>
      </c>
      <c r="K32" s="11">
        <v>5</v>
      </c>
      <c r="L32" s="11">
        <v>5</v>
      </c>
      <c r="M32" s="11">
        <v>5</v>
      </c>
      <c r="N32" s="11">
        <v>0</v>
      </c>
      <c r="O32" s="11">
        <v>1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</row>
    <row r="33" spans="1:39" ht="16.5" x14ac:dyDescent="0.2">
      <c r="A33" s="11">
        <v>3030</v>
      </c>
      <c r="B33" s="11" t="s">
        <v>203</v>
      </c>
      <c r="C33" s="11">
        <v>5</v>
      </c>
      <c r="D33" s="11">
        <v>5</v>
      </c>
      <c r="E33" s="11">
        <v>5</v>
      </c>
      <c r="F33" s="11">
        <v>5</v>
      </c>
      <c r="G33" s="11">
        <v>5</v>
      </c>
      <c r="H33" s="11">
        <v>5</v>
      </c>
      <c r="I33" s="11">
        <v>5</v>
      </c>
      <c r="J33" s="11">
        <v>5</v>
      </c>
      <c r="K33" s="11">
        <v>5</v>
      </c>
      <c r="L33" s="11">
        <v>5</v>
      </c>
      <c r="M33" s="11">
        <v>5</v>
      </c>
      <c r="N33" s="11">
        <v>0</v>
      </c>
      <c r="O33" s="11">
        <v>1</v>
      </c>
      <c r="P33" s="11">
        <v>1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</row>
    <row r="34" spans="1:39" ht="16.5" x14ac:dyDescent="0.2">
      <c r="A34" s="11">
        <v>3031</v>
      </c>
      <c r="B34" s="11" t="s">
        <v>204</v>
      </c>
      <c r="C34" s="11">
        <v>5</v>
      </c>
      <c r="D34" s="11">
        <v>5</v>
      </c>
      <c r="E34" s="11">
        <v>5</v>
      </c>
      <c r="F34" s="11">
        <v>5</v>
      </c>
      <c r="G34" s="11">
        <v>5</v>
      </c>
      <c r="H34" s="11">
        <v>5</v>
      </c>
      <c r="I34" s="11">
        <v>5</v>
      </c>
      <c r="J34" s="11">
        <v>5</v>
      </c>
      <c r="K34" s="11">
        <v>5</v>
      </c>
      <c r="L34" s="11">
        <v>5</v>
      </c>
      <c r="M34" s="11">
        <v>5</v>
      </c>
      <c r="N34" s="11">
        <v>1</v>
      </c>
      <c r="O34" s="11">
        <v>1</v>
      </c>
      <c r="P34" s="11">
        <v>1</v>
      </c>
      <c r="Q34" s="11">
        <v>1</v>
      </c>
      <c r="R34" s="11">
        <v>1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</row>
    <row r="35" spans="1:39" ht="16.5" x14ac:dyDescent="0.2">
      <c r="A35" s="11">
        <v>3032</v>
      </c>
      <c r="B35" s="11" t="s">
        <v>205</v>
      </c>
      <c r="C35" s="11">
        <v>5</v>
      </c>
      <c r="D35" s="11">
        <v>6</v>
      </c>
      <c r="E35" s="11">
        <v>5</v>
      </c>
      <c r="F35" s="11">
        <v>5</v>
      </c>
      <c r="G35" s="11">
        <v>5</v>
      </c>
      <c r="H35" s="11">
        <v>5</v>
      </c>
      <c r="I35" s="11">
        <v>6</v>
      </c>
      <c r="J35" s="11">
        <v>5</v>
      </c>
      <c r="K35" s="11">
        <v>5</v>
      </c>
      <c r="L35" s="11">
        <v>5</v>
      </c>
      <c r="M35" s="11">
        <v>5</v>
      </c>
      <c r="N35" s="11">
        <v>1</v>
      </c>
      <c r="O35" s="11">
        <v>2</v>
      </c>
      <c r="P35" s="11">
        <v>2</v>
      </c>
      <c r="Q35" s="11">
        <v>2</v>
      </c>
      <c r="R35" s="11">
        <v>2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</row>
    <row r="36" spans="1:39" ht="16.5" x14ac:dyDescent="0.2">
      <c r="A36" s="11">
        <v>3033</v>
      </c>
      <c r="B36" s="11" t="s">
        <v>206</v>
      </c>
      <c r="C36" s="11">
        <v>5</v>
      </c>
      <c r="D36" s="11">
        <v>6</v>
      </c>
      <c r="E36" s="11">
        <v>6</v>
      </c>
      <c r="F36" s="11">
        <v>5</v>
      </c>
      <c r="G36" s="11">
        <v>5</v>
      </c>
      <c r="H36" s="11">
        <v>5</v>
      </c>
      <c r="I36" s="11">
        <v>6</v>
      </c>
      <c r="J36" s="11">
        <v>6</v>
      </c>
      <c r="K36" s="11">
        <v>5</v>
      </c>
      <c r="L36" s="11">
        <v>5</v>
      </c>
      <c r="M36" s="11">
        <v>5</v>
      </c>
      <c r="N36" s="11">
        <v>2</v>
      </c>
      <c r="O36" s="11">
        <v>2</v>
      </c>
      <c r="P36" s="11">
        <v>2</v>
      </c>
      <c r="Q36" s="11">
        <v>2</v>
      </c>
      <c r="R36" s="11">
        <v>2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</row>
    <row r="37" spans="1:39" ht="16.5" x14ac:dyDescent="0.2">
      <c r="A37" s="11">
        <v>3034</v>
      </c>
      <c r="B37" s="11" t="s">
        <v>207</v>
      </c>
      <c r="C37" s="11">
        <v>5</v>
      </c>
      <c r="D37" s="11">
        <v>6</v>
      </c>
      <c r="E37" s="11">
        <v>6</v>
      </c>
      <c r="F37" s="11">
        <v>5</v>
      </c>
      <c r="G37" s="11">
        <v>6</v>
      </c>
      <c r="H37" s="11">
        <v>5</v>
      </c>
      <c r="I37" s="11">
        <v>6</v>
      </c>
      <c r="J37" s="11">
        <v>6</v>
      </c>
      <c r="K37" s="11">
        <v>5</v>
      </c>
      <c r="L37" s="11">
        <v>6</v>
      </c>
      <c r="M37" s="11">
        <v>5</v>
      </c>
      <c r="N37" s="11">
        <v>2</v>
      </c>
      <c r="O37" s="11">
        <v>3</v>
      </c>
      <c r="P37" s="11">
        <v>3</v>
      </c>
      <c r="Q37" s="11">
        <v>3</v>
      </c>
      <c r="R37" s="11">
        <v>3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</row>
    <row r="38" spans="1:39" ht="16.5" x14ac:dyDescent="0.2">
      <c r="A38" s="11">
        <v>3035</v>
      </c>
      <c r="B38" s="11" t="s">
        <v>208</v>
      </c>
      <c r="C38" s="11">
        <v>5</v>
      </c>
      <c r="D38" s="11">
        <v>6</v>
      </c>
      <c r="E38" s="11">
        <v>6</v>
      </c>
      <c r="F38" s="11">
        <v>5</v>
      </c>
      <c r="G38" s="11">
        <v>6</v>
      </c>
      <c r="H38" s="11">
        <v>6</v>
      </c>
      <c r="I38" s="11">
        <v>6</v>
      </c>
      <c r="J38" s="11">
        <v>6</v>
      </c>
      <c r="K38" s="11">
        <v>5</v>
      </c>
      <c r="L38" s="11">
        <v>6</v>
      </c>
      <c r="M38" s="11">
        <v>6</v>
      </c>
      <c r="N38" s="11">
        <v>3</v>
      </c>
      <c r="O38" s="11">
        <v>3</v>
      </c>
      <c r="P38" s="11">
        <v>3</v>
      </c>
      <c r="Q38" s="11">
        <v>3</v>
      </c>
      <c r="R38" s="11">
        <v>3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</row>
    <row r="39" spans="1:39" ht="16.5" x14ac:dyDescent="0.2">
      <c r="A39" s="11">
        <v>3036</v>
      </c>
      <c r="B39" s="11" t="s">
        <v>209</v>
      </c>
      <c r="C39" s="11">
        <v>6</v>
      </c>
      <c r="D39" s="11">
        <v>6</v>
      </c>
      <c r="E39" s="11">
        <v>6</v>
      </c>
      <c r="F39" s="11">
        <v>5</v>
      </c>
      <c r="G39" s="11">
        <v>6</v>
      </c>
      <c r="H39" s="11">
        <v>6</v>
      </c>
      <c r="I39" s="11">
        <v>6</v>
      </c>
      <c r="J39" s="11">
        <v>6</v>
      </c>
      <c r="K39" s="11">
        <v>5</v>
      </c>
      <c r="L39" s="11">
        <v>6</v>
      </c>
      <c r="M39" s="11">
        <v>6</v>
      </c>
      <c r="N39" s="11">
        <v>3</v>
      </c>
      <c r="O39" s="11">
        <v>4</v>
      </c>
      <c r="P39" s="11">
        <v>4</v>
      </c>
      <c r="Q39" s="11">
        <v>4</v>
      </c>
      <c r="R39" s="11">
        <v>4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</row>
    <row r="40" spans="1:39" ht="16.5" x14ac:dyDescent="0.2">
      <c r="A40" s="11">
        <v>3037</v>
      </c>
      <c r="B40" s="11" t="s">
        <v>210</v>
      </c>
      <c r="C40" s="11">
        <v>6</v>
      </c>
      <c r="D40" s="11">
        <v>6</v>
      </c>
      <c r="E40" s="11">
        <v>6</v>
      </c>
      <c r="F40" s="11">
        <v>6</v>
      </c>
      <c r="G40" s="11">
        <v>6</v>
      </c>
      <c r="H40" s="11">
        <v>6</v>
      </c>
      <c r="I40" s="11">
        <v>6</v>
      </c>
      <c r="J40" s="11">
        <v>6</v>
      </c>
      <c r="K40" s="11">
        <v>6</v>
      </c>
      <c r="L40" s="11">
        <v>6</v>
      </c>
      <c r="M40" s="11">
        <v>6</v>
      </c>
      <c r="N40" s="11">
        <v>4</v>
      </c>
      <c r="O40" s="11">
        <v>4</v>
      </c>
      <c r="P40" s="11">
        <v>4</v>
      </c>
      <c r="Q40" s="11">
        <v>4</v>
      </c>
      <c r="R40" s="11">
        <v>4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0</v>
      </c>
      <c r="AL40" s="11">
        <v>0</v>
      </c>
      <c r="AM40" s="11">
        <v>0</v>
      </c>
    </row>
    <row r="41" spans="1:39" ht="16.5" x14ac:dyDescent="0.2">
      <c r="A41" s="11">
        <v>3038</v>
      </c>
      <c r="B41" s="11" t="s">
        <v>211</v>
      </c>
      <c r="C41" s="11">
        <v>6</v>
      </c>
      <c r="D41" s="11">
        <v>7</v>
      </c>
      <c r="E41" s="11">
        <v>6</v>
      </c>
      <c r="F41" s="11">
        <v>6</v>
      </c>
      <c r="G41" s="11">
        <v>6</v>
      </c>
      <c r="H41" s="11">
        <v>6</v>
      </c>
      <c r="I41" s="11">
        <v>7</v>
      </c>
      <c r="J41" s="11">
        <v>6</v>
      </c>
      <c r="K41" s="11">
        <v>6</v>
      </c>
      <c r="L41" s="11">
        <v>6</v>
      </c>
      <c r="M41" s="11">
        <v>6</v>
      </c>
      <c r="N41" s="11">
        <v>4</v>
      </c>
      <c r="O41" s="11">
        <v>5</v>
      </c>
      <c r="P41" s="11">
        <v>5</v>
      </c>
      <c r="Q41" s="11">
        <v>5</v>
      </c>
      <c r="R41" s="11">
        <v>5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</row>
    <row r="42" spans="1:39" ht="16.5" x14ac:dyDescent="0.2">
      <c r="A42" s="11">
        <v>3039</v>
      </c>
      <c r="B42" s="11" t="s">
        <v>212</v>
      </c>
      <c r="C42" s="11">
        <v>6</v>
      </c>
      <c r="D42" s="11">
        <v>7</v>
      </c>
      <c r="E42" s="11">
        <v>7</v>
      </c>
      <c r="F42" s="11">
        <v>6</v>
      </c>
      <c r="G42" s="11">
        <v>6</v>
      </c>
      <c r="H42" s="11">
        <v>6</v>
      </c>
      <c r="I42" s="11">
        <v>7</v>
      </c>
      <c r="J42" s="11">
        <v>7</v>
      </c>
      <c r="K42" s="11">
        <v>6</v>
      </c>
      <c r="L42" s="11">
        <v>6</v>
      </c>
      <c r="M42" s="11">
        <v>6</v>
      </c>
      <c r="N42" s="11">
        <v>5</v>
      </c>
      <c r="O42" s="11">
        <v>5</v>
      </c>
      <c r="P42" s="11">
        <v>5</v>
      </c>
      <c r="Q42" s="11">
        <v>5</v>
      </c>
      <c r="R42" s="11">
        <v>5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</row>
    <row r="43" spans="1:39" ht="16.5" x14ac:dyDescent="0.2">
      <c r="A43" s="11">
        <v>3040</v>
      </c>
      <c r="B43" s="11" t="s">
        <v>213</v>
      </c>
      <c r="C43" s="11">
        <v>6</v>
      </c>
      <c r="D43" s="11">
        <v>7</v>
      </c>
      <c r="E43" s="11">
        <v>7</v>
      </c>
      <c r="F43" s="11">
        <v>6</v>
      </c>
      <c r="G43" s="11">
        <v>7</v>
      </c>
      <c r="H43" s="11">
        <v>6</v>
      </c>
      <c r="I43" s="11">
        <v>7</v>
      </c>
      <c r="J43" s="11">
        <v>7</v>
      </c>
      <c r="K43" s="11">
        <v>6</v>
      </c>
      <c r="L43" s="11">
        <v>7</v>
      </c>
      <c r="M43" s="11">
        <v>6</v>
      </c>
      <c r="N43" s="11">
        <v>5</v>
      </c>
      <c r="O43" s="11">
        <v>6</v>
      </c>
      <c r="P43" s="11">
        <v>6</v>
      </c>
      <c r="Q43" s="11">
        <v>6</v>
      </c>
      <c r="R43" s="11">
        <v>6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</row>
    <row r="44" spans="1:39" ht="16.5" x14ac:dyDescent="0.2">
      <c r="A44" s="11">
        <v>3041</v>
      </c>
      <c r="B44" s="11" t="s">
        <v>214</v>
      </c>
      <c r="C44" s="11">
        <v>6</v>
      </c>
      <c r="D44" s="11">
        <v>7</v>
      </c>
      <c r="E44" s="11">
        <v>7</v>
      </c>
      <c r="F44" s="11">
        <v>6</v>
      </c>
      <c r="G44" s="11">
        <v>7</v>
      </c>
      <c r="H44" s="11">
        <v>7</v>
      </c>
      <c r="I44" s="11">
        <v>7</v>
      </c>
      <c r="J44" s="11">
        <v>7</v>
      </c>
      <c r="K44" s="11">
        <v>6</v>
      </c>
      <c r="L44" s="11">
        <v>7</v>
      </c>
      <c r="M44" s="11">
        <v>7</v>
      </c>
      <c r="N44" s="11">
        <v>6</v>
      </c>
      <c r="O44" s="11">
        <v>6</v>
      </c>
      <c r="P44" s="11">
        <v>6</v>
      </c>
      <c r="Q44" s="11">
        <v>6</v>
      </c>
      <c r="R44" s="11">
        <v>6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</row>
    <row r="45" spans="1:39" ht="16.5" x14ac:dyDescent="0.2">
      <c r="A45" s="11">
        <v>3042</v>
      </c>
      <c r="B45" s="11" t="s">
        <v>215</v>
      </c>
      <c r="C45" s="11">
        <v>7</v>
      </c>
      <c r="D45" s="11">
        <v>7</v>
      </c>
      <c r="E45" s="11">
        <v>7</v>
      </c>
      <c r="F45" s="11">
        <v>6</v>
      </c>
      <c r="G45" s="11">
        <v>7</v>
      </c>
      <c r="H45" s="11">
        <v>7</v>
      </c>
      <c r="I45" s="11">
        <v>7</v>
      </c>
      <c r="J45" s="11">
        <v>7</v>
      </c>
      <c r="K45" s="11">
        <v>6</v>
      </c>
      <c r="L45" s="11">
        <v>7</v>
      </c>
      <c r="M45" s="11">
        <v>7</v>
      </c>
      <c r="N45" s="11">
        <v>6</v>
      </c>
      <c r="O45" s="11">
        <v>7</v>
      </c>
      <c r="P45" s="11">
        <v>7</v>
      </c>
      <c r="Q45" s="11">
        <v>7</v>
      </c>
      <c r="R45" s="11">
        <v>7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</row>
    <row r="46" spans="1:39" ht="16.5" x14ac:dyDescent="0.2">
      <c r="A46" s="11">
        <v>3043</v>
      </c>
      <c r="B46" s="11" t="s">
        <v>216</v>
      </c>
      <c r="C46" s="11">
        <v>7</v>
      </c>
      <c r="D46" s="11">
        <v>7</v>
      </c>
      <c r="E46" s="11">
        <v>7</v>
      </c>
      <c r="F46" s="11">
        <v>7</v>
      </c>
      <c r="G46" s="11">
        <v>7</v>
      </c>
      <c r="H46" s="11">
        <v>7</v>
      </c>
      <c r="I46" s="11">
        <v>7</v>
      </c>
      <c r="J46" s="11">
        <v>7</v>
      </c>
      <c r="K46" s="11">
        <v>7</v>
      </c>
      <c r="L46" s="11">
        <v>7</v>
      </c>
      <c r="M46" s="11">
        <v>7</v>
      </c>
      <c r="N46" s="11">
        <v>7</v>
      </c>
      <c r="O46" s="11">
        <v>7</v>
      </c>
      <c r="P46" s="11">
        <v>7</v>
      </c>
      <c r="Q46" s="11">
        <v>7</v>
      </c>
      <c r="R46" s="11">
        <v>7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</row>
    <row r="47" spans="1:39" ht="16.5" x14ac:dyDescent="0.2">
      <c r="A47" s="11">
        <v>3044</v>
      </c>
      <c r="B47" s="11" t="s">
        <v>217</v>
      </c>
      <c r="C47" s="11">
        <v>7</v>
      </c>
      <c r="D47" s="11">
        <v>8</v>
      </c>
      <c r="E47" s="11">
        <v>8</v>
      </c>
      <c r="F47" s="11">
        <v>7</v>
      </c>
      <c r="G47" s="11">
        <v>8</v>
      </c>
      <c r="H47" s="11">
        <v>8</v>
      </c>
      <c r="I47" s="11">
        <v>7</v>
      </c>
      <c r="J47" s="11">
        <v>8</v>
      </c>
      <c r="K47" s="11">
        <v>8</v>
      </c>
      <c r="L47" s="11">
        <v>8</v>
      </c>
      <c r="M47" s="11">
        <v>8</v>
      </c>
      <c r="N47" s="11">
        <v>7</v>
      </c>
      <c r="O47" s="11">
        <v>7</v>
      </c>
      <c r="P47" s="11">
        <v>7</v>
      </c>
      <c r="Q47" s="11">
        <v>7</v>
      </c>
      <c r="R47" s="11">
        <v>7</v>
      </c>
      <c r="S47" s="11">
        <v>0</v>
      </c>
      <c r="T47" s="11">
        <v>1</v>
      </c>
      <c r="U47" s="11">
        <v>1</v>
      </c>
      <c r="V47" s="11">
        <v>1</v>
      </c>
      <c r="W47" s="11">
        <v>1</v>
      </c>
      <c r="X47" s="11">
        <v>1</v>
      </c>
      <c r="Y47" s="11">
        <v>1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</row>
    <row r="48" spans="1:39" ht="16.5" x14ac:dyDescent="0.2">
      <c r="A48" s="11">
        <v>3045</v>
      </c>
      <c r="B48" s="11" t="s">
        <v>218</v>
      </c>
      <c r="C48" s="11">
        <v>8</v>
      </c>
      <c r="D48" s="11">
        <v>8</v>
      </c>
      <c r="E48" s="11">
        <v>8</v>
      </c>
      <c r="F48" s="11">
        <v>8</v>
      </c>
      <c r="G48" s="11">
        <v>8</v>
      </c>
      <c r="H48" s="11">
        <v>8</v>
      </c>
      <c r="I48" s="11">
        <v>7</v>
      </c>
      <c r="J48" s="11">
        <v>8</v>
      </c>
      <c r="K48" s="11">
        <v>8</v>
      </c>
      <c r="L48" s="11">
        <v>8</v>
      </c>
      <c r="M48" s="11">
        <v>8</v>
      </c>
      <c r="N48" s="11">
        <v>7</v>
      </c>
      <c r="O48" s="11">
        <v>8</v>
      </c>
      <c r="P48" s="11">
        <v>8</v>
      </c>
      <c r="Q48" s="11">
        <v>7</v>
      </c>
      <c r="R48" s="11">
        <v>7</v>
      </c>
      <c r="S48" s="11">
        <v>1</v>
      </c>
      <c r="T48" s="68">
        <v>2</v>
      </c>
      <c r="U48" s="68">
        <v>2</v>
      </c>
      <c r="V48" s="68">
        <v>1</v>
      </c>
      <c r="W48" s="68">
        <v>1</v>
      </c>
      <c r="X48" s="68">
        <v>1</v>
      </c>
      <c r="Y48" s="68">
        <v>1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</row>
    <row r="49" spans="1:39" ht="16.5" x14ac:dyDescent="0.2">
      <c r="A49" s="11">
        <v>3046</v>
      </c>
      <c r="B49" s="11" t="s">
        <v>219</v>
      </c>
      <c r="C49" s="11">
        <v>8</v>
      </c>
      <c r="D49" s="11">
        <v>9</v>
      </c>
      <c r="E49" s="11">
        <v>9</v>
      </c>
      <c r="F49" s="11">
        <v>8</v>
      </c>
      <c r="G49" s="11">
        <v>9</v>
      </c>
      <c r="H49" s="11">
        <v>9</v>
      </c>
      <c r="I49" s="11">
        <v>7</v>
      </c>
      <c r="J49" s="11">
        <v>8</v>
      </c>
      <c r="K49" s="11">
        <v>8</v>
      </c>
      <c r="L49" s="11">
        <v>8</v>
      </c>
      <c r="M49" s="11">
        <v>8</v>
      </c>
      <c r="N49" s="11">
        <v>7</v>
      </c>
      <c r="O49" s="11">
        <v>8</v>
      </c>
      <c r="P49" s="11">
        <v>8</v>
      </c>
      <c r="Q49" s="11">
        <v>8</v>
      </c>
      <c r="R49" s="11">
        <v>8</v>
      </c>
      <c r="S49" s="68">
        <v>1</v>
      </c>
      <c r="T49" s="68">
        <v>2</v>
      </c>
      <c r="U49" s="68">
        <v>2</v>
      </c>
      <c r="V49" s="68">
        <v>2</v>
      </c>
      <c r="W49" s="68">
        <v>2</v>
      </c>
      <c r="X49" s="68">
        <v>1</v>
      </c>
      <c r="Y49" s="68">
        <v>1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</row>
    <row r="50" spans="1:39" ht="16.5" x14ac:dyDescent="0.2">
      <c r="A50" s="11">
        <v>3047</v>
      </c>
      <c r="B50" s="11" t="s">
        <v>220</v>
      </c>
      <c r="C50" s="11">
        <v>9</v>
      </c>
      <c r="D50" s="11">
        <v>9</v>
      </c>
      <c r="E50" s="11">
        <v>9</v>
      </c>
      <c r="F50" s="11">
        <v>9</v>
      </c>
      <c r="G50" s="11">
        <v>9</v>
      </c>
      <c r="H50" s="11">
        <v>9</v>
      </c>
      <c r="I50" s="11">
        <v>8</v>
      </c>
      <c r="J50" s="11">
        <v>8</v>
      </c>
      <c r="K50" s="11">
        <v>8</v>
      </c>
      <c r="L50" s="11">
        <v>8</v>
      </c>
      <c r="M50" s="11">
        <v>8</v>
      </c>
      <c r="N50" s="11">
        <v>8</v>
      </c>
      <c r="O50" s="11">
        <v>8</v>
      </c>
      <c r="P50" s="11">
        <v>8</v>
      </c>
      <c r="Q50" s="11">
        <v>8</v>
      </c>
      <c r="R50" s="11">
        <v>8</v>
      </c>
      <c r="S50" s="68">
        <v>1</v>
      </c>
      <c r="T50" s="68">
        <v>2</v>
      </c>
      <c r="U50" s="68">
        <v>2</v>
      </c>
      <c r="V50" s="68">
        <v>2</v>
      </c>
      <c r="W50" s="68">
        <v>2</v>
      </c>
      <c r="X50" s="68">
        <v>2</v>
      </c>
      <c r="Y50" s="68">
        <v>2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</row>
    <row r="51" spans="1:39" ht="16.5" x14ac:dyDescent="0.2">
      <c r="A51" s="11">
        <v>3048</v>
      </c>
      <c r="B51" s="11" t="s">
        <v>221</v>
      </c>
      <c r="C51" s="11">
        <v>9</v>
      </c>
      <c r="D51" s="11">
        <v>9</v>
      </c>
      <c r="E51" s="11">
        <v>9</v>
      </c>
      <c r="F51" s="11">
        <v>9</v>
      </c>
      <c r="G51" s="11">
        <v>10</v>
      </c>
      <c r="H51" s="11">
        <v>10</v>
      </c>
      <c r="I51" s="11">
        <v>8</v>
      </c>
      <c r="J51" s="11">
        <v>9</v>
      </c>
      <c r="K51" s="11">
        <v>9</v>
      </c>
      <c r="L51" s="11">
        <v>8</v>
      </c>
      <c r="M51" s="11">
        <v>8</v>
      </c>
      <c r="N51" s="11">
        <v>8</v>
      </c>
      <c r="O51" s="11">
        <v>8</v>
      </c>
      <c r="P51" s="11">
        <v>8</v>
      </c>
      <c r="Q51" s="11">
        <v>8</v>
      </c>
      <c r="R51" s="11">
        <v>8</v>
      </c>
      <c r="S51" s="68">
        <v>2</v>
      </c>
      <c r="T51" s="68">
        <v>3</v>
      </c>
      <c r="U51" s="68">
        <v>3</v>
      </c>
      <c r="V51" s="68">
        <v>2</v>
      </c>
      <c r="W51" s="68">
        <v>2</v>
      </c>
      <c r="X51" s="68">
        <v>2</v>
      </c>
      <c r="Y51" s="68">
        <v>2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</row>
    <row r="52" spans="1:39" ht="16.5" x14ac:dyDescent="0.2">
      <c r="A52" s="11">
        <v>3049</v>
      </c>
      <c r="B52" s="11" t="s">
        <v>222</v>
      </c>
      <c r="C52" s="11">
        <v>9</v>
      </c>
      <c r="D52" s="11">
        <v>10</v>
      </c>
      <c r="E52" s="11">
        <v>10</v>
      </c>
      <c r="F52" s="11">
        <v>9</v>
      </c>
      <c r="G52" s="11">
        <v>10</v>
      </c>
      <c r="H52" s="11">
        <v>10</v>
      </c>
      <c r="I52" s="11">
        <v>8</v>
      </c>
      <c r="J52" s="11">
        <v>9</v>
      </c>
      <c r="K52" s="11">
        <v>9</v>
      </c>
      <c r="L52" s="11">
        <v>9</v>
      </c>
      <c r="M52" s="11">
        <v>9</v>
      </c>
      <c r="N52" s="11">
        <v>8</v>
      </c>
      <c r="O52" s="11">
        <v>8</v>
      </c>
      <c r="P52" s="11">
        <v>8</v>
      </c>
      <c r="Q52" s="11">
        <v>8</v>
      </c>
      <c r="R52" s="11">
        <v>8</v>
      </c>
      <c r="S52" s="68">
        <v>2</v>
      </c>
      <c r="T52" s="68">
        <v>3</v>
      </c>
      <c r="U52" s="68">
        <v>3</v>
      </c>
      <c r="V52" s="68">
        <v>3</v>
      </c>
      <c r="W52" s="68">
        <v>3</v>
      </c>
      <c r="X52" s="68">
        <v>2</v>
      </c>
      <c r="Y52" s="68">
        <v>2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</row>
    <row r="53" spans="1:39" ht="16.5" x14ac:dyDescent="0.2">
      <c r="A53" s="11">
        <v>3050</v>
      </c>
      <c r="B53" s="11" t="s">
        <v>223</v>
      </c>
      <c r="C53" s="11">
        <v>9</v>
      </c>
      <c r="D53" s="11">
        <v>10</v>
      </c>
      <c r="E53" s="11">
        <v>10</v>
      </c>
      <c r="F53" s="11">
        <v>10</v>
      </c>
      <c r="G53" s="11">
        <v>10</v>
      </c>
      <c r="H53" s="11">
        <v>10</v>
      </c>
      <c r="I53" s="11">
        <v>8</v>
      </c>
      <c r="J53" s="11">
        <v>9</v>
      </c>
      <c r="K53" s="11">
        <v>9</v>
      </c>
      <c r="L53" s="11">
        <v>9</v>
      </c>
      <c r="M53" s="11">
        <v>9</v>
      </c>
      <c r="N53" s="11">
        <v>8</v>
      </c>
      <c r="O53" s="11">
        <v>9</v>
      </c>
      <c r="P53" s="11">
        <v>9</v>
      </c>
      <c r="Q53" s="11">
        <v>8</v>
      </c>
      <c r="R53" s="11">
        <v>8</v>
      </c>
      <c r="S53" s="68">
        <v>2</v>
      </c>
      <c r="T53" s="68">
        <v>3</v>
      </c>
      <c r="U53" s="68">
        <v>3</v>
      </c>
      <c r="V53" s="68">
        <v>3</v>
      </c>
      <c r="W53" s="68">
        <v>3</v>
      </c>
      <c r="X53" s="68">
        <v>3</v>
      </c>
      <c r="Y53" s="68">
        <v>3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</row>
    <row r="54" spans="1:39" ht="16.5" x14ac:dyDescent="0.2">
      <c r="A54" s="11">
        <v>3051</v>
      </c>
      <c r="B54" s="11" t="s">
        <v>224</v>
      </c>
      <c r="C54" s="11">
        <v>10</v>
      </c>
      <c r="D54" s="11">
        <v>10</v>
      </c>
      <c r="E54" s="11">
        <v>10</v>
      </c>
      <c r="F54" s="11">
        <v>10</v>
      </c>
      <c r="G54" s="11">
        <v>10</v>
      </c>
      <c r="H54" s="11">
        <v>10</v>
      </c>
      <c r="I54" s="11">
        <v>8</v>
      </c>
      <c r="J54" s="11">
        <v>9</v>
      </c>
      <c r="K54" s="11">
        <v>9</v>
      </c>
      <c r="L54" s="11">
        <v>9</v>
      </c>
      <c r="M54" s="11">
        <v>9</v>
      </c>
      <c r="N54" s="11">
        <v>8</v>
      </c>
      <c r="O54" s="11">
        <v>9</v>
      </c>
      <c r="P54" s="11">
        <v>9</v>
      </c>
      <c r="Q54" s="11">
        <v>9</v>
      </c>
      <c r="R54" s="11">
        <v>9</v>
      </c>
      <c r="S54" s="68">
        <v>3</v>
      </c>
      <c r="T54" s="68">
        <v>4</v>
      </c>
      <c r="U54" s="68">
        <v>4</v>
      </c>
      <c r="V54" s="68">
        <v>3</v>
      </c>
      <c r="W54" s="68">
        <v>3</v>
      </c>
      <c r="X54" s="68">
        <v>3</v>
      </c>
      <c r="Y54" s="68">
        <v>3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</row>
    <row r="55" spans="1:39" ht="16.5" x14ac:dyDescent="0.2">
      <c r="A55" s="11">
        <v>3052</v>
      </c>
      <c r="B55" s="11" t="s">
        <v>225</v>
      </c>
      <c r="C55" s="11">
        <v>10</v>
      </c>
      <c r="D55" s="11">
        <v>10</v>
      </c>
      <c r="E55" s="11">
        <v>10</v>
      </c>
      <c r="F55" s="11">
        <v>10</v>
      </c>
      <c r="G55" s="11">
        <v>10</v>
      </c>
      <c r="H55" s="11">
        <v>10</v>
      </c>
      <c r="I55" s="11">
        <v>9</v>
      </c>
      <c r="J55" s="11">
        <v>9</v>
      </c>
      <c r="K55" s="11">
        <v>9</v>
      </c>
      <c r="L55" s="11">
        <v>9</v>
      </c>
      <c r="M55" s="11">
        <v>9</v>
      </c>
      <c r="N55" s="11">
        <v>9</v>
      </c>
      <c r="O55" s="11">
        <v>9</v>
      </c>
      <c r="P55" s="11">
        <v>9</v>
      </c>
      <c r="Q55" s="11">
        <v>9</v>
      </c>
      <c r="R55" s="11">
        <v>9</v>
      </c>
      <c r="S55" s="68">
        <v>3</v>
      </c>
      <c r="T55" s="68">
        <v>4</v>
      </c>
      <c r="U55" s="68">
        <v>4</v>
      </c>
      <c r="V55" s="68">
        <v>4</v>
      </c>
      <c r="W55" s="68">
        <v>4</v>
      </c>
      <c r="X55" s="68">
        <v>3</v>
      </c>
      <c r="Y55" s="68">
        <v>3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  <c r="AJ55" s="11">
        <v>0</v>
      </c>
      <c r="AK55" s="11">
        <v>0</v>
      </c>
      <c r="AL55" s="11">
        <v>0</v>
      </c>
      <c r="AM55" s="11">
        <v>0</v>
      </c>
    </row>
    <row r="56" spans="1:39" ht="16.5" x14ac:dyDescent="0.2">
      <c r="A56" s="11">
        <v>3053</v>
      </c>
      <c r="B56" s="11" t="s">
        <v>226</v>
      </c>
      <c r="C56" s="11">
        <v>10</v>
      </c>
      <c r="D56" s="11">
        <v>10</v>
      </c>
      <c r="E56" s="11">
        <v>10</v>
      </c>
      <c r="F56" s="11">
        <v>10</v>
      </c>
      <c r="G56" s="11">
        <v>10</v>
      </c>
      <c r="H56" s="11">
        <v>10</v>
      </c>
      <c r="I56" s="11">
        <v>9</v>
      </c>
      <c r="J56" s="11">
        <v>10</v>
      </c>
      <c r="K56" s="11">
        <v>10</v>
      </c>
      <c r="L56" s="11">
        <v>9</v>
      </c>
      <c r="M56" s="11">
        <v>9</v>
      </c>
      <c r="N56" s="11">
        <v>9</v>
      </c>
      <c r="O56" s="11">
        <v>9</v>
      </c>
      <c r="P56" s="11">
        <v>9</v>
      </c>
      <c r="Q56" s="11">
        <v>9</v>
      </c>
      <c r="R56" s="11">
        <v>9</v>
      </c>
      <c r="S56" s="68">
        <v>3</v>
      </c>
      <c r="T56" s="68">
        <v>4</v>
      </c>
      <c r="U56" s="68">
        <v>4</v>
      </c>
      <c r="V56" s="68">
        <v>4</v>
      </c>
      <c r="W56" s="68">
        <v>4</v>
      </c>
      <c r="X56" s="68">
        <v>4</v>
      </c>
      <c r="Y56" s="68">
        <v>4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</row>
    <row r="57" spans="1:39" ht="16.5" x14ac:dyDescent="0.2">
      <c r="A57" s="11">
        <v>3054</v>
      </c>
      <c r="B57" s="11" t="s">
        <v>227</v>
      </c>
      <c r="C57" s="11">
        <v>10</v>
      </c>
      <c r="D57" s="11">
        <v>10</v>
      </c>
      <c r="E57" s="11">
        <v>10</v>
      </c>
      <c r="F57" s="11">
        <v>10</v>
      </c>
      <c r="G57" s="11">
        <v>10</v>
      </c>
      <c r="H57" s="11">
        <v>10</v>
      </c>
      <c r="I57" s="11">
        <v>9</v>
      </c>
      <c r="J57" s="11">
        <v>10</v>
      </c>
      <c r="K57" s="11">
        <v>10</v>
      </c>
      <c r="L57" s="11">
        <v>10</v>
      </c>
      <c r="M57" s="11">
        <v>10</v>
      </c>
      <c r="N57" s="11">
        <v>9</v>
      </c>
      <c r="O57" s="11">
        <v>9</v>
      </c>
      <c r="P57" s="11">
        <v>9</v>
      </c>
      <c r="Q57" s="11">
        <v>9</v>
      </c>
      <c r="R57" s="11">
        <v>9</v>
      </c>
      <c r="S57" s="68">
        <v>4</v>
      </c>
      <c r="T57" s="68">
        <v>5</v>
      </c>
      <c r="U57" s="68">
        <v>5</v>
      </c>
      <c r="V57" s="68">
        <v>4</v>
      </c>
      <c r="W57" s="68">
        <v>4</v>
      </c>
      <c r="X57" s="68">
        <v>4</v>
      </c>
      <c r="Y57" s="68">
        <v>4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</row>
    <row r="58" spans="1:39" ht="16.5" x14ac:dyDescent="0.2">
      <c r="A58" s="11">
        <v>3055</v>
      </c>
      <c r="B58" s="11" t="s">
        <v>228</v>
      </c>
      <c r="C58" s="11">
        <v>10</v>
      </c>
      <c r="D58" s="11">
        <v>10</v>
      </c>
      <c r="E58" s="11">
        <v>10</v>
      </c>
      <c r="F58" s="11">
        <v>10</v>
      </c>
      <c r="G58" s="11">
        <v>10</v>
      </c>
      <c r="H58" s="11">
        <v>10</v>
      </c>
      <c r="I58" s="11">
        <v>9</v>
      </c>
      <c r="J58" s="11">
        <v>10</v>
      </c>
      <c r="K58" s="11">
        <v>10</v>
      </c>
      <c r="L58" s="11">
        <v>10</v>
      </c>
      <c r="M58" s="11">
        <v>10</v>
      </c>
      <c r="N58" s="11">
        <v>9</v>
      </c>
      <c r="O58" s="11">
        <v>10</v>
      </c>
      <c r="P58" s="11">
        <v>10</v>
      </c>
      <c r="Q58" s="11">
        <v>9</v>
      </c>
      <c r="R58" s="11">
        <v>9</v>
      </c>
      <c r="S58" s="68">
        <v>4</v>
      </c>
      <c r="T58" s="68">
        <v>5</v>
      </c>
      <c r="U58" s="68">
        <v>5</v>
      </c>
      <c r="V58" s="68">
        <v>5</v>
      </c>
      <c r="W58" s="68">
        <v>5</v>
      </c>
      <c r="X58" s="68">
        <v>4</v>
      </c>
      <c r="Y58" s="68">
        <v>4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</row>
    <row r="59" spans="1:39" ht="16.5" x14ac:dyDescent="0.2">
      <c r="A59" s="11">
        <v>3056</v>
      </c>
      <c r="B59" s="11" t="s">
        <v>229</v>
      </c>
      <c r="C59" s="11">
        <v>10</v>
      </c>
      <c r="D59" s="11">
        <v>10</v>
      </c>
      <c r="E59" s="11">
        <v>10</v>
      </c>
      <c r="F59" s="11">
        <v>10</v>
      </c>
      <c r="G59" s="11">
        <v>10</v>
      </c>
      <c r="H59" s="11">
        <v>10</v>
      </c>
      <c r="I59" s="11">
        <v>9</v>
      </c>
      <c r="J59" s="11">
        <v>10</v>
      </c>
      <c r="K59" s="11">
        <v>10</v>
      </c>
      <c r="L59" s="11">
        <v>10</v>
      </c>
      <c r="M59" s="11">
        <v>10</v>
      </c>
      <c r="N59" s="11">
        <v>9</v>
      </c>
      <c r="O59" s="11">
        <v>10</v>
      </c>
      <c r="P59" s="11">
        <v>10</v>
      </c>
      <c r="Q59" s="11">
        <v>10</v>
      </c>
      <c r="R59" s="11">
        <v>10</v>
      </c>
      <c r="S59" s="68">
        <v>4</v>
      </c>
      <c r="T59" s="68">
        <v>5</v>
      </c>
      <c r="U59" s="68">
        <v>5</v>
      </c>
      <c r="V59" s="68">
        <v>5</v>
      </c>
      <c r="W59" s="68">
        <v>5</v>
      </c>
      <c r="X59" s="68">
        <v>5</v>
      </c>
      <c r="Y59" s="68">
        <v>5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</row>
    <row r="60" spans="1:39" ht="16.5" x14ac:dyDescent="0.2">
      <c r="A60" s="11">
        <v>3057</v>
      </c>
      <c r="B60" s="11" t="s">
        <v>230</v>
      </c>
      <c r="C60" s="11">
        <v>10</v>
      </c>
      <c r="D60" s="11">
        <v>10</v>
      </c>
      <c r="E60" s="11">
        <v>10</v>
      </c>
      <c r="F60" s="11">
        <v>10</v>
      </c>
      <c r="G60" s="11">
        <v>10</v>
      </c>
      <c r="H60" s="11">
        <v>10</v>
      </c>
      <c r="I60" s="11">
        <v>10</v>
      </c>
      <c r="J60" s="11">
        <v>10</v>
      </c>
      <c r="K60" s="11">
        <v>10</v>
      </c>
      <c r="L60" s="11">
        <v>10</v>
      </c>
      <c r="M60" s="11">
        <v>10</v>
      </c>
      <c r="N60" s="11">
        <v>9</v>
      </c>
      <c r="O60" s="11">
        <v>10</v>
      </c>
      <c r="P60" s="11">
        <v>10</v>
      </c>
      <c r="Q60" s="11">
        <v>10</v>
      </c>
      <c r="R60" s="11">
        <v>10</v>
      </c>
      <c r="S60" s="68">
        <v>5</v>
      </c>
      <c r="T60" s="68">
        <v>6</v>
      </c>
      <c r="U60" s="68">
        <v>6</v>
      </c>
      <c r="V60" s="68">
        <v>5</v>
      </c>
      <c r="W60" s="68">
        <v>5</v>
      </c>
      <c r="X60" s="68">
        <v>5</v>
      </c>
      <c r="Y60" s="68">
        <v>5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1">
        <v>0</v>
      </c>
      <c r="AK60" s="11">
        <v>0</v>
      </c>
      <c r="AL60" s="11">
        <v>0</v>
      </c>
      <c r="AM60" s="11">
        <v>0</v>
      </c>
    </row>
    <row r="61" spans="1:39" ht="16.5" x14ac:dyDescent="0.2">
      <c r="A61" s="11">
        <v>3058</v>
      </c>
      <c r="B61" s="11" t="s">
        <v>231</v>
      </c>
      <c r="C61" s="11">
        <v>10</v>
      </c>
      <c r="D61" s="11">
        <v>10</v>
      </c>
      <c r="E61" s="11">
        <v>10</v>
      </c>
      <c r="F61" s="11">
        <v>10</v>
      </c>
      <c r="G61" s="11">
        <v>10</v>
      </c>
      <c r="H61" s="11">
        <v>10</v>
      </c>
      <c r="I61" s="11">
        <v>10</v>
      </c>
      <c r="J61" s="11">
        <v>10</v>
      </c>
      <c r="K61" s="11">
        <v>10</v>
      </c>
      <c r="L61" s="11">
        <v>10</v>
      </c>
      <c r="M61" s="11">
        <v>10</v>
      </c>
      <c r="N61" s="11">
        <v>10</v>
      </c>
      <c r="O61" s="11">
        <v>10</v>
      </c>
      <c r="P61" s="11">
        <v>10</v>
      </c>
      <c r="Q61" s="11">
        <v>10</v>
      </c>
      <c r="R61" s="11">
        <v>10</v>
      </c>
      <c r="S61" s="68">
        <v>5</v>
      </c>
      <c r="T61" s="68">
        <v>6</v>
      </c>
      <c r="U61" s="68">
        <v>6</v>
      </c>
      <c r="V61" s="68">
        <v>6</v>
      </c>
      <c r="W61" s="68">
        <v>6</v>
      </c>
      <c r="X61" s="68">
        <v>5</v>
      </c>
      <c r="Y61" s="68">
        <v>5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</row>
    <row r="62" spans="1:39" ht="16.5" x14ac:dyDescent="0.2">
      <c r="A62" s="11">
        <v>3059</v>
      </c>
      <c r="B62" s="11" t="s">
        <v>232</v>
      </c>
      <c r="C62" s="11">
        <v>11</v>
      </c>
      <c r="D62" s="11">
        <v>12</v>
      </c>
      <c r="E62" s="11">
        <v>12</v>
      </c>
      <c r="F62" s="11">
        <v>11</v>
      </c>
      <c r="G62" s="11">
        <v>12</v>
      </c>
      <c r="H62" s="11">
        <v>12</v>
      </c>
      <c r="I62" s="11">
        <v>11</v>
      </c>
      <c r="J62" s="11">
        <v>12</v>
      </c>
      <c r="K62" s="11">
        <v>12</v>
      </c>
      <c r="L62" s="11">
        <v>12</v>
      </c>
      <c r="M62" s="11">
        <v>12</v>
      </c>
      <c r="N62" s="11">
        <v>11</v>
      </c>
      <c r="O62" s="11">
        <v>11</v>
      </c>
      <c r="P62" s="11">
        <v>11</v>
      </c>
      <c r="Q62" s="11">
        <v>11</v>
      </c>
      <c r="R62" s="11">
        <v>11</v>
      </c>
      <c r="S62" s="68">
        <v>5</v>
      </c>
      <c r="T62" s="68">
        <v>6</v>
      </c>
      <c r="U62" s="68">
        <v>6</v>
      </c>
      <c r="V62" s="68">
        <v>6</v>
      </c>
      <c r="W62" s="68">
        <v>6</v>
      </c>
      <c r="X62" s="68">
        <v>6</v>
      </c>
      <c r="Y62" s="68">
        <v>6</v>
      </c>
      <c r="Z62" s="11">
        <v>0</v>
      </c>
      <c r="AA62" s="68">
        <v>1</v>
      </c>
      <c r="AB62" s="68">
        <v>1</v>
      </c>
      <c r="AC62" s="68">
        <v>1</v>
      </c>
      <c r="AD62" s="68">
        <v>1</v>
      </c>
      <c r="AE62" s="68">
        <v>1</v>
      </c>
      <c r="AF62" s="68">
        <v>1</v>
      </c>
      <c r="AG62" s="11">
        <v>0</v>
      </c>
      <c r="AH62" s="11">
        <v>0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</row>
    <row r="63" spans="1:39" ht="16.5" x14ac:dyDescent="0.2">
      <c r="A63" s="11">
        <v>3060</v>
      </c>
      <c r="B63" s="11" t="s">
        <v>233</v>
      </c>
      <c r="C63" s="11">
        <v>12</v>
      </c>
      <c r="D63" s="11">
        <v>12</v>
      </c>
      <c r="E63" s="11">
        <v>12</v>
      </c>
      <c r="F63" s="11">
        <v>12</v>
      </c>
      <c r="G63" s="11">
        <v>12</v>
      </c>
      <c r="H63" s="11">
        <v>12</v>
      </c>
      <c r="I63" s="11">
        <v>11</v>
      </c>
      <c r="J63" s="11">
        <v>12</v>
      </c>
      <c r="K63" s="11">
        <v>12</v>
      </c>
      <c r="L63" s="11">
        <v>12</v>
      </c>
      <c r="M63" s="11">
        <v>12</v>
      </c>
      <c r="N63" s="11">
        <v>11</v>
      </c>
      <c r="O63" s="11">
        <v>12</v>
      </c>
      <c r="P63" s="11">
        <v>12</v>
      </c>
      <c r="Q63" s="11">
        <v>11</v>
      </c>
      <c r="R63" s="11">
        <v>11</v>
      </c>
      <c r="S63" s="68">
        <v>6</v>
      </c>
      <c r="T63" s="68">
        <v>7</v>
      </c>
      <c r="U63" s="68">
        <v>7</v>
      </c>
      <c r="V63" s="68">
        <v>6</v>
      </c>
      <c r="W63" s="68">
        <v>6</v>
      </c>
      <c r="X63" s="68">
        <v>6</v>
      </c>
      <c r="Y63" s="68">
        <v>6</v>
      </c>
      <c r="Z63" s="68">
        <v>1</v>
      </c>
      <c r="AA63" s="68">
        <v>2</v>
      </c>
      <c r="AB63" s="68">
        <v>2</v>
      </c>
      <c r="AC63" s="68">
        <v>1</v>
      </c>
      <c r="AD63" s="68">
        <v>1</v>
      </c>
      <c r="AE63" s="68">
        <v>1</v>
      </c>
      <c r="AF63" s="68">
        <v>1</v>
      </c>
      <c r="AG63" s="11">
        <v>0</v>
      </c>
      <c r="AH63" s="11">
        <v>0</v>
      </c>
      <c r="AI63" s="11">
        <v>0</v>
      </c>
      <c r="AJ63" s="11">
        <v>0</v>
      </c>
      <c r="AK63" s="11">
        <v>0</v>
      </c>
      <c r="AL63" s="11">
        <v>0</v>
      </c>
      <c r="AM63" s="11">
        <v>0</v>
      </c>
    </row>
    <row r="64" spans="1:39" ht="16.5" x14ac:dyDescent="0.2">
      <c r="A64" s="11">
        <v>3061</v>
      </c>
      <c r="B64" s="11" t="s">
        <v>234</v>
      </c>
      <c r="C64" s="11">
        <v>12</v>
      </c>
      <c r="D64" s="11">
        <v>13</v>
      </c>
      <c r="E64" s="11">
        <v>13</v>
      </c>
      <c r="F64" s="11">
        <v>12</v>
      </c>
      <c r="G64" s="11">
        <v>13</v>
      </c>
      <c r="H64" s="11">
        <v>13</v>
      </c>
      <c r="I64" s="11">
        <v>11</v>
      </c>
      <c r="J64" s="11">
        <v>12</v>
      </c>
      <c r="K64" s="11">
        <v>12</v>
      </c>
      <c r="L64" s="11">
        <v>12</v>
      </c>
      <c r="M64" s="11">
        <v>12</v>
      </c>
      <c r="N64" s="11">
        <v>11</v>
      </c>
      <c r="O64" s="11">
        <v>12</v>
      </c>
      <c r="P64" s="11">
        <v>12</v>
      </c>
      <c r="Q64" s="11">
        <v>12</v>
      </c>
      <c r="R64" s="11">
        <v>12</v>
      </c>
      <c r="S64" s="68">
        <v>6</v>
      </c>
      <c r="T64" s="68">
        <v>7</v>
      </c>
      <c r="U64" s="68">
        <v>7</v>
      </c>
      <c r="V64" s="68">
        <v>7</v>
      </c>
      <c r="W64" s="68">
        <v>7</v>
      </c>
      <c r="X64" s="68">
        <v>6</v>
      </c>
      <c r="Y64" s="68">
        <v>6</v>
      </c>
      <c r="Z64" s="68">
        <v>1</v>
      </c>
      <c r="AA64" s="68">
        <v>2</v>
      </c>
      <c r="AB64" s="68">
        <v>2</v>
      </c>
      <c r="AC64" s="68">
        <v>2</v>
      </c>
      <c r="AD64" s="68">
        <v>2</v>
      </c>
      <c r="AE64" s="68">
        <v>1</v>
      </c>
      <c r="AF64" s="68">
        <v>1</v>
      </c>
      <c r="AG64" s="11">
        <v>0</v>
      </c>
      <c r="AH64" s="11">
        <v>0</v>
      </c>
      <c r="AI64" s="11">
        <v>0</v>
      </c>
      <c r="AJ64" s="11">
        <v>0</v>
      </c>
      <c r="AK64" s="11">
        <v>0</v>
      </c>
      <c r="AL64" s="11">
        <v>0</v>
      </c>
      <c r="AM64" s="11">
        <v>0</v>
      </c>
    </row>
    <row r="65" spans="1:39" ht="16.5" x14ac:dyDescent="0.2">
      <c r="A65" s="11">
        <v>3062</v>
      </c>
      <c r="B65" s="11" t="s">
        <v>235</v>
      </c>
      <c r="C65" s="11">
        <v>13</v>
      </c>
      <c r="D65" s="11">
        <v>13</v>
      </c>
      <c r="E65" s="11">
        <v>13</v>
      </c>
      <c r="F65" s="11">
        <v>13</v>
      </c>
      <c r="G65" s="11">
        <v>13</v>
      </c>
      <c r="H65" s="11">
        <v>13</v>
      </c>
      <c r="I65" s="11">
        <v>12</v>
      </c>
      <c r="J65" s="11">
        <v>12</v>
      </c>
      <c r="K65" s="11">
        <v>12</v>
      </c>
      <c r="L65" s="11">
        <v>12</v>
      </c>
      <c r="M65" s="11">
        <v>12</v>
      </c>
      <c r="N65" s="11">
        <v>12</v>
      </c>
      <c r="O65" s="11">
        <v>12</v>
      </c>
      <c r="P65" s="11">
        <v>12</v>
      </c>
      <c r="Q65" s="11">
        <v>12</v>
      </c>
      <c r="R65" s="11">
        <v>12</v>
      </c>
      <c r="S65" s="68">
        <v>6</v>
      </c>
      <c r="T65" s="68">
        <v>7</v>
      </c>
      <c r="U65" s="68">
        <v>7</v>
      </c>
      <c r="V65" s="68">
        <v>7</v>
      </c>
      <c r="W65" s="68">
        <v>7</v>
      </c>
      <c r="X65" s="68">
        <v>7</v>
      </c>
      <c r="Y65" s="68">
        <v>7</v>
      </c>
      <c r="Z65" s="68">
        <v>1</v>
      </c>
      <c r="AA65" s="68">
        <v>2</v>
      </c>
      <c r="AB65" s="68">
        <v>2</v>
      </c>
      <c r="AC65" s="68">
        <v>2</v>
      </c>
      <c r="AD65" s="68">
        <v>2</v>
      </c>
      <c r="AE65" s="68">
        <v>2</v>
      </c>
      <c r="AF65" s="68">
        <v>2</v>
      </c>
      <c r="AG65" s="11">
        <v>0</v>
      </c>
      <c r="AH65" s="11">
        <v>0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</row>
    <row r="66" spans="1:39" ht="16.5" x14ac:dyDescent="0.2">
      <c r="A66" s="11">
        <v>3063</v>
      </c>
      <c r="B66" s="11" t="s">
        <v>236</v>
      </c>
      <c r="C66" s="11">
        <v>13</v>
      </c>
      <c r="D66" s="11">
        <v>13</v>
      </c>
      <c r="E66" s="11">
        <v>13</v>
      </c>
      <c r="F66" s="11">
        <v>13</v>
      </c>
      <c r="G66" s="11">
        <v>14</v>
      </c>
      <c r="H66" s="11">
        <v>14</v>
      </c>
      <c r="I66" s="11">
        <v>12</v>
      </c>
      <c r="J66" s="11">
        <v>13</v>
      </c>
      <c r="K66" s="11">
        <v>13</v>
      </c>
      <c r="L66" s="11">
        <v>12</v>
      </c>
      <c r="M66" s="11">
        <v>12</v>
      </c>
      <c r="N66" s="11">
        <v>12</v>
      </c>
      <c r="O66" s="11">
        <v>12</v>
      </c>
      <c r="P66" s="11">
        <v>12</v>
      </c>
      <c r="Q66" s="11">
        <v>12</v>
      </c>
      <c r="R66" s="11">
        <v>12</v>
      </c>
      <c r="S66" s="68">
        <v>7</v>
      </c>
      <c r="T66" s="68">
        <v>8</v>
      </c>
      <c r="U66" s="68">
        <v>8</v>
      </c>
      <c r="V66" s="68">
        <v>7</v>
      </c>
      <c r="W66" s="68">
        <v>7</v>
      </c>
      <c r="X66" s="68">
        <v>7</v>
      </c>
      <c r="Y66" s="68">
        <v>7</v>
      </c>
      <c r="Z66" s="68">
        <v>2</v>
      </c>
      <c r="AA66" s="68">
        <v>3</v>
      </c>
      <c r="AB66" s="68">
        <v>3</v>
      </c>
      <c r="AC66" s="68">
        <v>2</v>
      </c>
      <c r="AD66" s="68">
        <v>2</v>
      </c>
      <c r="AE66" s="68">
        <v>2</v>
      </c>
      <c r="AF66" s="68">
        <v>2</v>
      </c>
      <c r="AG66" s="11">
        <v>0</v>
      </c>
      <c r="AH66" s="11">
        <v>0</v>
      </c>
      <c r="AI66" s="11">
        <v>0</v>
      </c>
      <c r="AJ66" s="11">
        <v>0</v>
      </c>
      <c r="AK66" s="11">
        <v>0</v>
      </c>
      <c r="AL66" s="11">
        <v>0</v>
      </c>
      <c r="AM66" s="11">
        <v>0</v>
      </c>
    </row>
    <row r="67" spans="1:39" ht="16.5" x14ac:dyDescent="0.2">
      <c r="A67" s="11">
        <v>3064</v>
      </c>
      <c r="B67" s="11" t="s">
        <v>237</v>
      </c>
      <c r="C67" s="11">
        <v>13</v>
      </c>
      <c r="D67" s="11">
        <v>14</v>
      </c>
      <c r="E67" s="11">
        <v>14</v>
      </c>
      <c r="F67" s="11">
        <v>13</v>
      </c>
      <c r="G67" s="11">
        <v>14</v>
      </c>
      <c r="H67" s="11">
        <v>14</v>
      </c>
      <c r="I67" s="11">
        <v>12</v>
      </c>
      <c r="J67" s="11">
        <v>13</v>
      </c>
      <c r="K67" s="11">
        <v>13</v>
      </c>
      <c r="L67" s="11">
        <v>13</v>
      </c>
      <c r="M67" s="11">
        <v>13</v>
      </c>
      <c r="N67" s="11">
        <v>12</v>
      </c>
      <c r="O67" s="11">
        <v>12</v>
      </c>
      <c r="P67" s="11">
        <v>12</v>
      </c>
      <c r="Q67" s="11">
        <v>12</v>
      </c>
      <c r="R67" s="11">
        <v>12</v>
      </c>
      <c r="S67" s="68">
        <v>7</v>
      </c>
      <c r="T67" s="68">
        <v>8</v>
      </c>
      <c r="U67" s="68">
        <v>8</v>
      </c>
      <c r="V67" s="68">
        <v>8</v>
      </c>
      <c r="W67" s="68">
        <v>8</v>
      </c>
      <c r="X67" s="68">
        <v>7</v>
      </c>
      <c r="Y67" s="68">
        <v>7</v>
      </c>
      <c r="Z67" s="68">
        <v>2</v>
      </c>
      <c r="AA67" s="68">
        <v>3</v>
      </c>
      <c r="AB67" s="68">
        <v>3</v>
      </c>
      <c r="AC67" s="68">
        <v>3</v>
      </c>
      <c r="AD67" s="68">
        <v>3</v>
      </c>
      <c r="AE67" s="68">
        <v>2</v>
      </c>
      <c r="AF67" s="68">
        <v>2</v>
      </c>
      <c r="AG67" s="11">
        <v>0</v>
      </c>
      <c r="AH67" s="11">
        <v>0</v>
      </c>
      <c r="AI67" s="11">
        <v>0</v>
      </c>
      <c r="AJ67" s="11">
        <v>0</v>
      </c>
      <c r="AK67" s="11">
        <v>0</v>
      </c>
      <c r="AL67" s="11">
        <v>0</v>
      </c>
      <c r="AM67" s="11">
        <v>0</v>
      </c>
    </row>
    <row r="68" spans="1:39" ht="16.5" x14ac:dyDescent="0.2">
      <c r="A68" s="11">
        <v>3065</v>
      </c>
      <c r="B68" s="11" t="s">
        <v>238</v>
      </c>
      <c r="C68" s="11">
        <v>13</v>
      </c>
      <c r="D68" s="11">
        <v>14</v>
      </c>
      <c r="E68" s="11">
        <v>14</v>
      </c>
      <c r="F68" s="11">
        <v>14</v>
      </c>
      <c r="G68" s="11">
        <v>14</v>
      </c>
      <c r="H68" s="11">
        <v>14</v>
      </c>
      <c r="I68" s="11">
        <v>12</v>
      </c>
      <c r="J68" s="11">
        <v>13</v>
      </c>
      <c r="K68" s="11">
        <v>13</v>
      </c>
      <c r="L68" s="11">
        <v>13</v>
      </c>
      <c r="M68" s="11">
        <v>13</v>
      </c>
      <c r="N68" s="11">
        <v>12</v>
      </c>
      <c r="O68" s="11">
        <v>13</v>
      </c>
      <c r="P68" s="11">
        <v>13</v>
      </c>
      <c r="Q68" s="11">
        <v>12</v>
      </c>
      <c r="R68" s="11">
        <v>12</v>
      </c>
      <c r="S68" s="68">
        <v>7</v>
      </c>
      <c r="T68" s="68">
        <v>8</v>
      </c>
      <c r="U68" s="68">
        <v>8</v>
      </c>
      <c r="V68" s="68">
        <v>8</v>
      </c>
      <c r="W68" s="68">
        <v>8</v>
      </c>
      <c r="X68" s="68">
        <v>8</v>
      </c>
      <c r="Y68" s="68">
        <v>8</v>
      </c>
      <c r="Z68" s="68">
        <v>2</v>
      </c>
      <c r="AA68" s="68">
        <v>3</v>
      </c>
      <c r="AB68" s="68">
        <v>3</v>
      </c>
      <c r="AC68" s="68">
        <v>3</v>
      </c>
      <c r="AD68" s="68">
        <v>3</v>
      </c>
      <c r="AE68" s="68">
        <v>3</v>
      </c>
      <c r="AF68" s="68">
        <v>3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>
        <v>0</v>
      </c>
      <c r="AM68" s="11">
        <v>0</v>
      </c>
    </row>
    <row r="69" spans="1:39" ht="16.5" x14ac:dyDescent="0.2">
      <c r="A69" s="11">
        <v>3066</v>
      </c>
      <c r="B69" s="11" t="s">
        <v>239</v>
      </c>
      <c r="C69" s="11">
        <v>14</v>
      </c>
      <c r="D69" s="11">
        <v>14</v>
      </c>
      <c r="E69" s="11">
        <v>14</v>
      </c>
      <c r="F69" s="11">
        <v>14</v>
      </c>
      <c r="G69" s="11">
        <v>14</v>
      </c>
      <c r="H69" s="11">
        <v>14</v>
      </c>
      <c r="I69" s="11">
        <v>12</v>
      </c>
      <c r="J69" s="11">
        <v>13</v>
      </c>
      <c r="K69" s="11">
        <v>13</v>
      </c>
      <c r="L69" s="11">
        <v>13</v>
      </c>
      <c r="M69" s="11">
        <v>13</v>
      </c>
      <c r="N69" s="11">
        <v>12</v>
      </c>
      <c r="O69" s="11">
        <v>13</v>
      </c>
      <c r="P69" s="11">
        <v>13</v>
      </c>
      <c r="Q69" s="11">
        <v>13</v>
      </c>
      <c r="R69" s="11">
        <v>13</v>
      </c>
      <c r="S69" s="68">
        <v>8</v>
      </c>
      <c r="T69" s="68">
        <v>9</v>
      </c>
      <c r="U69" s="68">
        <v>9</v>
      </c>
      <c r="V69" s="68">
        <v>8</v>
      </c>
      <c r="W69" s="68">
        <v>8</v>
      </c>
      <c r="X69" s="68">
        <v>8</v>
      </c>
      <c r="Y69" s="68">
        <v>8</v>
      </c>
      <c r="Z69" s="68">
        <v>3</v>
      </c>
      <c r="AA69" s="68">
        <v>4</v>
      </c>
      <c r="AB69" s="68">
        <v>4</v>
      </c>
      <c r="AC69" s="68">
        <v>3</v>
      </c>
      <c r="AD69" s="68">
        <v>3</v>
      </c>
      <c r="AE69" s="68">
        <v>3</v>
      </c>
      <c r="AF69" s="68">
        <v>3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>
        <v>0</v>
      </c>
      <c r="AM69" s="11">
        <v>0</v>
      </c>
    </row>
    <row r="70" spans="1:39" ht="16.5" x14ac:dyDescent="0.2">
      <c r="A70" s="11">
        <v>3067</v>
      </c>
      <c r="B70" s="11" t="s">
        <v>240</v>
      </c>
      <c r="C70" s="11">
        <v>14</v>
      </c>
      <c r="D70" s="11">
        <v>14</v>
      </c>
      <c r="E70" s="11">
        <v>14</v>
      </c>
      <c r="F70" s="11">
        <v>14</v>
      </c>
      <c r="G70" s="11">
        <v>14</v>
      </c>
      <c r="H70" s="11">
        <v>14</v>
      </c>
      <c r="I70" s="11">
        <v>13</v>
      </c>
      <c r="J70" s="11">
        <v>13</v>
      </c>
      <c r="K70" s="11">
        <v>13</v>
      </c>
      <c r="L70" s="11">
        <v>13</v>
      </c>
      <c r="M70" s="11">
        <v>13</v>
      </c>
      <c r="N70" s="11">
        <v>13</v>
      </c>
      <c r="O70" s="11">
        <v>13</v>
      </c>
      <c r="P70" s="11">
        <v>13</v>
      </c>
      <c r="Q70" s="11">
        <v>13</v>
      </c>
      <c r="R70" s="11">
        <v>13</v>
      </c>
      <c r="S70" s="68">
        <v>8</v>
      </c>
      <c r="T70" s="68">
        <v>9</v>
      </c>
      <c r="U70" s="68">
        <v>9</v>
      </c>
      <c r="V70" s="68">
        <v>9</v>
      </c>
      <c r="W70" s="68">
        <v>9</v>
      </c>
      <c r="X70" s="68">
        <v>8</v>
      </c>
      <c r="Y70" s="68">
        <v>8</v>
      </c>
      <c r="Z70" s="68">
        <v>3</v>
      </c>
      <c r="AA70" s="68">
        <v>4</v>
      </c>
      <c r="AB70" s="68">
        <v>4</v>
      </c>
      <c r="AC70" s="68">
        <v>4</v>
      </c>
      <c r="AD70" s="68">
        <v>4</v>
      </c>
      <c r="AE70" s="68">
        <v>3</v>
      </c>
      <c r="AF70" s="68">
        <v>3</v>
      </c>
      <c r="AG70" s="11">
        <v>0</v>
      </c>
      <c r="AH70" s="11">
        <v>0</v>
      </c>
      <c r="AI70" s="11">
        <v>0</v>
      </c>
      <c r="AJ70" s="11">
        <v>0</v>
      </c>
      <c r="AK70" s="11">
        <v>0</v>
      </c>
      <c r="AL70" s="11">
        <v>0</v>
      </c>
      <c r="AM70" s="11">
        <v>0</v>
      </c>
    </row>
    <row r="71" spans="1:39" ht="16.5" x14ac:dyDescent="0.2">
      <c r="A71" s="11">
        <v>3068</v>
      </c>
      <c r="B71" s="11" t="s">
        <v>241</v>
      </c>
      <c r="C71" s="11">
        <v>14</v>
      </c>
      <c r="D71" s="11">
        <v>14</v>
      </c>
      <c r="E71" s="11">
        <v>14</v>
      </c>
      <c r="F71" s="11">
        <v>14</v>
      </c>
      <c r="G71" s="11">
        <v>14</v>
      </c>
      <c r="H71" s="11">
        <v>14</v>
      </c>
      <c r="I71" s="11">
        <v>13</v>
      </c>
      <c r="J71" s="11">
        <v>14</v>
      </c>
      <c r="K71" s="11">
        <v>14</v>
      </c>
      <c r="L71" s="11">
        <v>13</v>
      </c>
      <c r="M71" s="11">
        <v>13</v>
      </c>
      <c r="N71" s="11">
        <v>13</v>
      </c>
      <c r="O71" s="11">
        <v>13</v>
      </c>
      <c r="P71" s="11">
        <v>13</v>
      </c>
      <c r="Q71" s="11">
        <v>13</v>
      </c>
      <c r="R71" s="11">
        <v>13</v>
      </c>
      <c r="S71" s="68">
        <v>8</v>
      </c>
      <c r="T71" s="68">
        <v>9</v>
      </c>
      <c r="U71" s="68">
        <v>9</v>
      </c>
      <c r="V71" s="68">
        <v>9</v>
      </c>
      <c r="W71" s="68">
        <v>9</v>
      </c>
      <c r="X71" s="68">
        <v>9</v>
      </c>
      <c r="Y71" s="68">
        <v>9</v>
      </c>
      <c r="Z71" s="68">
        <v>3</v>
      </c>
      <c r="AA71" s="68">
        <v>4</v>
      </c>
      <c r="AB71" s="68">
        <v>4</v>
      </c>
      <c r="AC71" s="68">
        <v>4</v>
      </c>
      <c r="AD71" s="68">
        <v>4</v>
      </c>
      <c r="AE71" s="68">
        <v>4</v>
      </c>
      <c r="AF71" s="68">
        <v>4</v>
      </c>
      <c r="AG71" s="11">
        <v>0</v>
      </c>
      <c r="AH71" s="11">
        <v>0</v>
      </c>
      <c r="AI71" s="11">
        <v>0</v>
      </c>
      <c r="AJ71" s="11">
        <v>0</v>
      </c>
      <c r="AK71" s="11">
        <v>0</v>
      </c>
      <c r="AL71" s="11">
        <v>0</v>
      </c>
      <c r="AM71" s="11">
        <v>0</v>
      </c>
    </row>
    <row r="72" spans="1:39" ht="16.5" x14ac:dyDescent="0.2">
      <c r="A72" s="11">
        <v>3069</v>
      </c>
      <c r="B72" s="11" t="s">
        <v>242</v>
      </c>
      <c r="C72" s="11">
        <v>14</v>
      </c>
      <c r="D72" s="11">
        <v>14</v>
      </c>
      <c r="E72" s="11">
        <v>14</v>
      </c>
      <c r="F72" s="11">
        <v>14</v>
      </c>
      <c r="G72" s="11">
        <v>14</v>
      </c>
      <c r="H72" s="11">
        <v>14</v>
      </c>
      <c r="I72" s="11">
        <v>13</v>
      </c>
      <c r="J72" s="11">
        <v>14</v>
      </c>
      <c r="K72" s="11">
        <v>14</v>
      </c>
      <c r="L72" s="11">
        <v>14</v>
      </c>
      <c r="M72" s="11">
        <v>14</v>
      </c>
      <c r="N72" s="11">
        <v>13</v>
      </c>
      <c r="O72" s="11">
        <v>13</v>
      </c>
      <c r="P72" s="11">
        <v>13</v>
      </c>
      <c r="Q72" s="11">
        <v>13</v>
      </c>
      <c r="R72" s="11">
        <v>13</v>
      </c>
      <c r="S72" s="68">
        <v>9</v>
      </c>
      <c r="T72" s="68">
        <v>10</v>
      </c>
      <c r="U72" s="68">
        <v>10</v>
      </c>
      <c r="V72" s="68">
        <v>9</v>
      </c>
      <c r="W72" s="68">
        <v>9</v>
      </c>
      <c r="X72" s="68">
        <v>9</v>
      </c>
      <c r="Y72" s="68">
        <v>9</v>
      </c>
      <c r="Z72" s="68">
        <v>4</v>
      </c>
      <c r="AA72" s="68">
        <v>5</v>
      </c>
      <c r="AB72" s="68">
        <v>5</v>
      </c>
      <c r="AC72" s="68">
        <v>4</v>
      </c>
      <c r="AD72" s="68">
        <v>4</v>
      </c>
      <c r="AE72" s="68">
        <v>4</v>
      </c>
      <c r="AF72" s="68">
        <v>4</v>
      </c>
      <c r="AG72" s="11">
        <v>0</v>
      </c>
      <c r="AH72" s="11">
        <v>0</v>
      </c>
      <c r="AI72" s="11">
        <v>0</v>
      </c>
      <c r="AJ72" s="11">
        <v>0</v>
      </c>
      <c r="AK72" s="11">
        <v>0</v>
      </c>
      <c r="AL72" s="11">
        <v>0</v>
      </c>
      <c r="AM72" s="11">
        <v>0</v>
      </c>
    </row>
    <row r="73" spans="1:39" ht="16.5" x14ac:dyDescent="0.2">
      <c r="A73" s="11">
        <v>3070</v>
      </c>
      <c r="B73" s="11" t="s">
        <v>243</v>
      </c>
      <c r="C73" s="11">
        <v>14</v>
      </c>
      <c r="D73" s="11">
        <v>14</v>
      </c>
      <c r="E73" s="11">
        <v>14</v>
      </c>
      <c r="F73" s="11">
        <v>14</v>
      </c>
      <c r="G73" s="11">
        <v>14</v>
      </c>
      <c r="H73" s="11">
        <v>14</v>
      </c>
      <c r="I73" s="11">
        <v>13</v>
      </c>
      <c r="J73" s="11">
        <v>14</v>
      </c>
      <c r="K73" s="11">
        <v>14</v>
      </c>
      <c r="L73" s="11">
        <v>14</v>
      </c>
      <c r="M73" s="11">
        <v>14</v>
      </c>
      <c r="N73" s="11">
        <v>13</v>
      </c>
      <c r="O73" s="11">
        <v>14</v>
      </c>
      <c r="P73" s="11">
        <v>14</v>
      </c>
      <c r="Q73" s="11">
        <v>13</v>
      </c>
      <c r="R73" s="11">
        <v>13</v>
      </c>
      <c r="S73" s="68">
        <v>9</v>
      </c>
      <c r="T73" s="68">
        <v>10</v>
      </c>
      <c r="U73" s="68">
        <v>10</v>
      </c>
      <c r="V73" s="68">
        <v>10</v>
      </c>
      <c r="W73" s="68">
        <v>10</v>
      </c>
      <c r="X73" s="68">
        <v>9</v>
      </c>
      <c r="Y73" s="68">
        <v>9</v>
      </c>
      <c r="Z73" s="68">
        <v>4</v>
      </c>
      <c r="AA73" s="68">
        <v>5</v>
      </c>
      <c r="AB73" s="68">
        <v>5</v>
      </c>
      <c r="AC73" s="68">
        <v>5</v>
      </c>
      <c r="AD73" s="68">
        <v>5</v>
      </c>
      <c r="AE73" s="68">
        <v>4</v>
      </c>
      <c r="AF73" s="68">
        <v>4</v>
      </c>
      <c r="AG73" s="11">
        <v>0</v>
      </c>
      <c r="AH73" s="11">
        <v>0</v>
      </c>
      <c r="AI73" s="11">
        <v>0</v>
      </c>
      <c r="AJ73" s="11">
        <v>0</v>
      </c>
      <c r="AK73" s="11">
        <v>0</v>
      </c>
      <c r="AL73" s="11">
        <v>0</v>
      </c>
      <c r="AM73" s="11">
        <v>0</v>
      </c>
    </row>
    <row r="74" spans="1:39" ht="16.5" x14ac:dyDescent="0.2">
      <c r="A74" s="11">
        <v>3071</v>
      </c>
      <c r="B74" s="11" t="s">
        <v>244</v>
      </c>
      <c r="C74" s="11">
        <v>14</v>
      </c>
      <c r="D74" s="11">
        <v>14</v>
      </c>
      <c r="E74" s="11">
        <v>14</v>
      </c>
      <c r="F74" s="11">
        <v>14</v>
      </c>
      <c r="G74" s="11">
        <v>14</v>
      </c>
      <c r="H74" s="11">
        <v>14</v>
      </c>
      <c r="I74" s="11">
        <v>13</v>
      </c>
      <c r="J74" s="11">
        <v>14</v>
      </c>
      <c r="K74" s="11">
        <v>14</v>
      </c>
      <c r="L74" s="11">
        <v>14</v>
      </c>
      <c r="M74" s="11">
        <v>14</v>
      </c>
      <c r="N74" s="11">
        <v>13</v>
      </c>
      <c r="O74" s="11">
        <v>14</v>
      </c>
      <c r="P74" s="11">
        <v>14</v>
      </c>
      <c r="Q74" s="11">
        <v>14</v>
      </c>
      <c r="R74" s="11">
        <v>14</v>
      </c>
      <c r="S74" s="68">
        <v>9</v>
      </c>
      <c r="T74" s="68">
        <v>10</v>
      </c>
      <c r="U74" s="68">
        <v>10</v>
      </c>
      <c r="V74" s="68">
        <v>10</v>
      </c>
      <c r="W74" s="68">
        <v>10</v>
      </c>
      <c r="X74" s="68">
        <v>10</v>
      </c>
      <c r="Y74" s="68">
        <v>10</v>
      </c>
      <c r="Z74" s="68">
        <v>4</v>
      </c>
      <c r="AA74" s="68">
        <v>5</v>
      </c>
      <c r="AB74" s="68">
        <v>5</v>
      </c>
      <c r="AC74" s="68">
        <v>5</v>
      </c>
      <c r="AD74" s="68">
        <v>5</v>
      </c>
      <c r="AE74" s="68">
        <v>5</v>
      </c>
      <c r="AF74" s="68">
        <v>5</v>
      </c>
      <c r="AG74" s="11">
        <v>0</v>
      </c>
      <c r="AH74" s="11">
        <v>0</v>
      </c>
      <c r="AI74" s="11">
        <v>0</v>
      </c>
      <c r="AJ74" s="11">
        <v>0</v>
      </c>
      <c r="AK74" s="11">
        <v>0</v>
      </c>
      <c r="AL74" s="11">
        <v>0</v>
      </c>
      <c r="AM74" s="11">
        <v>0</v>
      </c>
    </row>
    <row r="75" spans="1:39" ht="16.5" x14ac:dyDescent="0.2">
      <c r="A75" s="11">
        <v>3072</v>
      </c>
      <c r="B75" s="11" t="s">
        <v>245</v>
      </c>
      <c r="C75" s="11">
        <v>14</v>
      </c>
      <c r="D75" s="11">
        <v>14</v>
      </c>
      <c r="E75" s="11">
        <v>14</v>
      </c>
      <c r="F75" s="11">
        <v>14</v>
      </c>
      <c r="G75" s="11">
        <v>14</v>
      </c>
      <c r="H75" s="11">
        <v>14</v>
      </c>
      <c r="I75" s="11">
        <v>14</v>
      </c>
      <c r="J75" s="11">
        <v>14</v>
      </c>
      <c r="K75" s="11">
        <v>14</v>
      </c>
      <c r="L75" s="11">
        <v>14</v>
      </c>
      <c r="M75" s="11">
        <v>14</v>
      </c>
      <c r="N75" s="11">
        <v>13</v>
      </c>
      <c r="O75" s="11">
        <v>14</v>
      </c>
      <c r="P75" s="11">
        <v>14</v>
      </c>
      <c r="Q75" s="11">
        <v>14</v>
      </c>
      <c r="R75" s="11">
        <v>14</v>
      </c>
      <c r="S75" s="68">
        <v>10</v>
      </c>
      <c r="T75" s="68">
        <v>11</v>
      </c>
      <c r="U75" s="68">
        <v>11</v>
      </c>
      <c r="V75" s="68">
        <v>10</v>
      </c>
      <c r="W75" s="68">
        <v>10</v>
      </c>
      <c r="X75" s="68">
        <v>10</v>
      </c>
      <c r="Y75" s="68">
        <v>10</v>
      </c>
      <c r="Z75" s="68">
        <v>4</v>
      </c>
      <c r="AA75" s="68">
        <v>5</v>
      </c>
      <c r="AB75" s="68">
        <v>5</v>
      </c>
      <c r="AC75" s="68">
        <v>5</v>
      </c>
      <c r="AD75" s="68">
        <v>5</v>
      </c>
      <c r="AE75" s="68">
        <v>5</v>
      </c>
      <c r="AF75" s="68">
        <v>5</v>
      </c>
      <c r="AG75" s="11">
        <v>0</v>
      </c>
      <c r="AH75" s="11">
        <v>0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</row>
    <row r="76" spans="1:39" ht="16.5" x14ac:dyDescent="0.2">
      <c r="A76" s="11">
        <v>3073</v>
      </c>
      <c r="B76" s="11" t="s">
        <v>246</v>
      </c>
      <c r="C76" s="11">
        <v>14</v>
      </c>
      <c r="D76" s="11">
        <v>14</v>
      </c>
      <c r="E76" s="11">
        <v>14</v>
      </c>
      <c r="F76" s="11">
        <v>14</v>
      </c>
      <c r="G76" s="11">
        <v>14</v>
      </c>
      <c r="H76" s="11">
        <v>14</v>
      </c>
      <c r="I76" s="11">
        <v>14</v>
      </c>
      <c r="J76" s="11">
        <v>14</v>
      </c>
      <c r="K76" s="11">
        <v>14</v>
      </c>
      <c r="L76" s="11">
        <v>14</v>
      </c>
      <c r="M76" s="11">
        <v>14</v>
      </c>
      <c r="N76" s="11">
        <v>14</v>
      </c>
      <c r="O76" s="11">
        <v>14</v>
      </c>
      <c r="P76" s="11">
        <v>14</v>
      </c>
      <c r="Q76" s="11">
        <v>14</v>
      </c>
      <c r="R76" s="11">
        <v>14</v>
      </c>
      <c r="S76" s="68">
        <v>10</v>
      </c>
      <c r="T76" s="68">
        <v>11</v>
      </c>
      <c r="U76" s="68">
        <v>11</v>
      </c>
      <c r="V76" s="68">
        <v>11</v>
      </c>
      <c r="W76" s="68">
        <v>11</v>
      </c>
      <c r="X76" s="68">
        <v>10</v>
      </c>
      <c r="Y76" s="68">
        <v>10</v>
      </c>
      <c r="Z76" s="68">
        <v>5</v>
      </c>
      <c r="AA76" s="68">
        <v>6</v>
      </c>
      <c r="AB76" s="68">
        <v>6</v>
      </c>
      <c r="AC76" s="68">
        <v>5</v>
      </c>
      <c r="AD76" s="68">
        <v>5</v>
      </c>
      <c r="AE76" s="68">
        <v>5</v>
      </c>
      <c r="AF76" s="68">
        <v>5</v>
      </c>
      <c r="AG76" s="11">
        <v>0</v>
      </c>
      <c r="AH76" s="11">
        <v>0</v>
      </c>
      <c r="AI76" s="11">
        <v>0</v>
      </c>
      <c r="AJ76" s="11">
        <v>0</v>
      </c>
      <c r="AK76" s="11">
        <v>0</v>
      </c>
      <c r="AL76" s="11">
        <v>0</v>
      </c>
      <c r="AM76" s="11">
        <v>0</v>
      </c>
    </row>
    <row r="77" spans="1:39" ht="16.5" x14ac:dyDescent="0.2">
      <c r="A77" s="11">
        <v>3074</v>
      </c>
      <c r="B77" s="11" t="s">
        <v>247</v>
      </c>
      <c r="C77" s="11">
        <v>15</v>
      </c>
      <c r="D77" s="11">
        <v>16</v>
      </c>
      <c r="E77" s="11">
        <v>16</v>
      </c>
      <c r="F77" s="11">
        <v>15</v>
      </c>
      <c r="G77" s="11">
        <v>16</v>
      </c>
      <c r="H77" s="11">
        <v>16</v>
      </c>
      <c r="I77" s="11">
        <v>15</v>
      </c>
      <c r="J77" s="11">
        <v>16</v>
      </c>
      <c r="K77" s="11">
        <v>16</v>
      </c>
      <c r="L77" s="11">
        <v>16</v>
      </c>
      <c r="M77" s="11">
        <v>16</v>
      </c>
      <c r="N77" s="11">
        <v>15</v>
      </c>
      <c r="O77" s="11">
        <v>15</v>
      </c>
      <c r="P77" s="11">
        <v>15</v>
      </c>
      <c r="Q77" s="11">
        <v>15</v>
      </c>
      <c r="R77" s="11">
        <v>15</v>
      </c>
      <c r="S77" s="68">
        <v>10</v>
      </c>
      <c r="T77" s="68">
        <v>11</v>
      </c>
      <c r="U77" s="68">
        <v>11</v>
      </c>
      <c r="V77" s="68">
        <v>11</v>
      </c>
      <c r="W77" s="68">
        <v>11</v>
      </c>
      <c r="X77" s="68">
        <v>11</v>
      </c>
      <c r="Y77" s="68">
        <v>11</v>
      </c>
      <c r="Z77" s="68">
        <v>5</v>
      </c>
      <c r="AA77" s="68">
        <v>6</v>
      </c>
      <c r="AB77" s="68">
        <v>6</v>
      </c>
      <c r="AC77" s="68">
        <v>6</v>
      </c>
      <c r="AD77" s="68">
        <v>6</v>
      </c>
      <c r="AE77" s="68">
        <v>5</v>
      </c>
      <c r="AF77" s="68">
        <v>5</v>
      </c>
      <c r="AG77" s="68">
        <v>0</v>
      </c>
      <c r="AH77" s="68">
        <v>0</v>
      </c>
      <c r="AI77" s="68">
        <v>0</v>
      </c>
      <c r="AJ77" s="68">
        <v>0</v>
      </c>
      <c r="AK77" s="68">
        <v>0</v>
      </c>
      <c r="AL77" s="68">
        <v>0</v>
      </c>
      <c r="AM77" s="68">
        <v>0</v>
      </c>
    </row>
    <row r="78" spans="1:39" ht="16.5" x14ac:dyDescent="0.2">
      <c r="A78" s="11">
        <v>3075</v>
      </c>
      <c r="B78" s="11" t="s">
        <v>248</v>
      </c>
      <c r="C78" s="11">
        <v>16</v>
      </c>
      <c r="D78" s="11">
        <v>16</v>
      </c>
      <c r="E78" s="11">
        <v>16</v>
      </c>
      <c r="F78" s="11">
        <v>16</v>
      </c>
      <c r="G78" s="11">
        <v>16</v>
      </c>
      <c r="H78" s="11">
        <v>16</v>
      </c>
      <c r="I78" s="11">
        <v>15</v>
      </c>
      <c r="J78" s="11">
        <v>16</v>
      </c>
      <c r="K78" s="11">
        <v>16</v>
      </c>
      <c r="L78" s="11">
        <v>16</v>
      </c>
      <c r="M78" s="11">
        <v>16</v>
      </c>
      <c r="N78" s="11">
        <v>15</v>
      </c>
      <c r="O78" s="11">
        <v>16</v>
      </c>
      <c r="P78" s="11">
        <v>16</v>
      </c>
      <c r="Q78" s="11">
        <v>15</v>
      </c>
      <c r="R78" s="11">
        <v>15</v>
      </c>
      <c r="S78" s="68">
        <v>11</v>
      </c>
      <c r="T78" s="68">
        <v>12</v>
      </c>
      <c r="U78" s="68">
        <v>12</v>
      </c>
      <c r="V78" s="68">
        <v>11</v>
      </c>
      <c r="W78" s="68">
        <v>11</v>
      </c>
      <c r="X78" s="68">
        <v>11</v>
      </c>
      <c r="Y78" s="68">
        <v>11</v>
      </c>
      <c r="Z78" s="68">
        <v>5</v>
      </c>
      <c r="AA78" s="68">
        <v>6</v>
      </c>
      <c r="AB78" s="68">
        <v>6</v>
      </c>
      <c r="AC78" s="68">
        <v>6</v>
      </c>
      <c r="AD78" s="68">
        <v>6</v>
      </c>
      <c r="AE78" s="68">
        <v>6</v>
      </c>
      <c r="AF78" s="68">
        <v>6</v>
      </c>
      <c r="AG78" s="68">
        <v>0</v>
      </c>
      <c r="AH78" s="68">
        <v>0</v>
      </c>
      <c r="AI78" s="68">
        <v>0</v>
      </c>
      <c r="AJ78" s="68">
        <v>0</v>
      </c>
      <c r="AK78" s="68">
        <v>0</v>
      </c>
      <c r="AL78" s="68">
        <v>0</v>
      </c>
      <c r="AM78" s="68">
        <v>0</v>
      </c>
    </row>
    <row r="79" spans="1:39" ht="16.5" x14ac:dyDescent="0.2">
      <c r="A79" s="11">
        <v>3076</v>
      </c>
      <c r="B79" s="11" t="s">
        <v>249</v>
      </c>
      <c r="C79" s="11">
        <v>16</v>
      </c>
      <c r="D79" s="11">
        <v>17</v>
      </c>
      <c r="E79" s="11">
        <v>17</v>
      </c>
      <c r="F79" s="11">
        <v>16</v>
      </c>
      <c r="G79" s="11">
        <v>17</v>
      </c>
      <c r="H79" s="11">
        <v>17</v>
      </c>
      <c r="I79" s="11">
        <v>15</v>
      </c>
      <c r="J79" s="11">
        <v>16</v>
      </c>
      <c r="K79" s="11">
        <v>16</v>
      </c>
      <c r="L79" s="11">
        <v>16</v>
      </c>
      <c r="M79" s="11">
        <v>16</v>
      </c>
      <c r="N79" s="11">
        <v>15</v>
      </c>
      <c r="O79" s="11">
        <v>16</v>
      </c>
      <c r="P79" s="11">
        <v>16</v>
      </c>
      <c r="Q79" s="11">
        <v>16</v>
      </c>
      <c r="R79" s="11">
        <v>16</v>
      </c>
      <c r="S79" s="68">
        <v>11</v>
      </c>
      <c r="T79" s="68">
        <v>12</v>
      </c>
      <c r="U79" s="68">
        <v>12</v>
      </c>
      <c r="V79" s="68">
        <v>12</v>
      </c>
      <c r="W79" s="68">
        <v>12</v>
      </c>
      <c r="X79" s="68">
        <v>11</v>
      </c>
      <c r="Y79" s="68">
        <v>11</v>
      </c>
      <c r="Z79" s="68">
        <v>6</v>
      </c>
      <c r="AA79" s="68">
        <v>7</v>
      </c>
      <c r="AB79" s="68">
        <v>7</v>
      </c>
      <c r="AC79" s="68">
        <v>6</v>
      </c>
      <c r="AD79" s="68">
        <v>6</v>
      </c>
      <c r="AE79" s="68">
        <v>6</v>
      </c>
      <c r="AF79" s="68">
        <v>6</v>
      </c>
      <c r="AG79" s="68">
        <v>0</v>
      </c>
      <c r="AH79" s="68">
        <v>0</v>
      </c>
      <c r="AI79" s="68">
        <v>0</v>
      </c>
      <c r="AJ79" s="68">
        <v>0</v>
      </c>
      <c r="AK79" s="68">
        <v>0</v>
      </c>
      <c r="AL79" s="68">
        <v>0</v>
      </c>
      <c r="AM79" s="68">
        <v>0</v>
      </c>
    </row>
    <row r="80" spans="1:39" ht="16.5" x14ac:dyDescent="0.2">
      <c r="A80" s="11">
        <v>3077</v>
      </c>
      <c r="B80" s="11" t="s">
        <v>250</v>
      </c>
      <c r="C80" s="11">
        <v>17</v>
      </c>
      <c r="D80" s="11">
        <v>17</v>
      </c>
      <c r="E80" s="11">
        <v>17</v>
      </c>
      <c r="F80" s="11">
        <v>17</v>
      </c>
      <c r="G80" s="11">
        <v>17</v>
      </c>
      <c r="H80" s="11">
        <v>17</v>
      </c>
      <c r="I80" s="11">
        <v>16</v>
      </c>
      <c r="J80" s="11">
        <v>16</v>
      </c>
      <c r="K80" s="11">
        <v>16</v>
      </c>
      <c r="L80" s="11">
        <v>16</v>
      </c>
      <c r="M80" s="11">
        <v>16</v>
      </c>
      <c r="N80" s="11">
        <v>16</v>
      </c>
      <c r="O80" s="11">
        <v>16</v>
      </c>
      <c r="P80" s="11">
        <v>16</v>
      </c>
      <c r="Q80" s="11">
        <v>16</v>
      </c>
      <c r="R80" s="11">
        <v>16</v>
      </c>
      <c r="S80" s="68">
        <v>11</v>
      </c>
      <c r="T80" s="68">
        <v>12</v>
      </c>
      <c r="U80" s="68">
        <v>12</v>
      </c>
      <c r="V80" s="68">
        <v>12</v>
      </c>
      <c r="W80" s="68">
        <v>12</v>
      </c>
      <c r="X80" s="68">
        <v>12</v>
      </c>
      <c r="Y80" s="68">
        <v>12</v>
      </c>
      <c r="Z80" s="68">
        <v>6</v>
      </c>
      <c r="AA80" s="68">
        <v>7</v>
      </c>
      <c r="AB80" s="68">
        <v>7</v>
      </c>
      <c r="AC80" s="68">
        <v>7</v>
      </c>
      <c r="AD80" s="68">
        <v>7</v>
      </c>
      <c r="AE80" s="68">
        <v>6</v>
      </c>
      <c r="AF80" s="68">
        <v>6</v>
      </c>
      <c r="AG80" s="68">
        <v>0</v>
      </c>
      <c r="AH80" s="68">
        <v>0</v>
      </c>
      <c r="AI80" s="68">
        <v>0</v>
      </c>
      <c r="AJ80" s="68">
        <v>0</v>
      </c>
      <c r="AK80" s="68">
        <v>0</v>
      </c>
      <c r="AL80" s="68">
        <v>0</v>
      </c>
      <c r="AM80" s="68">
        <v>0</v>
      </c>
    </row>
    <row r="81" spans="1:39" ht="16.5" x14ac:dyDescent="0.2">
      <c r="A81" s="11">
        <v>3078</v>
      </c>
      <c r="B81" s="11" t="s">
        <v>251</v>
      </c>
      <c r="C81" s="11">
        <v>17</v>
      </c>
      <c r="D81" s="11">
        <v>17</v>
      </c>
      <c r="E81" s="11">
        <v>17</v>
      </c>
      <c r="F81" s="11">
        <v>17</v>
      </c>
      <c r="G81" s="11">
        <v>18</v>
      </c>
      <c r="H81" s="11">
        <v>18</v>
      </c>
      <c r="I81" s="11">
        <v>16</v>
      </c>
      <c r="J81" s="11">
        <v>17</v>
      </c>
      <c r="K81" s="11">
        <v>17</v>
      </c>
      <c r="L81" s="11">
        <v>16</v>
      </c>
      <c r="M81" s="11">
        <v>16</v>
      </c>
      <c r="N81" s="11">
        <v>16</v>
      </c>
      <c r="O81" s="11">
        <v>16</v>
      </c>
      <c r="P81" s="11">
        <v>16</v>
      </c>
      <c r="Q81" s="11">
        <v>16</v>
      </c>
      <c r="R81" s="11">
        <v>16</v>
      </c>
      <c r="S81" s="68">
        <v>12</v>
      </c>
      <c r="T81" s="68">
        <v>13</v>
      </c>
      <c r="U81" s="68">
        <v>13</v>
      </c>
      <c r="V81" s="68">
        <v>12</v>
      </c>
      <c r="W81" s="68">
        <v>12</v>
      </c>
      <c r="X81" s="68">
        <v>12</v>
      </c>
      <c r="Y81" s="68">
        <v>12</v>
      </c>
      <c r="Z81" s="68">
        <v>6</v>
      </c>
      <c r="AA81" s="68">
        <v>7</v>
      </c>
      <c r="AB81" s="68">
        <v>7</v>
      </c>
      <c r="AC81" s="68">
        <v>7</v>
      </c>
      <c r="AD81" s="68">
        <v>7</v>
      </c>
      <c r="AE81" s="68">
        <v>7</v>
      </c>
      <c r="AF81" s="68">
        <v>7</v>
      </c>
      <c r="AG81" s="68">
        <v>0</v>
      </c>
      <c r="AH81" s="68">
        <v>0</v>
      </c>
      <c r="AI81" s="68">
        <v>0</v>
      </c>
      <c r="AJ81" s="68">
        <v>0</v>
      </c>
      <c r="AK81" s="68">
        <v>0</v>
      </c>
      <c r="AL81" s="68">
        <v>0</v>
      </c>
      <c r="AM81" s="68">
        <v>0</v>
      </c>
    </row>
    <row r="82" spans="1:39" ht="16.5" x14ac:dyDescent="0.2">
      <c r="A82" s="11">
        <v>3079</v>
      </c>
      <c r="B82" s="11" t="s">
        <v>252</v>
      </c>
      <c r="C82" s="11">
        <v>17</v>
      </c>
      <c r="D82" s="11">
        <v>18</v>
      </c>
      <c r="E82" s="11">
        <v>18</v>
      </c>
      <c r="F82" s="11">
        <v>17</v>
      </c>
      <c r="G82" s="11">
        <v>18</v>
      </c>
      <c r="H82" s="11">
        <v>18</v>
      </c>
      <c r="I82" s="11">
        <v>16</v>
      </c>
      <c r="J82" s="11">
        <v>17</v>
      </c>
      <c r="K82" s="11">
        <v>17</v>
      </c>
      <c r="L82" s="11">
        <v>17</v>
      </c>
      <c r="M82" s="11">
        <v>17</v>
      </c>
      <c r="N82" s="11">
        <v>16</v>
      </c>
      <c r="O82" s="11">
        <v>16</v>
      </c>
      <c r="P82" s="11">
        <v>16</v>
      </c>
      <c r="Q82" s="11">
        <v>16</v>
      </c>
      <c r="R82" s="11">
        <v>16</v>
      </c>
      <c r="S82" s="68">
        <v>12</v>
      </c>
      <c r="T82" s="68">
        <v>13</v>
      </c>
      <c r="U82" s="68">
        <v>13</v>
      </c>
      <c r="V82" s="68">
        <v>13</v>
      </c>
      <c r="W82" s="68">
        <v>13</v>
      </c>
      <c r="X82" s="68">
        <v>12</v>
      </c>
      <c r="Y82" s="68">
        <v>12</v>
      </c>
      <c r="Z82" s="68">
        <v>7</v>
      </c>
      <c r="AA82" s="68">
        <v>8</v>
      </c>
      <c r="AB82" s="68">
        <v>8</v>
      </c>
      <c r="AC82" s="68">
        <v>7</v>
      </c>
      <c r="AD82" s="68">
        <v>7</v>
      </c>
      <c r="AE82" s="68">
        <v>7</v>
      </c>
      <c r="AF82" s="68">
        <v>7</v>
      </c>
      <c r="AG82" s="68">
        <v>0</v>
      </c>
      <c r="AH82" s="68">
        <v>0</v>
      </c>
      <c r="AI82" s="68">
        <v>0</v>
      </c>
      <c r="AJ82" s="68">
        <v>0</v>
      </c>
      <c r="AK82" s="68">
        <v>0</v>
      </c>
      <c r="AL82" s="68">
        <v>0</v>
      </c>
      <c r="AM82" s="68">
        <v>0</v>
      </c>
    </row>
    <row r="83" spans="1:39" ht="16.5" x14ac:dyDescent="0.2">
      <c r="A83" s="11">
        <v>3080</v>
      </c>
      <c r="B83" s="11" t="s">
        <v>253</v>
      </c>
      <c r="C83" s="11">
        <v>17</v>
      </c>
      <c r="D83" s="11">
        <v>18</v>
      </c>
      <c r="E83" s="11">
        <v>18</v>
      </c>
      <c r="F83" s="11">
        <v>18</v>
      </c>
      <c r="G83" s="11">
        <v>18</v>
      </c>
      <c r="H83" s="11">
        <v>18</v>
      </c>
      <c r="I83" s="11">
        <v>16</v>
      </c>
      <c r="J83" s="11">
        <v>17</v>
      </c>
      <c r="K83" s="11">
        <v>17</v>
      </c>
      <c r="L83" s="11">
        <v>17</v>
      </c>
      <c r="M83" s="11">
        <v>17</v>
      </c>
      <c r="N83" s="11">
        <v>16</v>
      </c>
      <c r="O83" s="11">
        <v>17</v>
      </c>
      <c r="P83" s="11">
        <v>17</v>
      </c>
      <c r="Q83" s="11">
        <v>16</v>
      </c>
      <c r="R83" s="11">
        <v>16</v>
      </c>
      <c r="S83" s="68">
        <v>12</v>
      </c>
      <c r="T83" s="68">
        <v>13</v>
      </c>
      <c r="U83" s="68">
        <v>13</v>
      </c>
      <c r="V83" s="68">
        <v>13</v>
      </c>
      <c r="W83" s="68">
        <v>13</v>
      </c>
      <c r="X83" s="68">
        <v>13</v>
      </c>
      <c r="Y83" s="68">
        <v>13</v>
      </c>
      <c r="Z83" s="68">
        <v>7</v>
      </c>
      <c r="AA83" s="68">
        <v>8</v>
      </c>
      <c r="AB83" s="68">
        <v>8</v>
      </c>
      <c r="AC83" s="68">
        <v>8</v>
      </c>
      <c r="AD83" s="68">
        <v>8</v>
      </c>
      <c r="AE83" s="68">
        <v>7</v>
      </c>
      <c r="AF83" s="68">
        <v>7</v>
      </c>
      <c r="AG83" s="68">
        <v>0</v>
      </c>
      <c r="AH83" s="68">
        <v>0</v>
      </c>
      <c r="AI83" s="68">
        <v>0</v>
      </c>
      <c r="AJ83" s="68">
        <v>0</v>
      </c>
      <c r="AK83" s="68">
        <v>0</v>
      </c>
      <c r="AL83" s="68">
        <v>0</v>
      </c>
      <c r="AM83" s="68">
        <v>0</v>
      </c>
    </row>
    <row r="84" spans="1:39" ht="16.5" x14ac:dyDescent="0.2">
      <c r="A84" s="11">
        <v>3081</v>
      </c>
      <c r="B84" s="11" t="s">
        <v>254</v>
      </c>
      <c r="C84" s="11">
        <v>18</v>
      </c>
      <c r="D84" s="11">
        <v>18</v>
      </c>
      <c r="E84" s="11">
        <v>18</v>
      </c>
      <c r="F84" s="11">
        <v>18</v>
      </c>
      <c r="G84" s="11">
        <v>18</v>
      </c>
      <c r="H84" s="11">
        <v>18</v>
      </c>
      <c r="I84" s="11">
        <v>16</v>
      </c>
      <c r="J84" s="11">
        <v>17</v>
      </c>
      <c r="K84" s="11">
        <v>17</v>
      </c>
      <c r="L84" s="11">
        <v>17</v>
      </c>
      <c r="M84" s="11">
        <v>17</v>
      </c>
      <c r="N84" s="11">
        <v>16</v>
      </c>
      <c r="O84" s="11">
        <v>17</v>
      </c>
      <c r="P84" s="11">
        <v>17</v>
      </c>
      <c r="Q84" s="11">
        <v>17</v>
      </c>
      <c r="R84" s="11">
        <v>17</v>
      </c>
      <c r="S84" s="68">
        <v>13</v>
      </c>
      <c r="T84" s="68">
        <v>13</v>
      </c>
      <c r="U84" s="68">
        <v>13</v>
      </c>
      <c r="V84" s="68">
        <v>13</v>
      </c>
      <c r="W84" s="68">
        <v>13</v>
      </c>
      <c r="X84" s="68">
        <v>13</v>
      </c>
      <c r="Y84" s="68">
        <v>13</v>
      </c>
      <c r="Z84" s="68">
        <v>7</v>
      </c>
      <c r="AA84" s="68">
        <v>8</v>
      </c>
      <c r="AB84" s="68">
        <v>8</v>
      </c>
      <c r="AC84" s="68">
        <v>8</v>
      </c>
      <c r="AD84" s="68">
        <v>8</v>
      </c>
      <c r="AE84" s="68">
        <v>8</v>
      </c>
      <c r="AF84" s="68">
        <v>8</v>
      </c>
      <c r="AG84" s="68">
        <v>0</v>
      </c>
      <c r="AH84" s="68">
        <v>0</v>
      </c>
      <c r="AI84" s="68">
        <v>0</v>
      </c>
      <c r="AJ84" s="68">
        <v>0</v>
      </c>
      <c r="AK84" s="68">
        <v>0</v>
      </c>
      <c r="AL84" s="68">
        <v>0</v>
      </c>
      <c r="AM84" s="68">
        <v>0</v>
      </c>
    </row>
    <row r="85" spans="1:39" ht="16.5" x14ac:dyDescent="0.2">
      <c r="A85" s="11">
        <v>3082</v>
      </c>
      <c r="B85" s="11" t="s">
        <v>255</v>
      </c>
      <c r="C85" s="11">
        <v>18</v>
      </c>
      <c r="D85" s="11">
        <v>18</v>
      </c>
      <c r="E85" s="11">
        <v>18</v>
      </c>
      <c r="F85" s="11">
        <v>18</v>
      </c>
      <c r="G85" s="11">
        <v>18</v>
      </c>
      <c r="H85" s="11">
        <v>18</v>
      </c>
      <c r="I85" s="11">
        <v>17</v>
      </c>
      <c r="J85" s="11">
        <v>17</v>
      </c>
      <c r="K85" s="11">
        <v>17</v>
      </c>
      <c r="L85" s="11">
        <v>17</v>
      </c>
      <c r="M85" s="11">
        <v>17</v>
      </c>
      <c r="N85" s="11">
        <v>17</v>
      </c>
      <c r="O85" s="11">
        <v>17</v>
      </c>
      <c r="P85" s="11">
        <v>17</v>
      </c>
      <c r="Q85" s="11">
        <v>17</v>
      </c>
      <c r="R85" s="11">
        <v>17</v>
      </c>
      <c r="S85" s="68">
        <v>13</v>
      </c>
      <c r="T85" s="68">
        <v>14</v>
      </c>
      <c r="U85" s="68">
        <v>14</v>
      </c>
      <c r="V85" s="68">
        <v>13</v>
      </c>
      <c r="W85" s="68">
        <v>13</v>
      </c>
      <c r="X85" s="68">
        <v>13</v>
      </c>
      <c r="Y85" s="68">
        <v>13</v>
      </c>
      <c r="Z85" s="68">
        <v>8</v>
      </c>
      <c r="AA85" s="68">
        <v>8</v>
      </c>
      <c r="AB85" s="68">
        <v>8</v>
      </c>
      <c r="AC85" s="68">
        <v>8</v>
      </c>
      <c r="AD85" s="68">
        <v>8</v>
      </c>
      <c r="AE85" s="68">
        <v>8</v>
      </c>
      <c r="AF85" s="68">
        <v>8</v>
      </c>
      <c r="AG85" s="68">
        <v>0</v>
      </c>
      <c r="AH85" s="68">
        <v>0</v>
      </c>
      <c r="AI85" s="68">
        <v>0</v>
      </c>
      <c r="AJ85" s="68">
        <v>0</v>
      </c>
      <c r="AK85" s="68">
        <v>0</v>
      </c>
      <c r="AL85" s="68">
        <v>0</v>
      </c>
      <c r="AM85" s="68">
        <v>0</v>
      </c>
    </row>
    <row r="86" spans="1:39" ht="16.5" x14ac:dyDescent="0.2">
      <c r="A86" s="11">
        <v>3083</v>
      </c>
      <c r="B86" s="11" t="s">
        <v>256</v>
      </c>
      <c r="C86" s="11">
        <v>18</v>
      </c>
      <c r="D86" s="11">
        <v>18</v>
      </c>
      <c r="E86" s="11">
        <v>18</v>
      </c>
      <c r="F86" s="11">
        <v>18</v>
      </c>
      <c r="G86" s="11">
        <v>18</v>
      </c>
      <c r="H86" s="11">
        <v>18</v>
      </c>
      <c r="I86" s="11">
        <v>17</v>
      </c>
      <c r="J86" s="11">
        <v>18</v>
      </c>
      <c r="K86" s="11">
        <v>18</v>
      </c>
      <c r="L86" s="11">
        <v>17</v>
      </c>
      <c r="M86" s="11">
        <v>17</v>
      </c>
      <c r="N86" s="11">
        <v>17</v>
      </c>
      <c r="O86" s="11">
        <v>17</v>
      </c>
      <c r="P86" s="11">
        <v>17</v>
      </c>
      <c r="Q86" s="11">
        <v>17</v>
      </c>
      <c r="R86" s="11">
        <v>17</v>
      </c>
      <c r="S86" s="68">
        <v>13</v>
      </c>
      <c r="T86" s="68">
        <v>14</v>
      </c>
      <c r="U86" s="68">
        <v>14</v>
      </c>
      <c r="V86" s="68">
        <v>14</v>
      </c>
      <c r="W86" s="68">
        <v>14</v>
      </c>
      <c r="X86" s="68">
        <v>13</v>
      </c>
      <c r="Y86" s="68">
        <v>13</v>
      </c>
      <c r="Z86" s="68">
        <v>8</v>
      </c>
      <c r="AA86" s="68">
        <v>9</v>
      </c>
      <c r="AB86" s="68">
        <v>9</v>
      </c>
      <c r="AC86" s="68">
        <v>8</v>
      </c>
      <c r="AD86" s="68">
        <v>8</v>
      </c>
      <c r="AE86" s="68">
        <v>8</v>
      </c>
      <c r="AF86" s="68">
        <v>8</v>
      </c>
      <c r="AG86" s="68">
        <v>0</v>
      </c>
      <c r="AH86" s="68">
        <v>0</v>
      </c>
      <c r="AI86" s="68">
        <v>0</v>
      </c>
      <c r="AJ86" s="68">
        <v>0</v>
      </c>
      <c r="AK86" s="68">
        <v>0</v>
      </c>
      <c r="AL86" s="68">
        <v>0</v>
      </c>
      <c r="AM86" s="68">
        <v>0</v>
      </c>
    </row>
    <row r="87" spans="1:39" ht="16.5" x14ac:dyDescent="0.2">
      <c r="A87" s="11">
        <v>3084</v>
      </c>
      <c r="B87" s="11" t="s">
        <v>257</v>
      </c>
      <c r="C87" s="11">
        <v>18</v>
      </c>
      <c r="D87" s="11">
        <v>18</v>
      </c>
      <c r="E87" s="11">
        <v>18</v>
      </c>
      <c r="F87" s="11">
        <v>18</v>
      </c>
      <c r="G87" s="11">
        <v>18</v>
      </c>
      <c r="H87" s="11">
        <v>18</v>
      </c>
      <c r="I87" s="11">
        <v>17</v>
      </c>
      <c r="J87" s="11">
        <v>18</v>
      </c>
      <c r="K87" s="11">
        <v>18</v>
      </c>
      <c r="L87" s="11">
        <v>18</v>
      </c>
      <c r="M87" s="11">
        <v>18</v>
      </c>
      <c r="N87" s="11">
        <v>17</v>
      </c>
      <c r="O87" s="11">
        <v>17</v>
      </c>
      <c r="P87" s="11">
        <v>17</v>
      </c>
      <c r="Q87" s="11">
        <v>17</v>
      </c>
      <c r="R87" s="11">
        <v>17</v>
      </c>
      <c r="S87" s="68">
        <v>13</v>
      </c>
      <c r="T87" s="68">
        <v>14</v>
      </c>
      <c r="U87" s="68">
        <v>14</v>
      </c>
      <c r="V87" s="68">
        <v>14</v>
      </c>
      <c r="W87" s="68">
        <v>14</v>
      </c>
      <c r="X87" s="68">
        <v>14</v>
      </c>
      <c r="Y87" s="68">
        <v>14</v>
      </c>
      <c r="Z87" s="68">
        <v>8</v>
      </c>
      <c r="AA87" s="68">
        <v>9</v>
      </c>
      <c r="AB87" s="68">
        <v>9</v>
      </c>
      <c r="AC87" s="68">
        <v>9</v>
      </c>
      <c r="AD87" s="68">
        <v>9</v>
      </c>
      <c r="AE87" s="68">
        <v>8</v>
      </c>
      <c r="AF87" s="68">
        <v>8</v>
      </c>
      <c r="AG87" s="68">
        <v>0</v>
      </c>
      <c r="AH87" s="68">
        <v>0</v>
      </c>
      <c r="AI87" s="68">
        <v>0</v>
      </c>
      <c r="AJ87" s="68">
        <v>0</v>
      </c>
      <c r="AK87" s="68">
        <v>0</v>
      </c>
      <c r="AL87" s="68">
        <v>0</v>
      </c>
      <c r="AM87" s="68">
        <v>0</v>
      </c>
    </row>
    <row r="88" spans="1:39" ht="16.5" x14ac:dyDescent="0.2">
      <c r="A88" s="11">
        <v>3085</v>
      </c>
      <c r="B88" s="11" t="s">
        <v>258</v>
      </c>
      <c r="C88" s="11">
        <v>18</v>
      </c>
      <c r="D88" s="11">
        <v>18</v>
      </c>
      <c r="E88" s="11">
        <v>18</v>
      </c>
      <c r="F88" s="11">
        <v>18</v>
      </c>
      <c r="G88" s="11">
        <v>18</v>
      </c>
      <c r="H88" s="11">
        <v>18</v>
      </c>
      <c r="I88" s="11">
        <v>17</v>
      </c>
      <c r="J88" s="11">
        <v>18</v>
      </c>
      <c r="K88" s="11">
        <v>18</v>
      </c>
      <c r="L88" s="11">
        <v>18</v>
      </c>
      <c r="M88" s="11">
        <v>18</v>
      </c>
      <c r="N88" s="11">
        <v>17</v>
      </c>
      <c r="O88" s="11">
        <v>18</v>
      </c>
      <c r="P88" s="11">
        <v>18</v>
      </c>
      <c r="Q88" s="11">
        <v>17</v>
      </c>
      <c r="R88" s="11">
        <v>17</v>
      </c>
      <c r="S88" s="68">
        <v>14</v>
      </c>
      <c r="T88" s="68">
        <v>14</v>
      </c>
      <c r="U88" s="68">
        <v>14</v>
      </c>
      <c r="V88" s="68">
        <v>14</v>
      </c>
      <c r="W88" s="68">
        <v>14</v>
      </c>
      <c r="X88" s="68">
        <v>14</v>
      </c>
      <c r="Y88" s="68">
        <v>14</v>
      </c>
      <c r="Z88" s="68">
        <v>8</v>
      </c>
      <c r="AA88" s="68">
        <v>9</v>
      </c>
      <c r="AB88" s="68">
        <v>9</v>
      </c>
      <c r="AC88" s="68">
        <v>9</v>
      </c>
      <c r="AD88" s="68">
        <v>9</v>
      </c>
      <c r="AE88" s="68">
        <v>9</v>
      </c>
      <c r="AF88" s="68">
        <v>9</v>
      </c>
      <c r="AG88" s="68">
        <v>0</v>
      </c>
      <c r="AH88" s="68">
        <v>0</v>
      </c>
      <c r="AI88" s="68">
        <v>0</v>
      </c>
      <c r="AJ88" s="68">
        <v>0</v>
      </c>
      <c r="AK88" s="68">
        <v>0</v>
      </c>
      <c r="AL88" s="68">
        <v>0</v>
      </c>
      <c r="AM88" s="68">
        <v>0</v>
      </c>
    </row>
    <row r="89" spans="1:39" ht="16.5" x14ac:dyDescent="0.2">
      <c r="A89" s="11">
        <v>3086</v>
      </c>
      <c r="B89" s="11" t="s">
        <v>259</v>
      </c>
      <c r="C89" s="11">
        <v>18</v>
      </c>
      <c r="D89" s="11">
        <v>18</v>
      </c>
      <c r="E89" s="11">
        <v>18</v>
      </c>
      <c r="F89" s="11">
        <v>18</v>
      </c>
      <c r="G89" s="11">
        <v>18</v>
      </c>
      <c r="H89" s="11">
        <v>18</v>
      </c>
      <c r="I89" s="11">
        <v>17</v>
      </c>
      <c r="J89" s="11">
        <v>18</v>
      </c>
      <c r="K89" s="11">
        <v>18</v>
      </c>
      <c r="L89" s="11">
        <v>18</v>
      </c>
      <c r="M89" s="11">
        <v>18</v>
      </c>
      <c r="N89" s="11">
        <v>17</v>
      </c>
      <c r="O89" s="11">
        <v>18</v>
      </c>
      <c r="P89" s="11">
        <v>18</v>
      </c>
      <c r="Q89" s="11">
        <v>18</v>
      </c>
      <c r="R89" s="11">
        <v>18</v>
      </c>
      <c r="S89" s="68">
        <v>14</v>
      </c>
      <c r="T89" s="68">
        <v>15</v>
      </c>
      <c r="U89" s="68">
        <v>15</v>
      </c>
      <c r="V89" s="68">
        <v>14</v>
      </c>
      <c r="W89" s="68">
        <v>14</v>
      </c>
      <c r="X89" s="68">
        <v>14</v>
      </c>
      <c r="Y89" s="68">
        <v>14</v>
      </c>
      <c r="Z89" s="68">
        <v>9</v>
      </c>
      <c r="AA89" s="68">
        <v>9</v>
      </c>
      <c r="AB89" s="68">
        <v>9</v>
      </c>
      <c r="AC89" s="68">
        <v>9</v>
      </c>
      <c r="AD89" s="68">
        <v>9</v>
      </c>
      <c r="AE89" s="68">
        <v>9</v>
      </c>
      <c r="AF89" s="68">
        <v>9</v>
      </c>
      <c r="AG89" s="68">
        <v>0</v>
      </c>
      <c r="AH89" s="68">
        <v>0</v>
      </c>
      <c r="AI89" s="68">
        <v>0</v>
      </c>
      <c r="AJ89" s="68">
        <v>0</v>
      </c>
      <c r="AK89" s="68">
        <v>0</v>
      </c>
      <c r="AL89" s="68">
        <v>0</v>
      </c>
      <c r="AM89" s="68">
        <v>0</v>
      </c>
    </row>
    <row r="90" spans="1:39" ht="16.5" x14ac:dyDescent="0.2">
      <c r="A90" s="11">
        <v>3087</v>
      </c>
      <c r="B90" s="11" t="s">
        <v>260</v>
      </c>
      <c r="C90" s="11">
        <v>18</v>
      </c>
      <c r="D90" s="11">
        <v>18</v>
      </c>
      <c r="E90" s="11">
        <v>18</v>
      </c>
      <c r="F90" s="11">
        <v>18</v>
      </c>
      <c r="G90" s="11">
        <v>18</v>
      </c>
      <c r="H90" s="11">
        <v>18</v>
      </c>
      <c r="I90" s="11">
        <v>18</v>
      </c>
      <c r="J90" s="11">
        <v>18</v>
      </c>
      <c r="K90" s="11">
        <v>18</v>
      </c>
      <c r="L90" s="11">
        <v>18</v>
      </c>
      <c r="M90" s="11">
        <v>18</v>
      </c>
      <c r="N90" s="11">
        <v>17</v>
      </c>
      <c r="O90" s="11">
        <v>18</v>
      </c>
      <c r="P90" s="11">
        <v>18</v>
      </c>
      <c r="Q90" s="11">
        <v>18</v>
      </c>
      <c r="R90" s="11">
        <v>18</v>
      </c>
      <c r="S90" s="68">
        <v>14</v>
      </c>
      <c r="T90" s="68">
        <v>15</v>
      </c>
      <c r="U90" s="68">
        <v>15</v>
      </c>
      <c r="V90" s="68">
        <v>15</v>
      </c>
      <c r="W90" s="68">
        <v>15</v>
      </c>
      <c r="X90" s="68">
        <v>14</v>
      </c>
      <c r="Y90" s="68">
        <v>14</v>
      </c>
      <c r="Z90" s="68">
        <v>9</v>
      </c>
      <c r="AA90" s="68">
        <v>10</v>
      </c>
      <c r="AB90" s="68">
        <v>9</v>
      </c>
      <c r="AC90" s="68">
        <v>9</v>
      </c>
      <c r="AD90" s="68">
        <v>9</v>
      </c>
      <c r="AE90" s="68">
        <v>9</v>
      </c>
      <c r="AF90" s="68">
        <v>9</v>
      </c>
      <c r="AG90" s="68">
        <v>0</v>
      </c>
      <c r="AH90" s="68">
        <v>0</v>
      </c>
      <c r="AI90" s="68">
        <v>0</v>
      </c>
      <c r="AJ90" s="68">
        <v>0</v>
      </c>
      <c r="AK90" s="68">
        <v>0</v>
      </c>
      <c r="AL90" s="68">
        <v>0</v>
      </c>
      <c r="AM90" s="68">
        <v>0</v>
      </c>
    </row>
    <row r="91" spans="1:39" ht="16.5" x14ac:dyDescent="0.2">
      <c r="A91" s="11">
        <v>3088</v>
      </c>
      <c r="B91" s="11" t="s">
        <v>261</v>
      </c>
      <c r="C91" s="11">
        <v>18</v>
      </c>
      <c r="D91" s="11">
        <v>18</v>
      </c>
      <c r="E91" s="11">
        <v>18</v>
      </c>
      <c r="F91" s="11">
        <v>18</v>
      </c>
      <c r="G91" s="11">
        <v>18</v>
      </c>
      <c r="H91" s="11">
        <v>18</v>
      </c>
      <c r="I91" s="11">
        <v>18</v>
      </c>
      <c r="J91" s="11">
        <v>18</v>
      </c>
      <c r="K91" s="11">
        <v>18</v>
      </c>
      <c r="L91" s="11">
        <v>18</v>
      </c>
      <c r="M91" s="11">
        <v>18</v>
      </c>
      <c r="N91" s="11">
        <v>18</v>
      </c>
      <c r="O91" s="11">
        <v>18</v>
      </c>
      <c r="P91" s="11">
        <v>18</v>
      </c>
      <c r="Q91" s="11">
        <v>18</v>
      </c>
      <c r="R91" s="11">
        <v>18</v>
      </c>
      <c r="S91" s="68">
        <v>14</v>
      </c>
      <c r="T91" s="68">
        <v>15</v>
      </c>
      <c r="U91" s="68">
        <v>15</v>
      </c>
      <c r="V91" s="68">
        <v>15</v>
      </c>
      <c r="W91" s="68">
        <v>15</v>
      </c>
      <c r="X91" s="68">
        <v>15</v>
      </c>
      <c r="Y91" s="68">
        <v>15</v>
      </c>
      <c r="Z91" s="68">
        <v>9</v>
      </c>
      <c r="AA91" s="68">
        <v>10</v>
      </c>
      <c r="AB91" s="68">
        <v>10</v>
      </c>
      <c r="AC91" s="68">
        <v>9</v>
      </c>
      <c r="AD91" s="68">
        <v>9</v>
      </c>
      <c r="AE91" s="68">
        <v>9</v>
      </c>
      <c r="AF91" s="68">
        <v>9</v>
      </c>
      <c r="AG91" s="68">
        <v>0</v>
      </c>
      <c r="AH91" s="68">
        <v>0</v>
      </c>
      <c r="AI91" s="68">
        <v>0</v>
      </c>
      <c r="AJ91" s="68">
        <v>0</v>
      </c>
      <c r="AK91" s="68">
        <v>0</v>
      </c>
      <c r="AL91" s="68">
        <v>0</v>
      </c>
      <c r="AM91" s="68">
        <v>0</v>
      </c>
    </row>
    <row r="92" spans="1:39" ht="16.5" x14ac:dyDescent="0.2">
      <c r="A92" s="11">
        <v>3089</v>
      </c>
      <c r="B92" s="11" t="s">
        <v>262</v>
      </c>
      <c r="C92" s="11">
        <v>19</v>
      </c>
      <c r="D92" s="11">
        <v>20</v>
      </c>
      <c r="E92" s="11">
        <v>20</v>
      </c>
      <c r="F92" s="11">
        <v>19</v>
      </c>
      <c r="G92" s="11">
        <v>20</v>
      </c>
      <c r="H92" s="11">
        <v>20</v>
      </c>
      <c r="I92" s="11">
        <v>19</v>
      </c>
      <c r="J92" s="11">
        <v>20</v>
      </c>
      <c r="K92" s="11">
        <v>20</v>
      </c>
      <c r="L92" s="11">
        <v>20</v>
      </c>
      <c r="M92" s="11">
        <v>20</v>
      </c>
      <c r="N92" s="11">
        <v>19</v>
      </c>
      <c r="O92" s="11">
        <v>19</v>
      </c>
      <c r="P92" s="11">
        <v>19</v>
      </c>
      <c r="Q92" s="11">
        <v>19</v>
      </c>
      <c r="R92" s="11">
        <v>19</v>
      </c>
      <c r="S92" s="68">
        <v>15</v>
      </c>
      <c r="T92" s="68">
        <v>15</v>
      </c>
      <c r="U92" s="68">
        <v>15</v>
      </c>
      <c r="V92" s="68">
        <v>15</v>
      </c>
      <c r="W92" s="68">
        <v>15</v>
      </c>
      <c r="X92" s="68">
        <v>15</v>
      </c>
      <c r="Y92" s="68">
        <v>15</v>
      </c>
      <c r="Z92" s="68">
        <v>9</v>
      </c>
      <c r="AA92" s="68">
        <v>10</v>
      </c>
      <c r="AB92" s="68">
        <v>10</v>
      </c>
      <c r="AC92" s="68">
        <v>10</v>
      </c>
      <c r="AD92" s="68">
        <v>9</v>
      </c>
      <c r="AE92" s="68">
        <v>9</v>
      </c>
      <c r="AF92" s="68">
        <v>9</v>
      </c>
      <c r="AG92" s="68">
        <v>0</v>
      </c>
      <c r="AH92" s="68">
        <v>1</v>
      </c>
      <c r="AI92" s="68">
        <v>1</v>
      </c>
      <c r="AJ92" s="68">
        <v>1</v>
      </c>
      <c r="AK92" s="68">
        <v>1</v>
      </c>
      <c r="AL92" s="68">
        <v>1</v>
      </c>
      <c r="AM92" s="68">
        <v>1</v>
      </c>
    </row>
    <row r="93" spans="1:39" ht="16.5" x14ac:dyDescent="0.2">
      <c r="A93" s="11">
        <v>3090</v>
      </c>
      <c r="B93" s="11" t="s">
        <v>263</v>
      </c>
      <c r="C93" s="11">
        <v>20</v>
      </c>
      <c r="D93" s="11">
        <v>20</v>
      </c>
      <c r="E93" s="11">
        <v>20</v>
      </c>
      <c r="F93" s="11">
        <v>20</v>
      </c>
      <c r="G93" s="11">
        <v>20</v>
      </c>
      <c r="H93" s="11">
        <v>20</v>
      </c>
      <c r="I93" s="11">
        <v>19</v>
      </c>
      <c r="J93" s="11">
        <v>20</v>
      </c>
      <c r="K93" s="11">
        <v>20</v>
      </c>
      <c r="L93" s="11">
        <v>20</v>
      </c>
      <c r="M93" s="11">
        <v>20</v>
      </c>
      <c r="N93" s="11">
        <v>19</v>
      </c>
      <c r="O93" s="11">
        <v>20</v>
      </c>
      <c r="P93" s="11">
        <v>20</v>
      </c>
      <c r="Q93" s="11">
        <v>19</v>
      </c>
      <c r="R93" s="11">
        <v>19</v>
      </c>
      <c r="S93" s="68">
        <v>15</v>
      </c>
      <c r="T93" s="68">
        <v>15</v>
      </c>
      <c r="U93" s="68">
        <v>15</v>
      </c>
      <c r="V93" s="68">
        <v>15</v>
      </c>
      <c r="W93" s="68">
        <v>15</v>
      </c>
      <c r="X93" s="68">
        <v>15</v>
      </c>
      <c r="Y93" s="68">
        <v>15</v>
      </c>
      <c r="Z93" s="68">
        <v>9</v>
      </c>
      <c r="AA93" s="68">
        <v>10</v>
      </c>
      <c r="AB93" s="68">
        <v>10</v>
      </c>
      <c r="AC93" s="68">
        <v>10</v>
      </c>
      <c r="AD93" s="68">
        <v>10</v>
      </c>
      <c r="AE93" s="68">
        <v>9</v>
      </c>
      <c r="AF93" s="68">
        <v>9</v>
      </c>
      <c r="AG93" s="68">
        <v>1</v>
      </c>
      <c r="AH93" s="68">
        <v>2</v>
      </c>
      <c r="AI93" s="68">
        <v>2</v>
      </c>
      <c r="AJ93" s="68">
        <v>1</v>
      </c>
      <c r="AK93" s="68">
        <v>1</v>
      </c>
      <c r="AL93" s="68">
        <v>1</v>
      </c>
      <c r="AM93" s="68">
        <v>1</v>
      </c>
    </row>
    <row r="94" spans="1:39" ht="16.5" x14ac:dyDescent="0.2">
      <c r="A94" s="11">
        <v>3091</v>
      </c>
      <c r="B94" s="11" t="s">
        <v>264</v>
      </c>
      <c r="C94" s="11">
        <v>20</v>
      </c>
      <c r="D94" s="11">
        <v>21</v>
      </c>
      <c r="E94" s="11">
        <v>21</v>
      </c>
      <c r="F94" s="11">
        <v>20</v>
      </c>
      <c r="G94" s="11">
        <v>21</v>
      </c>
      <c r="H94" s="11">
        <v>21</v>
      </c>
      <c r="I94" s="11">
        <v>19</v>
      </c>
      <c r="J94" s="11">
        <v>20</v>
      </c>
      <c r="K94" s="11">
        <v>20</v>
      </c>
      <c r="L94" s="11">
        <v>20</v>
      </c>
      <c r="M94" s="11">
        <v>20</v>
      </c>
      <c r="N94" s="11">
        <v>19</v>
      </c>
      <c r="O94" s="11">
        <v>20</v>
      </c>
      <c r="P94" s="11">
        <v>20</v>
      </c>
      <c r="Q94" s="11">
        <v>20</v>
      </c>
      <c r="R94" s="11">
        <v>20</v>
      </c>
      <c r="S94" s="68">
        <v>15</v>
      </c>
      <c r="T94" s="68">
        <v>15</v>
      </c>
      <c r="U94" s="68">
        <v>15</v>
      </c>
      <c r="V94" s="68">
        <v>15</v>
      </c>
      <c r="W94" s="68">
        <v>15</v>
      </c>
      <c r="X94" s="68">
        <v>15</v>
      </c>
      <c r="Y94" s="68">
        <v>15</v>
      </c>
      <c r="Z94" s="68">
        <v>9</v>
      </c>
      <c r="AA94" s="68">
        <v>10</v>
      </c>
      <c r="AB94" s="68">
        <v>10</v>
      </c>
      <c r="AC94" s="68">
        <v>10</v>
      </c>
      <c r="AD94" s="68">
        <v>10</v>
      </c>
      <c r="AE94" s="68">
        <v>10</v>
      </c>
      <c r="AF94" s="68">
        <v>9</v>
      </c>
      <c r="AG94" s="68">
        <v>1</v>
      </c>
      <c r="AH94" s="68">
        <v>2</v>
      </c>
      <c r="AI94" s="68">
        <v>2</v>
      </c>
      <c r="AJ94" s="68">
        <v>2</v>
      </c>
      <c r="AK94" s="68">
        <v>2</v>
      </c>
      <c r="AL94" s="68">
        <v>1</v>
      </c>
      <c r="AM94" s="68">
        <v>1</v>
      </c>
    </row>
    <row r="95" spans="1:39" ht="16.5" x14ac:dyDescent="0.2">
      <c r="A95" s="11">
        <v>3092</v>
      </c>
      <c r="B95" s="11" t="s">
        <v>265</v>
      </c>
      <c r="C95" s="11">
        <v>21</v>
      </c>
      <c r="D95" s="11">
        <v>21</v>
      </c>
      <c r="E95" s="11">
        <v>21</v>
      </c>
      <c r="F95" s="11">
        <v>21</v>
      </c>
      <c r="G95" s="11">
        <v>21</v>
      </c>
      <c r="H95" s="11">
        <v>21</v>
      </c>
      <c r="I95" s="11">
        <v>20</v>
      </c>
      <c r="J95" s="11">
        <v>20</v>
      </c>
      <c r="K95" s="11">
        <v>20</v>
      </c>
      <c r="L95" s="11">
        <v>20</v>
      </c>
      <c r="M95" s="11">
        <v>20</v>
      </c>
      <c r="N95" s="11">
        <v>20</v>
      </c>
      <c r="O95" s="11">
        <v>20</v>
      </c>
      <c r="P95" s="11">
        <v>20</v>
      </c>
      <c r="Q95" s="11">
        <v>20</v>
      </c>
      <c r="R95" s="11">
        <v>20</v>
      </c>
      <c r="S95" s="68">
        <v>15</v>
      </c>
      <c r="T95" s="68">
        <v>15</v>
      </c>
      <c r="U95" s="68">
        <v>15</v>
      </c>
      <c r="V95" s="68">
        <v>15</v>
      </c>
      <c r="W95" s="68">
        <v>15</v>
      </c>
      <c r="X95" s="68">
        <v>15</v>
      </c>
      <c r="Y95" s="68">
        <v>15</v>
      </c>
      <c r="Z95" s="68">
        <v>9</v>
      </c>
      <c r="AA95" s="68">
        <v>10</v>
      </c>
      <c r="AB95" s="68">
        <v>10</v>
      </c>
      <c r="AC95" s="68">
        <v>10</v>
      </c>
      <c r="AD95" s="68">
        <v>10</v>
      </c>
      <c r="AE95" s="68">
        <v>10</v>
      </c>
      <c r="AF95" s="68">
        <v>10</v>
      </c>
      <c r="AG95" s="68">
        <v>1</v>
      </c>
      <c r="AH95" s="68">
        <v>2</v>
      </c>
      <c r="AI95" s="68">
        <v>2</v>
      </c>
      <c r="AJ95" s="68">
        <v>2</v>
      </c>
      <c r="AK95" s="68">
        <v>2</v>
      </c>
      <c r="AL95" s="68">
        <v>2</v>
      </c>
      <c r="AM95" s="68">
        <v>2</v>
      </c>
    </row>
    <row r="96" spans="1:39" ht="16.5" x14ac:dyDescent="0.2">
      <c r="A96" s="11">
        <v>3093</v>
      </c>
      <c r="B96" s="11" t="s">
        <v>266</v>
      </c>
      <c r="C96" s="11">
        <v>21</v>
      </c>
      <c r="D96" s="11">
        <v>21</v>
      </c>
      <c r="E96" s="11">
        <v>21</v>
      </c>
      <c r="F96" s="11">
        <v>21</v>
      </c>
      <c r="G96" s="11">
        <v>22</v>
      </c>
      <c r="H96" s="11">
        <v>22</v>
      </c>
      <c r="I96" s="11">
        <v>20</v>
      </c>
      <c r="J96" s="11">
        <v>21</v>
      </c>
      <c r="K96" s="11">
        <v>21</v>
      </c>
      <c r="L96" s="11">
        <v>20</v>
      </c>
      <c r="M96" s="11">
        <v>20</v>
      </c>
      <c r="N96" s="11">
        <v>20</v>
      </c>
      <c r="O96" s="11">
        <v>20</v>
      </c>
      <c r="P96" s="11">
        <v>20</v>
      </c>
      <c r="Q96" s="11">
        <v>20</v>
      </c>
      <c r="R96" s="11">
        <v>20</v>
      </c>
      <c r="S96" s="68">
        <v>15</v>
      </c>
      <c r="T96" s="68">
        <v>15</v>
      </c>
      <c r="U96" s="68">
        <v>15</v>
      </c>
      <c r="V96" s="68">
        <v>15</v>
      </c>
      <c r="W96" s="68">
        <v>15</v>
      </c>
      <c r="X96" s="68">
        <v>15</v>
      </c>
      <c r="Y96" s="68">
        <v>15</v>
      </c>
      <c r="Z96" s="68">
        <v>10</v>
      </c>
      <c r="AA96" s="68">
        <v>10</v>
      </c>
      <c r="AB96" s="68">
        <v>10</v>
      </c>
      <c r="AC96" s="68">
        <v>10</v>
      </c>
      <c r="AD96" s="68">
        <v>10</v>
      </c>
      <c r="AE96" s="68">
        <v>10</v>
      </c>
      <c r="AF96" s="68">
        <v>10</v>
      </c>
      <c r="AG96" s="68">
        <v>2</v>
      </c>
      <c r="AH96" s="68">
        <v>3</v>
      </c>
      <c r="AI96" s="68">
        <v>3</v>
      </c>
      <c r="AJ96" s="68">
        <v>2</v>
      </c>
      <c r="AK96" s="68">
        <v>2</v>
      </c>
      <c r="AL96" s="68">
        <v>2</v>
      </c>
      <c r="AM96" s="68">
        <v>2</v>
      </c>
    </row>
    <row r="97" spans="1:39" ht="16.5" x14ac:dyDescent="0.2">
      <c r="A97" s="11">
        <v>3094</v>
      </c>
      <c r="B97" s="11" t="s">
        <v>267</v>
      </c>
      <c r="C97" s="11">
        <v>21</v>
      </c>
      <c r="D97" s="11">
        <v>22</v>
      </c>
      <c r="E97" s="11">
        <v>22</v>
      </c>
      <c r="F97" s="11">
        <v>21</v>
      </c>
      <c r="G97" s="11">
        <v>22</v>
      </c>
      <c r="H97" s="11">
        <v>22</v>
      </c>
      <c r="I97" s="11">
        <v>20</v>
      </c>
      <c r="J97" s="11">
        <v>21</v>
      </c>
      <c r="K97" s="11">
        <v>21</v>
      </c>
      <c r="L97" s="11">
        <v>21</v>
      </c>
      <c r="M97" s="11">
        <v>21</v>
      </c>
      <c r="N97" s="11">
        <v>20</v>
      </c>
      <c r="O97" s="11">
        <v>20</v>
      </c>
      <c r="P97" s="11">
        <v>20</v>
      </c>
      <c r="Q97" s="11">
        <v>20</v>
      </c>
      <c r="R97" s="11">
        <v>20</v>
      </c>
      <c r="S97" s="68">
        <v>15</v>
      </c>
      <c r="T97" s="68">
        <v>15</v>
      </c>
      <c r="U97" s="68">
        <v>15</v>
      </c>
      <c r="V97" s="68">
        <v>15</v>
      </c>
      <c r="W97" s="68">
        <v>15</v>
      </c>
      <c r="X97" s="68">
        <v>15</v>
      </c>
      <c r="Y97" s="68">
        <v>15</v>
      </c>
      <c r="Z97" s="68">
        <v>10</v>
      </c>
      <c r="AA97" s="68">
        <v>11</v>
      </c>
      <c r="AB97" s="68">
        <v>11</v>
      </c>
      <c r="AC97" s="68">
        <v>10</v>
      </c>
      <c r="AD97" s="68">
        <v>10</v>
      </c>
      <c r="AE97" s="68">
        <v>10</v>
      </c>
      <c r="AF97" s="68">
        <v>10</v>
      </c>
      <c r="AG97" s="68">
        <v>2</v>
      </c>
      <c r="AH97" s="68">
        <v>3</v>
      </c>
      <c r="AI97" s="68">
        <v>3</v>
      </c>
      <c r="AJ97" s="68">
        <v>3</v>
      </c>
      <c r="AK97" s="68">
        <v>3</v>
      </c>
      <c r="AL97" s="68">
        <v>2</v>
      </c>
      <c r="AM97" s="68">
        <v>2</v>
      </c>
    </row>
    <row r="98" spans="1:39" ht="16.5" x14ac:dyDescent="0.2">
      <c r="A98" s="11">
        <v>3095</v>
      </c>
      <c r="B98" s="11" t="s">
        <v>268</v>
      </c>
      <c r="C98" s="11">
        <v>21</v>
      </c>
      <c r="D98" s="11">
        <v>22</v>
      </c>
      <c r="E98" s="11">
        <v>22</v>
      </c>
      <c r="F98" s="11">
        <v>22</v>
      </c>
      <c r="G98" s="11">
        <v>22</v>
      </c>
      <c r="H98" s="11">
        <v>22</v>
      </c>
      <c r="I98" s="11">
        <v>20</v>
      </c>
      <c r="J98" s="11">
        <v>21</v>
      </c>
      <c r="K98" s="11">
        <v>21</v>
      </c>
      <c r="L98" s="11">
        <v>21</v>
      </c>
      <c r="M98" s="11">
        <v>21</v>
      </c>
      <c r="N98" s="11">
        <v>20</v>
      </c>
      <c r="O98" s="11">
        <v>21</v>
      </c>
      <c r="P98" s="11">
        <v>21</v>
      </c>
      <c r="Q98" s="11">
        <v>20</v>
      </c>
      <c r="R98" s="11">
        <v>20</v>
      </c>
      <c r="S98" s="68">
        <v>15</v>
      </c>
      <c r="T98" s="68">
        <v>15</v>
      </c>
      <c r="U98" s="68">
        <v>15</v>
      </c>
      <c r="V98" s="68">
        <v>15</v>
      </c>
      <c r="W98" s="68">
        <v>15</v>
      </c>
      <c r="X98" s="68">
        <v>15</v>
      </c>
      <c r="Y98" s="68">
        <v>15</v>
      </c>
      <c r="Z98" s="68">
        <v>10</v>
      </c>
      <c r="AA98" s="68">
        <v>11</v>
      </c>
      <c r="AB98" s="68">
        <v>11</v>
      </c>
      <c r="AC98" s="68">
        <v>11</v>
      </c>
      <c r="AD98" s="68">
        <v>11</v>
      </c>
      <c r="AE98" s="68">
        <v>10</v>
      </c>
      <c r="AF98" s="68">
        <v>10</v>
      </c>
      <c r="AG98" s="68">
        <v>2</v>
      </c>
      <c r="AH98" s="68">
        <v>3</v>
      </c>
      <c r="AI98" s="68">
        <v>3</v>
      </c>
      <c r="AJ98" s="68">
        <v>3</v>
      </c>
      <c r="AK98" s="68">
        <v>3</v>
      </c>
      <c r="AL98" s="68">
        <v>3</v>
      </c>
      <c r="AM98" s="68">
        <v>3</v>
      </c>
    </row>
    <row r="99" spans="1:39" ht="16.5" x14ac:dyDescent="0.2">
      <c r="A99" s="11">
        <v>3096</v>
      </c>
      <c r="B99" s="11" t="s">
        <v>269</v>
      </c>
      <c r="C99" s="11">
        <v>22</v>
      </c>
      <c r="D99" s="11">
        <v>22</v>
      </c>
      <c r="E99" s="11">
        <v>22</v>
      </c>
      <c r="F99" s="11">
        <v>22</v>
      </c>
      <c r="G99" s="11">
        <v>22</v>
      </c>
      <c r="H99" s="11">
        <v>22</v>
      </c>
      <c r="I99" s="11">
        <v>20</v>
      </c>
      <c r="J99" s="11">
        <v>21</v>
      </c>
      <c r="K99" s="11">
        <v>21</v>
      </c>
      <c r="L99" s="11">
        <v>21</v>
      </c>
      <c r="M99" s="11">
        <v>21</v>
      </c>
      <c r="N99" s="11">
        <v>20</v>
      </c>
      <c r="O99" s="11">
        <v>21</v>
      </c>
      <c r="P99" s="11">
        <v>21</v>
      </c>
      <c r="Q99" s="11">
        <v>21</v>
      </c>
      <c r="R99" s="11">
        <v>21</v>
      </c>
      <c r="S99" s="68">
        <v>15</v>
      </c>
      <c r="T99" s="68">
        <v>15</v>
      </c>
      <c r="U99" s="68">
        <v>15</v>
      </c>
      <c r="V99" s="68">
        <v>15</v>
      </c>
      <c r="W99" s="68">
        <v>15</v>
      </c>
      <c r="X99" s="68">
        <v>15</v>
      </c>
      <c r="Y99" s="68">
        <v>15</v>
      </c>
      <c r="Z99" s="68">
        <v>10</v>
      </c>
      <c r="AA99" s="68">
        <v>11</v>
      </c>
      <c r="AB99" s="68">
        <v>11</v>
      </c>
      <c r="AC99" s="68">
        <v>11</v>
      </c>
      <c r="AD99" s="68">
        <v>11</v>
      </c>
      <c r="AE99" s="68">
        <v>11</v>
      </c>
      <c r="AF99" s="68">
        <v>11</v>
      </c>
      <c r="AG99" s="68">
        <v>3</v>
      </c>
      <c r="AH99" s="68">
        <v>4</v>
      </c>
      <c r="AI99" s="68">
        <v>4</v>
      </c>
      <c r="AJ99" s="68">
        <v>3</v>
      </c>
      <c r="AK99" s="68">
        <v>3</v>
      </c>
      <c r="AL99" s="68">
        <v>3</v>
      </c>
      <c r="AM99" s="68">
        <v>3</v>
      </c>
    </row>
    <row r="100" spans="1:39" ht="16.5" x14ac:dyDescent="0.2">
      <c r="A100" s="11">
        <v>3097</v>
      </c>
      <c r="B100" s="11" t="s">
        <v>270</v>
      </c>
      <c r="C100" s="11">
        <v>22</v>
      </c>
      <c r="D100" s="11">
        <v>22</v>
      </c>
      <c r="E100" s="11">
        <v>22</v>
      </c>
      <c r="F100" s="11">
        <v>22</v>
      </c>
      <c r="G100" s="11">
        <v>22</v>
      </c>
      <c r="H100" s="11">
        <v>22</v>
      </c>
      <c r="I100" s="11">
        <v>21</v>
      </c>
      <c r="J100" s="11">
        <v>21</v>
      </c>
      <c r="K100" s="11">
        <v>21</v>
      </c>
      <c r="L100" s="11">
        <v>21</v>
      </c>
      <c r="M100" s="11">
        <v>21</v>
      </c>
      <c r="N100" s="11">
        <v>21</v>
      </c>
      <c r="O100" s="11">
        <v>21</v>
      </c>
      <c r="P100" s="11">
        <v>21</v>
      </c>
      <c r="Q100" s="11">
        <v>21</v>
      </c>
      <c r="R100" s="11">
        <v>21</v>
      </c>
      <c r="S100" s="68">
        <v>15</v>
      </c>
      <c r="T100" s="68">
        <v>15</v>
      </c>
      <c r="U100" s="68">
        <v>15</v>
      </c>
      <c r="V100" s="68">
        <v>15</v>
      </c>
      <c r="W100" s="68">
        <v>15</v>
      </c>
      <c r="X100" s="68">
        <v>15</v>
      </c>
      <c r="Y100" s="68">
        <v>15</v>
      </c>
      <c r="Z100" s="68">
        <v>11</v>
      </c>
      <c r="AA100" s="68">
        <v>11</v>
      </c>
      <c r="AB100" s="68">
        <v>11</v>
      </c>
      <c r="AC100" s="68">
        <v>11</v>
      </c>
      <c r="AD100" s="68">
        <v>11</v>
      </c>
      <c r="AE100" s="68">
        <v>11</v>
      </c>
      <c r="AF100" s="68">
        <v>11</v>
      </c>
      <c r="AG100" s="68">
        <v>3</v>
      </c>
      <c r="AH100" s="68">
        <v>4</v>
      </c>
      <c r="AI100" s="68">
        <v>4</v>
      </c>
      <c r="AJ100" s="68">
        <v>4</v>
      </c>
      <c r="AK100" s="68">
        <v>4</v>
      </c>
      <c r="AL100" s="68">
        <v>3</v>
      </c>
      <c r="AM100" s="68">
        <v>3</v>
      </c>
    </row>
    <row r="101" spans="1:39" ht="16.5" x14ac:dyDescent="0.2">
      <c r="A101" s="11">
        <v>3098</v>
      </c>
      <c r="B101" s="11" t="s">
        <v>271</v>
      </c>
      <c r="C101" s="11">
        <v>22</v>
      </c>
      <c r="D101" s="11">
        <v>22</v>
      </c>
      <c r="E101" s="11">
        <v>22</v>
      </c>
      <c r="F101" s="11">
        <v>22</v>
      </c>
      <c r="G101" s="11">
        <v>22</v>
      </c>
      <c r="H101" s="11">
        <v>22</v>
      </c>
      <c r="I101" s="11">
        <v>21</v>
      </c>
      <c r="J101" s="11">
        <v>22</v>
      </c>
      <c r="K101" s="11">
        <v>22</v>
      </c>
      <c r="L101" s="11">
        <v>21</v>
      </c>
      <c r="M101" s="11">
        <v>21</v>
      </c>
      <c r="N101" s="11">
        <v>21</v>
      </c>
      <c r="O101" s="11">
        <v>21</v>
      </c>
      <c r="P101" s="11">
        <v>21</v>
      </c>
      <c r="Q101" s="11">
        <v>21</v>
      </c>
      <c r="R101" s="11">
        <v>21</v>
      </c>
      <c r="S101" s="68">
        <v>15</v>
      </c>
      <c r="T101" s="68">
        <v>15</v>
      </c>
      <c r="U101" s="68">
        <v>15</v>
      </c>
      <c r="V101" s="68">
        <v>15</v>
      </c>
      <c r="W101" s="68">
        <v>15</v>
      </c>
      <c r="X101" s="68">
        <v>15</v>
      </c>
      <c r="Y101" s="68">
        <v>15</v>
      </c>
      <c r="Z101" s="68">
        <v>11</v>
      </c>
      <c r="AA101" s="68">
        <v>12</v>
      </c>
      <c r="AB101" s="68">
        <v>12</v>
      </c>
      <c r="AC101" s="68">
        <v>11</v>
      </c>
      <c r="AD101" s="68">
        <v>11</v>
      </c>
      <c r="AE101" s="68">
        <v>11</v>
      </c>
      <c r="AF101" s="68">
        <v>11</v>
      </c>
      <c r="AG101" s="68">
        <v>3</v>
      </c>
      <c r="AH101" s="68">
        <v>4</v>
      </c>
      <c r="AI101" s="68">
        <v>4</v>
      </c>
      <c r="AJ101" s="68">
        <v>4</v>
      </c>
      <c r="AK101" s="68">
        <v>4</v>
      </c>
      <c r="AL101" s="68">
        <v>4</v>
      </c>
      <c r="AM101" s="68">
        <v>4</v>
      </c>
    </row>
    <row r="102" spans="1:39" ht="16.5" x14ac:dyDescent="0.2">
      <c r="A102" s="11">
        <v>3099</v>
      </c>
      <c r="B102" s="11" t="s">
        <v>272</v>
      </c>
      <c r="C102" s="11">
        <v>22</v>
      </c>
      <c r="D102" s="11">
        <v>22</v>
      </c>
      <c r="E102" s="11">
        <v>22</v>
      </c>
      <c r="F102" s="11">
        <v>22</v>
      </c>
      <c r="G102" s="11">
        <v>22</v>
      </c>
      <c r="H102" s="11">
        <v>22</v>
      </c>
      <c r="I102" s="11">
        <v>21</v>
      </c>
      <c r="J102" s="11">
        <v>22</v>
      </c>
      <c r="K102" s="11">
        <v>22</v>
      </c>
      <c r="L102" s="11">
        <v>22</v>
      </c>
      <c r="M102" s="11">
        <v>22</v>
      </c>
      <c r="N102" s="11">
        <v>21</v>
      </c>
      <c r="O102" s="11">
        <v>21</v>
      </c>
      <c r="P102" s="11">
        <v>21</v>
      </c>
      <c r="Q102" s="11">
        <v>21</v>
      </c>
      <c r="R102" s="11">
        <v>21</v>
      </c>
      <c r="S102" s="68">
        <v>15</v>
      </c>
      <c r="T102" s="68">
        <v>15</v>
      </c>
      <c r="U102" s="68">
        <v>15</v>
      </c>
      <c r="V102" s="68">
        <v>15</v>
      </c>
      <c r="W102" s="68">
        <v>15</v>
      </c>
      <c r="X102" s="68">
        <v>15</v>
      </c>
      <c r="Y102" s="68">
        <v>15</v>
      </c>
      <c r="Z102" s="68">
        <v>11</v>
      </c>
      <c r="AA102" s="68">
        <v>12</v>
      </c>
      <c r="AB102" s="68">
        <v>12</v>
      </c>
      <c r="AC102" s="68">
        <v>12</v>
      </c>
      <c r="AD102" s="68">
        <v>12</v>
      </c>
      <c r="AE102" s="68">
        <v>11</v>
      </c>
      <c r="AF102" s="68">
        <v>11</v>
      </c>
      <c r="AG102" s="68">
        <v>4</v>
      </c>
      <c r="AH102" s="68">
        <v>4</v>
      </c>
      <c r="AI102" s="68">
        <v>4</v>
      </c>
      <c r="AJ102" s="68">
        <v>4</v>
      </c>
      <c r="AK102" s="68">
        <v>4</v>
      </c>
      <c r="AL102" s="68">
        <v>4</v>
      </c>
      <c r="AM102" s="68">
        <v>4</v>
      </c>
    </row>
    <row r="103" spans="1:39" ht="16.5" x14ac:dyDescent="0.2">
      <c r="A103" s="11">
        <v>3100</v>
      </c>
      <c r="B103" s="11" t="s">
        <v>273</v>
      </c>
      <c r="C103" s="11">
        <v>22</v>
      </c>
      <c r="D103" s="11">
        <v>22</v>
      </c>
      <c r="E103" s="11">
        <v>22</v>
      </c>
      <c r="F103" s="11">
        <v>22</v>
      </c>
      <c r="G103" s="11">
        <v>22</v>
      </c>
      <c r="H103" s="11">
        <v>22</v>
      </c>
      <c r="I103" s="11">
        <v>21</v>
      </c>
      <c r="J103" s="11">
        <v>22</v>
      </c>
      <c r="K103" s="11">
        <v>22</v>
      </c>
      <c r="L103" s="11">
        <v>22</v>
      </c>
      <c r="M103" s="11">
        <v>22</v>
      </c>
      <c r="N103" s="11">
        <v>21</v>
      </c>
      <c r="O103" s="11">
        <v>22</v>
      </c>
      <c r="P103" s="11">
        <v>22</v>
      </c>
      <c r="Q103" s="11">
        <v>21</v>
      </c>
      <c r="R103" s="11">
        <v>21</v>
      </c>
      <c r="S103" s="68">
        <v>15</v>
      </c>
      <c r="T103" s="68">
        <v>15</v>
      </c>
      <c r="U103" s="68">
        <v>15</v>
      </c>
      <c r="V103" s="68">
        <v>15</v>
      </c>
      <c r="W103" s="68">
        <v>15</v>
      </c>
      <c r="X103" s="68">
        <v>15</v>
      </c>
      <c r="Y103" s="68">
        <v>15</v>
      </c>
      <c r="Z103" s="68">
        <v>11</v>
      </c>
      <c r="AA103" s="68">
        <v>12</v>
      </c>
      <c r="AB103" s="68">
        <v>12</v>
      </c>
      <c r="AC103" s="68">
        <v>12</v>
      </c>
      <c r="AD103" s="68">
        <v>12</v>
      </c>
      <c r="AE103" s="68">
        <v>12</v>
      </c>
      <c r="AF103" s="68">
        <v>12</v>
      </c>
      <c r="AG103" s="68">
        <v>5</v>
      </c>
      <c r="AH103" s="68">
        <v>5</v>
      </c>
      <c r="AI103" s="68">
        <v>5</v>
      </c>
      <c r="AJ103" s="68">
        <v>5</v>
      </c>
      <c r="AK103" s="68">
        <v>5</v>
      </c>
      <c r="AL103" s="68">
        <v>5</v>
      </c>
      <c r="AM103" s="68">
        <v>5</v>
      </c>
    </row>
    <row r="104" spans="1:39" ht="16.5" x14ac:dyDescent="0.2">
      <c r="A104" s="11">
        <v>3101</v>
      </c>
      <c r="B104" s="11" t="s">
        <v>274</v>
      </c>
      <c r="C104" s="11">
        <v>22</v>
      </c>
      <c r="D104" s="11">
        <v>22</v>
      </c>
      <c r="E104" s="11">
        <v>22</v>
      </c>
      <c r="F104" s="11">
        <v>22</v>
      </c>
      <c r="G104" s="11">
        <v>22</v>
      </c>
      <c r="H104" s="11">
        <v>22</v>
      </c>
      <c r="I104" s="11">
        <v>21</v>
      </c>
      <c r="J104" s="11">
        <v>22</v>
      </c>
      <c r="K104" s="11">
        <v>22</v>
      </c>
      <c r="L104" s="11">
        <v>22</v>
      </c>
      <c r="M104" s="11">
        <v>22</v>
      </c>
      <c r="N104" s="11">
        <v>21</v>
      </c>
      <c r="O104" s="11">
        <v>22</v>
      </c>
      <c r="P104" s="11">
        <v>22</v>
      </c>
      <c r="Q104" s="11">
        <v>22</v>
      </c>
      <c r="R104" s="11">
        <v>22</v>
      </c>
      <c r="S104" s="68">
        <v>15</v>
      </c>
      <c r="T104" s="68">
        <v>15</v>
      </c>
      <c r="U104" s="68">
        <v>15</v>
      </c>
      <c r="V104" s="68">
        <v>15</v>
      </c>
      <c r="W104" s="68">
        <v>15</v>
      </c>
      <c r="X104" s="68">
        <v>15</v>
      </c>
      <c r="Y104" s="68">
        <v>15</v>
      </c>
      <c r="Z104" s="68">
        <v>12</v>
      </c>
      <c r="AA104" s="68">
        <v>12</v>
      </c>
      <c r="AB104" s="68">
        <v>12</v>
      </c>
      <c r="AC104" s="68">
        <v>12</v>
      </c>
      <c r="AD104" s="68">
        <v>12</v>
      </c>
      <c r="AE104" s="68">
        <v>12</v>
      </c>
      <c r="AF104" s="68">
        <v>12</v>
      </c>
      <c r="AG104" s="68">
        <v>6</v>
      </c>
      <c r="AH104" s="68">
        <v>6</v>
      </c>
      <c r="AI104" s="68">
        <v>6</v>
      </c>
      <c r="AJ104" s="68">
        <v>6</v>
      </c>
      <c r="AK104" s="68">
        <v>6</v>
      </c>
      <c r="AL104" s="68">
        <v>6</v>
      </c>
      <c r="AM104" s="68">
        <v>6</v>
      </c>
    </row>
    <row r="105" spans="1:39" ht="16.5" x14ac:dyDescent="0.2">
      <c r="A105" s="11">
        <v>3102</v>
      </c>
      <c r="B105" s="11" t="s">
        <v>275</v>
      </c>
      <c r="C105" s="11">
        <v>22</v>
      </c>
      <c r="D105" s="11">
        <v>22</v>
      </c>
      <c r="E105" s="11">
        <v>22</v>
      </c>
      <c r="F105" s="11">
        <v>22</v>
      </c>
      <c r="G105" s="11">
        <v>22</v>
      </c>
      <c r="H105" s="11">
        <v>22</v>
      </c>
      <c r="I105" s="11">
        <v>22</v>
      </c>
      <c r="J105" s="11">
        <v>22</v>
      </c>
      <c r="K105" s="11">
        <v>22</v>
      </c>
      <c r="L105" s="11">
        <v>22</v>
      </c>
      <c r="M105" s="11">
        <v>22</v>
      </c>
      <c r="N105" s="11">
        <v>21</v>
      </c>
      <c r="O105" s="11">
        <v>22</v>
      </c>
      <c r="P105" s="11">
        <v>22</v>
      </c>
      <c r="Q105" s="11">
        <v>22</v>
      </c>
      <c r="R105" s="11">
        <v>22</v>
      </c>
      <c r="S105" s="68">
        <v>15</v>
      </c>
      <c r="T105" s="68">
        <v>15</v>
      </c>
      <c r="U105" s="68">
        <v>15</v>
      </c>
      <c r="V105" s="68">
        <v>15</v>
      </c>
      <c r="W105" s="68">
        <v>15</v>
      </c>
      <c r="X105" s="68">
        <v>15</v>
      </c>
      <c r="Y105" s="68">
        <v>15</v>
      </c>
      <c r="Z105" s="68">
        <v>12</v>
      </c>
      <c r="AA105" s="68">
        <v>13</v>
      </c>
      <c r="AB105" s="68">
        <v>13</v>
      </c>
      <c r="AC105" s="68">
        <v>13</v>
      </c>
      <c r="AD105" s="68">
        <v>12</v>
      </c>
      <c r="AE105" s="68">
        <v>12</v>
      </c>
      <c r="AF105" s="68">
        <v>12</v>
      </c>
      <c r="AG105" s="68">
        <v>8</v>
      </c>
      <c r="AH105" s="68">
        <v>8</v>
      </c>
      <c r="AI105" s="68">
        <v>8</v>
      </c>
      <c r="AJ105" s="68">
        <v>8</v>
      </c>
      <c r="AK105" s="68">
        <v>8</v>
      </c>
      <c r="AL105" s="68">
        <v>8</v>
      </c>
      <c r="AM105" s="68">
        <v>8</v>
      </c>
    </row>
    <row r="106" spans="1:39" ht="16.5" x14ac:dyDescent="0.2">
      <c r="A106" s="11">
        <v>3103</v>
      </c>
      <c r="B106" s="11" t="s">
        <v>276</v>
      </c>
      <c r="C106" s="11">
        <v>22</v>
      </c>
      <c r="D106" s="11">
        <v>22</v>
      </c>
      <c r="E106" s="11">
        <v>22</v>
      </c>
      <c r="F106" s="11">
        <v>22</v>
      </c>
      <c r="G106" s="11">
        <v>22</v>
      </c>
      <c r="H106" s="11">
        <v>22</v>
      </c>
      <c r="I106" s="11">
        <v>22</v>
      </c>
      <c r="J106" s="11">
        <v>22</v>
      </c>
      <c r="K106" s="11">
        <v>22</v>
      </c>
      <c r="L106" s="11">
        <v>22</v>
      </c>
      <c r="M106" s="11">
        <v>22</v>
      </c>
      <c r="N106" s="11">
        <v>22</v>
      </c>
      <c r="O106" s="11">
        <v>22</v>
      </c>
      <c r="P106" s="11">
        <v>22</v>
      </c>
      <c r="Q106" s="11">
        <v>22</v>
      </c>
      <c r="R106" s="11">
        <v>22</v>
      </c>
      <c r="S106" s="68">
        <v>15</v>
      </c>
      <c r="T106" s="68">
        <v>15</v>
      </c>
      <c r="U106" s="68">
        <v>15</v>
      </c>
      <c r="V106" s="68">
        <v>15</v>
      </c>
      <c r="W106" s="68">
        <v>15</v>
      </c>
      <c r="X106" s="68">
        <v>15</v>
      </c>
      <c r="Y106" s="68">
        <v>15</v>
      </c>
      <c r="Z106" s="68">
        <v>13</v>
      </c>
      <c r="AA106" s="68">
        <v>13</v>
      </c>
      <c r="AB106" s="68">
        <v>13</v>
      </c>
      <c r="AC106" s="68">
        <v>13</v>
      </c>
      <c r="AD106" s="68">
        <v>13</v>
      </c>
      <c r="AE106" s="68">
        <v>13</v>
      </c>
      <c r="AF106" s="68">
        <v>13</v>
      </c>
      <c r="AG106" s="68">
        <v>10</v>
      </c>
      <c r="AH106" s="68">
        <v>10</v>
      </c>
      <c r="AI106" s="68">
        <v>10</v>
      </c>
      <c r="AJ106" s="68">
        <v>10</v>
      </c>
      <c r="AK106" s="68">
        <v>10</v>
      </c>
      <c r="AL106" s="68">
        <v>10</v>
      </c>
      <c r="AM106" s="68">
        <v>10</v>
      </c>
    </row>
    <row r="107" spans="1:39" ht="16.5" x14ac:dyDescent="0.2">
      <c r="A107" s="23">
        <v>1301</v>
      </c>
      <c r="B107" s="24" t="s">
        <v>574</v>
      </c>
      <c r="C107" s="23">
        <v>0</v>
      </c>
      <c r="D107" s="23">
        <v>1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0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</row>
    <row r="108" spans="1:39" ht="16.5" x14ac:dyDescent="0.2">
      <c r="A108" s="23">
        <v>1302</v>
      </c>
      <c r="B108" s="24" t="s">
        <v>575</v>
      </c>
      <c r="C108" s="23">
        <v>0</v>
      </c>
      <c r="D108" s="23">
        <v>1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0</v>
      </c>
      <c r="Z108" s="23">
        <v>0</v>
      </c>
      <c r="AA108" s="23">
        <v>0</v>
      </c>
      <c r="AB108" s="23">
        <v>0</v>
      </c>
      <c r="AC108" s="23">
        <v>0</v>
      </c>
      <c r="AD108" s="23">
        <v>0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</row>
    <row r="109" spans="1:39" ht="16.5" x14ac:dyDescent="0.2">
      <c r="A109" s="23">
        <v>1303</v>
      </c>
      <c r="B109" s="24" t="s">
        <v>576</v>
      </c>
      <c r="C109" s="23">
        <v>0</v>
      </c>
      <c r="D109" s="23">
        <v>1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0</v>
      </c>
      <c r="Z109" s="23">
        <v>0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</row>
    <row r="110" spans="1:39" ht="16.5" x14ac:dyDescent="0.2">
      <c r="A110" s="23">
        <v>1304</v>
      </c>
      <c r="B110" s="24" t="s">
        <v>577</v>
      </c>
      <c r="C110" s="23">
        <v>0</v>
      </c>
      <c r="D110" s="23">
        <v>1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</row>
    <row r="111" spans="1:39" ht="16.5" x14ac:dyDescent="0.2">
      <c r="A111" s="23">
        <v>1305</v>
      </c>
      <c r="B111" s="24" t="s">
        <v>578</v>
      </c>
      <c r="C111" s="23">
        <v>0</v>
      </c>
      <c r="D111" s="23">
        <v>2</v>
      </c>
      <c r="E111" s="23">
        <v>0</v>
      </c>
      <c r="F111" s="23">
        <v>0</v>
      </c>
      <c r="G111" s="23">
        <v>0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</v>
      </c>
      <c r="O111" s="23">
        <v>0</v>
      </c>
      <c r="P111" s="23">
        <v>0</v>
      </c>
      <c r="Q111" s="23">
        <v>0</v>
      </c>
      <c r="R111" s="23">
        <v>0</v>
      </c>
      <c r="S111" s="23">
        <v>0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0</v>
      </c>
      <c r="AC111" s="23">
        <v>0</v>
      </c>
      <c r="AD111" s="23">
        <v>0</v>
      </c>
      <c r="AE111" s="23">
        <v>0</v>
      </c>
      <c r="AF111" s="23">
        <v>0</v>
      </c>
      <c r="AG111" s="23">
        <v>0</v>
      </c>
      <c r="AH111" s="23">
        <v>0</v>
      </c>
      <c r="AI111" s="23">
        <v>0</v>
      </c>
      <c r="AJ111" s="23">
        <v>0</v>
      </c>
      <c r="AK111" s="23">
        <v>0</v>
      </c>
      <c r="AL111" s="23">
        <v>0</v>
      </c>
      <c r="AM111" s="23">
        <v>0</v>
      </c>
    </row>
    <row r="112" spans="1:39" ht="16.5" x14ac:dyDescent="0.2">
      <c r="A112" s="23">
        <v>1306</v>
      </c>
      <c r="B112" s="24" t="s">
        <v>579</v>
      </c>
      <c r="C112" s="23">
        <v>0</v>
      </c>
      <c r="D112" s="23">
        <v>2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0</v>
      </c>
      <c r="AD112" s="23">
        <v>0</v>
      </c>
      <c r="AE112" s="23">
        <v>0</v>
      </c>
      <c r="AF112" s="23">
        <v>0</v>
      </c>
      <c r="AG112" s="23">
        <v>0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</row>
    <row r="113" spans="1:39" ht="16.5" x14ac:dyDescent="0.2">
      <c r="A113" s="23">
        <v>1307</v>
      </c>
      <c r="B113" s="24" t="s">
        <v>580</v>
      </c>
      <c r="C113" s="23">
        <v>0</v>
      </c>
      <c r="D113" s="23">
        <v>3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0</v>
      </c>
      <c r="AC113" s="23">
        <v>0</v>
      </c>
      <c r="AD113" s="23">
        <v>0</v>
      </c>
      <c r="AE113" s="23">
        <v>0</v>
      </c>
      <c r="AF113" s="23">
        <v>0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</row>
    <row r="114" spans="1:39" ht="16.5" x14ac:dyDescent="0.2">
      <c r="A114" s="23">
        <v>1308</v>
      </c>
      <c r="B114" s="24" t="s">
        <v>581</v>
      </c>
      <c r="C114" s="23">
        <v>0</v>
      </c>
      <c r="D114" s="23">
        <v>3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0</v>
      </c>
      <c r="AC114" s="23">
        <v>0</v>
      </c>
      <c r="AD114" s="23">
        <v>0</v>
      </c>
      <c r="AE114" s="23">
        <v>0</v>
      </c>
      <c r="AF114" s="23">
        <v>0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</row>
    <row r="115" spans="1:39" ht="16.5" x14ac:dyDescent="0.2">
      <c r="A115" s="23">
        <v>1309</v>
      </c>
      <c r="B115" s="24" t="s">
        <v>582</v>
      </c>
      <c r="C115" s="23">
        <v>0</v>
      </c>
      <c r="D115" s="23">
        <v>4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0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</row>
    <row r="116" spans="1:39" ht="16.5" x14ac:dyDescent="0.2">
      <c r="A116" s="23">
        <v>1310</v>
      </c>
      <c r="B116" s="24" t="s">
        <v>583</v>
      </c>
      <c r="C116" s="23">
        <v>0</v>
      </c>
      <c r="D116" s="23">
        <v>4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</row>
    <row r="117" spans="1:39" ht="16.5" x14ac:dyDescent="0.2">
      <c r="A117" s="23">
        <v>1311</v>
      </c>
      <c r="B117" s="24" t="s">
        <v>584</v>
      </c>
      <c r="C117" s="23">
        <v>0</v>
      </c>
      <c r="D117" s="23">
        <v>4</v>
      </c>
      <c r="E117" s="23">
        <v>1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</row>
    <row r="118" spans="1:39" ht="16.5" x14ac:dyDescent="0.2">
      <c r="A118" s="23">
        <v>1312</v>
      </c>
      <c r="B118" s="24" t="s">
        <v>585</v>
      </c>
      <c r="C118" s="23">
        <v>0</v>
      </c>
      <c r="D118" s="23">
        <v>4</v>
      </c>
      <c r="E118" s="23">
        <v>1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</row>
    <row r="119" spans="1:39" ht="16.5" x14ac:dyDescent="0.2">
      <c r="A119" s="23">
        <v>1313</v>
      </c>
      <c r="B119" s="24" t="s">
        <v>586</v>
      </c>
      <c r="C119" s="23">
        <v>0</v>
      </c>
      <c r="D119" s="23">
        <v>4</v>
      </c>
      <c r="E119" s="23">
        <v>1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</row>
    <row r="120" spans="1:39" ht="16.5" x14ac:dyDescent="0.2">
      <c r="A120" s="23">
        <v>1314</v>
      </c>
      <c r="B120" s="24" t="s">
        <v>587</v>
      </c>
      <c r="C120" s="23">
        <v>0</v>
      </c>
      <c r="D120" s="23">
        <v>4</v>
      </c>
      <c r="E120" s="23">
        <v>1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</row>
    <row r="121" spans="1:39" ht="16.5" x14ac:dyDescent="0.2">
      <c r="A121" s="23">
        <v>1315</v>
      </c>
      <c r="B121" s="24" t="s">
        <v>588</v>
      </c>
      <c r="C121" s="23">
        <v>0</v>
      </c>
      <c r="D121" s="23">
        <v>4</v>
      </c>
      <c r="E121" s="23">
        <v>1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</row>
    <row r="122" spans="1:39" ht="16.5" x14ac:dyDescent="0.2">
      <c r="A122" s="23">
        <v>1401</v>
      </c>
      <c r="B122" s="24" t="s">
        <v>589</v>
      </c>
      <c r="C122" s="23">
        <v>0</v>
      </c>
      <c r="D122" s="23">
        <v>4</v>
      </c>
      <c r="E122" s="23">
        <v>1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0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</row>
    <row r="123" spans="1:39" ht="16.5" x14ac:dyDescent="0.2">
      <c r="A123" s="23">
        <v>1402</v>
      </c>
      <c r="B123" s="24" t="s">
        <v>590</v>
      </c>
      <c r="C123" s="23">
        <v>0</v>
      </c>
      <c r="D123" s="23">
        <v>4</v>
      </c>
      <c r="E123" s="23">
        <v>2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</row>
    <row r="124" spans="1:39" ht="16.5" x14ac:dyDescent="0.2">
      <c r="A124" s="23">
        <v>1403</v>
      </c>
      <c r="B124" s="24" t="s">
        <v>591</v>
      </c>
      <c r="C124" s="23">
        <v>0</v>
      </c>
      <c r="D124" s="23">
        <v>4</v>
      </c>
      <c r="E124" s="23">
        <v>2</v>
      </c>
      <c r="F124" s="23">
        <v>0</v>
      </c>
      <c r="G124" s="23">
        <v>1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</row>
    <row r="125" spans="1:39" ht="16.5" x14ac:dyDescent="0.2">
      <c r="A125" s="23">
        <v>1404</v>
      </c>
      <c r="B125" s="24" t="s">
        <v>592</v>
      </c>
      <c r="C125" s="23">
        <v>1</v>
      </c>
      <c r="D125" s="23">
        <v>4</v>
      </c>
      <c r="E125" s="23">
        <v>2</v>
      </c>
      <c r="F125" s="23">
        <v>0</v>
      </c>
      <c r="G125" s="23">
        <v>1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</row>
    <row r="126" spans="1:39" ht="16.5" x14ac:dyDescent="0.2">
      <c r="A126" s="23">
        <v>1405</v>
      </c>
      <c r="B126" s="24" t="s">
        <v>593</v>
      </c>
      <c r="C126" s="23">
        <v>1</v>
      </c>
      <c r="D126" s="23">
        <v>4</v>
      </c>
      <c r="E126" s="23">
        <v>3</v>
      </c>
      <c r="F126" s="23">
        <v>0</v>
      </c>
      <c r="G126" s="23">
        <v>1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</row>
    <row r="127" spans="1:39" ht="16.5" x14ac:dyDescent="0.2">
      <c r="A127" s="23">
        <v>1406</v>
      </c>
      <c r="B127" s="24" t="s">
        <v>594</v>
      </c>
      <c r="C127" s="23">
        <v>1</v>
      </c>
      <c r="D127" s="23">
        <v>4</v>
      </c>
      <c r="E127" s="23">
        <v>3</v>
      </c>
      <c r="F127" s="23">
        <v>0</v>
      </c>
      <c r="G127" s="23">
        <v>1</v>
      </c>
      <c r="H127" s="23">
        <v>1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0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0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</row>
    <row r="128" spans="1:39" ht="16.5" x14ac:dyDescent="0.2">
      <c r="A128" s="23">
        <v>1407</v>
      </c>
      <c r="B128" s="24" t="s">
        <v>595</v>
      </c>
      <c r="C128" s="23">
        <v>1</v>
      </c>
      <c r="D128" s="23">
        <v>4</v>
      </c>
      <c r="E128" s="23">
        <v>3</v>
      </c>
      <c r="F128" s="23">
        <v>1</v>
      </c>
      <c r="G128" s="23">
        <v>1</v>
      </c>
      <c r="H128" s="23">
        <v>1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0</v>
      </c>
      <c r="Y128" s="23">
        <v>0</v>
      </c>
      <c r="Z128" s="23">
        <v>0</v>
      </c>
      <c r="AA128" s="23">
        <v>0</v>
      </c>
      <c r="AB128" s="23">
        <v>0</v>
      </c>
      <c r="AC128" s="23">
        <v>0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</row>
    <row r="129" spans="1:39" ht="16.5" x14ac:dyDescent="0.2">
      <c r="A129" s="23">
        <v>1408</v>
      </c>
      <c r="B129" s="24" t="s">
        <v>596</v>
      </c>
      <c r="C129" s="23">
        <v>1</v>
      </c>
      <c r="D129" s="23">
        <v>4</v>
      </c>
      <c r="E129" s="23">
        <v>3</v>
      </c>
      <c r="F129" s="23">
        <v>1</v>
      </c>
      <c r="G129" s="23">
        <v>2</v>
      </c>
      <c r="H129" s="23">
        <v>1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0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</row>
    <row r="130" spans="1:39" ht="16.5" x14ac:dyDescent="0.2">
      <c r="A130" s="23">
        <v>1409</v>
      </c>
      <c r="B130" s="24" t="s">
        <v>597</v>
      </c>
      <c r="C130" s="23">
        <v>1</v>
      </c>
      <c r="D130" s="23">
        <v>4</v>
      </c>
      <c r="E130" s="23">
        <v>3</v>
      </c>
      <c r="F130" s="23">
        <v>1</v>
      </c>
      <c r="G130" s="23">
        <v>2</v>
      </c>
      <c r="H130" s="23">
        <v>2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</row>
    <row r="131" spans="1:39" ht="16.5" x14ac:dyDescent="0.2">
      <c r="A131" s="23">
        <v>1410</v>
      </c>
      <c r="B131" s="24" t="s">
        <v>598</v>
      </c>
      <c r="C131" s="23">
        <v>2</v>
      </c>
      <c r="D131" s="23">
        <v>4</v>
      </c>
      <c r="E131" s="23">
        <v>3</v>
      </c>
      <c r="F131" s="23">
        <v>1</v>
      </c>
      <c r="G131" s="23">
        <v>2</v>
      </c>
      <c r="H131" s="23">
        <v>2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0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0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</row>
    <row r="132" spans="1:39" ht="16.5" x14ac:dyDescent="0.2">
      <c r="A132" s="23">
        <v>1411</v>
      </c>
      <c r="B132" s="24" t="s">
        <v>599</v>
      </c>
      <c r="C132" s="23">
        <v>2</v>
      </c>
      <c r="D132" s="23">
        <v>4</v>
      </c>
      <c r="E132" s="23">
        <v>3</v>
      </c>
      <c r="F132" s="23">
        <v>2</v>
      </c>
      <c r="G132" s="23">
        <v>2</v>
      </c>
      <c r="H132" s="23">
        <v>2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</row>
    <row r="133" spans="1:39" ht="16.5" x14ac:dyDescent="0.2">
      <c r="A133" s="23">
        <v>1412</v>
      </c>
      <c r="B133" s="24" t="s">
        <v>600</v>
      </c>
      <c r="C133" s="23">
        <v>2</v>
      </c>
      <c r="D133" s="23">
        <v>4</v>
      </c>
      <c r="E133" s="23">
        <v>3</v>
      </c>
      <c r="F133" s="23">
        <v>2</v>
      </c>
      <c r="G133" s="23">
        <v>3</v>
      </c>
      <c r="H133" s="23">
        <v>2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</row>
    <row r="134" spans="1:39" ht="16.5" x14ac:dyDescent="0.2">
      <c r="A134" s="23">
        <v>1413</v>
      </c>
      <c r="B134" s="24" t="s">
        <v>601</v>
      </c>
      <c r="C134" s="23">
        <v>2</v>
      </c>
      <c r="D134" s="23">
        <v>4</v>
      </c>
      <c r="E134" s="23">
        <v>3</v>
      </c>
      <c r="F134" s="23">
        <v>2</v>
      </c>
      <c r="G134" s="23">
        <v>3</v>
      </c>
      <c r="H134" s="23">
        <v>3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</row>
    <row r="135" spans="1:39" ht="16.5" x14ac:dyDescent="0.2">
      <c r="A135" s="23">
        <v>1414</v>
      </c>
      <c r="B135" s="24" t="s">
        <v>602</v>
      </c>
      <c r="C135" s="23">
        <v>2</v>
      </c>
      <c r="D135" s="23">
        <v>4</v>
      </c>
      <c r="E135" s="23">
        <v>4</v>
      </c>
      <c r="F135" s="23">
        <v>2</v>
      </c>
      <c r="G135" s="23">
        <v>3</v>
      </c>
      <c r="H135" s="23">
        <v>3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0</v>
      </c>
      <c r="AG135" s="23">
        <v>0</v>
      </c>
      <c r="AH135" s="23">
        <v>0</v>
      </c>
      <c r="AI135" s="23">
        <v>0</v>
      </c>
      <c r="AJ135" s="23">
        <v>0</v>
      </c>
      <c r="AK135" s="23">
        <v>0</v>
      </c>
      <c r="AL135" s="23">
        <v>0</v>
      </c>
      <c r="AM135" s="23">
        <v>0</v>
      </c>
    </row>
    <row r="136" spans="1:39" ht="16.5" x14ac:dyDescent="0.2">
      <c r="A136" s="23">
        <v>1415</v>
      </c>
      <c r="B136" s="24" t="s">
        <v>603</v>
      </c>
      <c r="C136" s="23">
        <v>2</v>
      </c>
      <c r="D136" s="23">
        <v>4</v>
      </c>
      <c r="E136" s="23">
        <v>4</v>
      </c>
      <c r="F136" s="23">
        <v>2</v>
      </c>
      <c r="G136" s="23">
        <v>4</v>
      </c>
      <c r="H136" s="23">
        <v>4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0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</row>
    <row r="137" spans="1:39" ht="16.5" x14ac:dyDescent="0.2">
      <c r="A137" s="23">
        <v>1501</v>
      </c>
      <c r="B137" s="24" t="s">
        <v>604</v>
      </c>
      <c r="C137" s="23">
        <v>2</v>
      </c>
      <c r="D137" s="23">
        <v>4</v>
      </c>
      <c r="E137" s="23">
        <v>4</v>
      </c>
      <c r="F137" s="23">
        <v>2</v>
      </c>
      <c r="G137" s="23">
        <v>4</v>
      </c>
      <c r="H137" s="23">
        <v>4</v>
      </c>
      <c r="I137" s="23">
        <v>0</v>
      </c>
      <c r="J137" s="23">
        <v>1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</row>
    <row r="138" spans="1:39" ht="16.5" x14ac:dyDescent="0.2">
      <c r="A138" s="23">
        <v>1502</v>
      </c>
      <c r="B138" s="24" t="s">
        <v>605</v>
      </c>
      <c r="C138" s="23">
        <v>2</v>
      </c>
      <c r="D138" s="23">
        <v>4</v>
      </c>
      <c r="E138" s="23">
        <v>4</v>
      </c>
      <c r="F138" s="23">
        <v>2</v>
      </c>
      <c r="G138" s="23">
        <v>4</v>
      </c>
      <c r="H138" s="23">
        <v>4</v>
      </c>
      <c r="I138" s="23">
        <v>0</v>
      </c>
      <c r="J138" s="23">
        <v>2</v>
      </c>
      <c r="K138" s="23">
        <v>0</v>
      </c>
      <c r="L138" s="23">
        <v>0</v>
      </c>
      <c r="M138" s="23">
        <v>0</v>
      </c>
      <c r="N138" s="23">
        <v>0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0</v>
      </c>
      <c r="AF138" s="23">
        <v>0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</row>
    <row r="139" spans="1:39" ht="16.5" x14ac:dyDescent="0.2">
      <c r="A139" s="23">
        <v>1503</v>
      </c>
      <c r="B139" s="24" t="s">
        <v>606</v>
      </c>
      <c r="C139" s="23">
        <v>2</v>
      </c>
      <c r="D139" s="23">
        <v>4</v>
      </c>
      <c r="E139" s="23">
        <v>4</v>
      </c>
      <c r="F139" s="23">
        <v>2</v>
      </c>
      <c r="G139" s="23">
        <v>4</v>
      </c>
      <c r="H139" s="23">
        <v>4</v>
      </c>
      <c r="I139" s="23">
        <v>0</v>
      </c>
      <c r="J139" s="23">
        <v>3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0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</row>
    <row r="140" spans="1:39" ht="16.5" x14ac:dyDescent="0.2">
      <c r="A140" s="23">
        <v>1504</v>
      </c>
      <c r="B140" s="24" t="s">
        <v>607</v>
      </c>
      <c r="C140" s="23">
        <v>2</v>
      </c>
      <c r="D140" s="23">
        <v>4</v>
      </c>
      <c r="E140" s="23">
        <v>4</v>
      </c>
      <c r="F140" s="23">
        <v>2</v>
      </c>
      <c r="G140" s="23">
        <v>4</v>
      </c>
      <c r="H140" s="23">
        <v>4</v>
      </c>
      <c r="I140" s="23">
        <v>0</v>
      </c>
      <c r="J140" s="23">
        <v>3</v>
      </c>
      <c r="K140" s="23">
        <v>0</v>
      </c>
      <c r="L140" s="23">
        <v>0</v>
      </c>
      <c r="M140" s="23">
        <v>0</v>
      </c>
      <c r="N140" s="23">
        <v>0</v>
      </c>
      <c r="O140" s="23">
        <v>1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</row>
    <row r="141" spans="1:39" ht="16.5" x14ac:dyDescent="0.2">
      <c r="A141" s="23">
        <v>1505</v>
      </c>
      <c r="B141" s="24" t="s">
        <v>608</v>
      </c>
      <c r="C141" s="23">
        <v>2</v>
      </c>
      <c r="D141" s="23">
        <v>4</v>
      </c>
      <c r="E141" s="23">
        <v>4</v>
      </c>
      <c r="F141" s="23">
        <v>2</v>
      </c>
      <c r="G141" s="23">
        <v>4</v>
      </c>
      <c r="H141" s="23">
        <v>4</v>
      </c>
      <c r="I141" s="23">
        <v>0</v>
      </c>
      <c r="J141" s="23">
        <v>3</v>
      </c>
      <c r="K141" s="23">
        <v>0</v>
      </c>
      <c r="L141" s="23">
        <v>0</v>
      </c>
      <c r="M141" s="23">
        <v>0</v>
      </c>
      <c r="N141" s="23">
        <v>0</v>
      </c>
      <c r="O141" s="23">
        <v>2</v>
      </c>
      <c r="P141" s="23">
        <v>0</v>
      </c>
      <c r="Q141" s="23">
        <v>0</v>
      </c>
      <c r="R141" s="23">
        <v>0</v>
      </c>
      <c r="S141" s="23">
        <v>0</v>
      </c>
      <c r="T141" s="23">
        <v>0</v>
      </c>
      <c r="U141" s="23">
        <v>0</v>
      </c>
      <c r="V141" s="23">
        <v>0</v>
      </c>
      <c r="W141" s="23">
        <v>0</v>
      </c>
      <c r="X141" s="23">
        <v>0</v>
      </c>
      <c r="Y141" s="23">
        <v>0</v>
      </c>
      <c r="Z141" s="23">
        <v>0</v>
      </c>
      <c r="AA141" s="23">
        <v>0</v>
      </c>
      <c r="AB141" s="23">
        <v>0</v>
      </c>
      <c r="AC141" s="23">
        <v>0</v>
      </c>
      <c r="AD141" s="23">
        <v>0</v>
      </c>
      <c r="AE141" s="23">
        <v>0</v>
      </c>
      <c r="AF141" s="23">
        <v>0</v>
      </c>
      <c r="AG141" s="23">
        <v>0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0</v>
      </c>
    </row>
    <row r="142" spans="1:39" ht="16.5" x14ac:dyDescent="0.2">
      <c r="A142" s="23">
        <v>1506</v>
      </c>
      <c r="B142" s="24" t="s">
        <v>609</v>
      </c>
      <c r="C142" s="23">
        <v>2</v>
      </c>
      <c r="D142" s="23">
        <v>4</v>
      </c>
      <c r="E142" s="23">
        <v>4</v>
      </c>
      <c r="F142" s="23">
        <v>2</v>
      </c>
      <c r="G142" s="23">
        <v>4</v>
      </c>
      <c r="H142" s="23">
        <v>4</v>
      </c>
      <c r="I142" s="23">
        <v>0</v>
      </c>
      <c r="J142" s="23">
        <v>3</v>
      </c>
      <c r="K142" s="23">
        <v>0</v>
      </c>
      <c r="L142" s="23">
        <v>0</v>
      </c>
      <c r="M142" s="23">
        <v>0</v>
      </c>
      <c r="N142" s="23">
        <v>0</v>
      </c>
      <c r="O142" s="23">
        <v>2</v>
      </c>
      <c r="P142" s="23">
        <v>1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</row>
    <row r="143" spans="1:39" ht="16.5" x14ac:dyDescent="0.2">
      <c r="A143" s="23">
        <v>1507</v>
      </c>
      <c r="B143" s="24" t="s">
        <v>610</v>
      </c>
      <c r="C143" s="23">
        <v>2</v>
      </c>
      <c r="D143" s="23">
        <v>4</v>
      </c>
      <c r="E143" s="23">
        <v>4</v>
      </c>
      <c r="F143" s="23">
        <v>2</v>
      </c>
      <c r="G143" s="23">
        <v>4</v>
      </c>
      <c r="H143" s="23">
        <v>4</v>
      </c>
      <c r="I143" s="23">
        <v>0</v>
      </c>
      <c r="J143" s="23">
        <v>3</v>
      </c>
      <c r="K143" s="23">
        <v>0</v>
      </c>
      <c r="L143" s="23">
        <v>0</v>
      </c>
      <c r="M143" s="23">
        <v>0</v>
      </c>
      <c r="N143" s="23">
        <v>0</v>
      </c>
      <c r="O143" s="23">
        <v>2</v>
      </c>
      <c r="P143" s="23">
        <v>2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</row>
    <row r="144" spans="1:39" ht="16.5" x14ac:dyDescent="0.2">
      <c r="A144" s="23">
        <v>1508</v>
      </c>
      <c r="B144" s="24" t="s">
        <v>611</v>
      </c>
      <c r="C144" s="23">
        <v>2</v>
      </c>
      <c r="D144" s="23">
        <v>4</v>
      </c>
      <c r="E144" s="23">
        <v>4</v>
      </c>
      <c r="F144" s="23">
        <v>2</v>
      </c>
      <c r="G144" s="23">
        <v>4</v>
      </c>
      <c r="H144" s="23">
        <v>4</v>
      </c>
      <c r="I144" s="23">
        <v>0</v>
      </c>
      <c r="J144" s="23">
        <v>3</v>
      </c>
      <c r="K144" s="23">
        <v>0</v>
      </c>
      <c r="L144" s="23">
        <v>0</v>
      </c>
      <c r="M144" s="23">
        <v>0</v>
      </c>
      <c r="N144" s="23">
        <v>0</v>
      </c>
      <c r="O144" s="23">
        <v>2</v>
      </c>
      <c r="P144" s="23">
        <v>2</v>
      </c>
      <c r="Q144" s="23">
        <v>1</v>
      </c>
      <c r="R144" s="23">
        <v>0</v>
      </c>
      <c r="S144" s="23">
        <v>0</v>
      </c>
      <c r="T144" s="23">
        <v>0</v>
      </c>
      <c r="U144" s="23">
        <v>0</v>
      </c>
      <c r="V144" s="23">
        <v>0</v>
      </c>
      <c r="W144" s="23">
        <v>0</v>
      </c>
      <c r="X144" s="23">
        <v>0</v>
      </c>
      <c r="Y144" s="23">
        <v>0</v>
      </c>
      <c r="Z144" s="23">
        <v>0</v>
      </c>
      <c r="AA144" s="23">
        <v>0</v>
      </c>
      <c r="AB144" s="23">
        <v>0</v>
      </c>
      <c r="AC144" s="23">
        <v>0</v>
      </c>
      <c r="AD144" s="23">
        <v>0</v>
      </c>
      <c r="AE144" s="23">
        <v>0</v>
      </c>
      <c r="AF144" s="23">
        <v>0</v>
      </c>
      <c r="AG144" s="23">
        <v>0</v>
      </c>
      <c r="AH144" s="23">
        <v>0</v>
      </c>
      <c r="AI144" s="23">
        <v>0</v>
      </c>
      <c r="AJ144" s="23">
        <v>0</v>
      </c>
      <c r="AK144" s="23">
        <v>0</v>
      </c>
      <c r="AL144" s="23">
        <v>0</v>
      </c>
      <c r="AM144" s="23">
        <v>0</v>
      </c>
    </row>
    <row r="145" spans="1:39" ht="16.5" x14ac:dyDescent="0.2">
      <c r="A145" s="23">
        <v>1509</v>
      </c>
      <c r="B145" s="24" t="s">
        <v>612</v>
      </c>
      <c r="C145" s="23">
        <v>2</v>
      </c>
      <c r="D145" s="23">
        <v>4</v>
      </c>
      <c r="E145" s="23">
        <v>4</v>
      </c>
      <c r="F145" s="23">
        <v>2</v>
      </c>
      <c r="G145" s="23">
        <v>4</v>
      </c>
      <c r="H145" s="23">
        <v>4</v>
      </c>
      <c r="I145" s="23">
        <v>0</v>
      </c>
      <c r="J145" s="23">
        <v>3</v>
      </c>
      <c r="K145" s="23">
        <v>0</v>
      </c>
      <c r="L145" s="23">
        <v>0</v>
      </c>
      <c r="M145" s="23">
        <v>0</v>
      </c>
      <c r="N145" s="23">
        <v>0</v>
      </c>
      <c r="O145" s="23">
        <v>2</v>
      </c>
      <c r="P145" s="23">
        <v>2</v>
      </c>
      <c r="Q145" s="23">
        <v>2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</row>
    <row r="146" spans="1:39" ht="16.5" x14ac:dyDescent="0.2">
      <c r="A146" s="23">
        <v>1510</v>
      </c>
      <c r="B146" s="24" t="s">
        <v>613</v>
      </c>
      <c r="C146" s="23">
        <v>2</v>
      </c>
      <c r="D146" s="23">
        <v>4</v>
      </c>
      <c r="E146" s="23">
        <v>4</v>
      </c>
      <c r="F146" s="23">
        <v>2</v>
      </c>
      <c r="G146" s="23">
        <v>4</v>
      </c>
      <c r="H146" s="23">
        <v>4</v>
      </c>
      <c r="I146" s="23">
        <v>0</v>
      </c>
      <c r="J146" s="23">
        <v>3</v>
      </c>
      <c r="K146" s="23">
        <v>0</v>
      </c>
      <c r="L146" s="23">
        <v>0</v>
      </c>
      <c r="M146" s="23">
        <v>0</v>
      </c>
      <c r="N146" s="23">
        <v>0</v>
      </c>
      <c r="O146" s="23">
        <v>2</v>
      </c>
      <c r="P146" s="23">
        <v>2</v>
      </c>
      <c r="Q146" s="23">
        <v>2</v>
      </c>
      <c r="R146" s="23">
        <v>1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</row>
    <row r="147" spans="1:39" ht="16.5" x14ac:dyDescent="0.2">
      <c r="A147" s="23">
        <v>1511</v>
      </c>
      <c r="B147" s="24" t="s">
        <v>614</v>
      </c>
      <c r="C147" s="23">
        <v>2</v>
      </c>
      <c r="D147" s="23">
        <v>4</v>
      </c>
      <c r="E147" s="23">
        <v>4</v>
      </c>
      <c r="F147" s="23">
        <v>2</v>
      </c>
      <c r="G147" s="23">
        <v>4</v>
      </c>
      <c r="H147" s="23">
        <v>4</v>
      </c>
      <c r="I147" s="23">
        <v>0</v>
      </c>
      <c r="J147" s="23">
        <v>3</v>
      </c>
      <c r="K147" s="23">
        <v>0</v>
      </c>
      <c r="L147" s="23">
        <v>1</v>
      </c>
      <c r="M147" s="23">
        <v>0</v>
      </c>
      <c r="N147" s="23">
        <v>0</v>
      </c>
      <c r="O147" s="23">
        <v>2</v>
      </c>
      <c r="P147" s="23">
        <v>2</v>
      </c>
      <c r="Q147" s="23">
        <v>2</v>
      </c>
      <c r="R147" s="23">
        <v>2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</row>
    <row r="148" spans="1:39" ht="16.5" x14ac:dyDescent="0.2">
      <c r="A148" s="23">
        <v>1512</v>
      </c>
      <c r="B148" s="24" t="s">
        <v>615</v>
      </c>
      <c r="C148" s="23">
        <v>2</v>
      </c>
      <c r="D148" s="23">
        <v>4</v>
      </c>
      <c r="E148" s="23">
        <v>4</v>
      </c>
      <c r="F148" s="23">
        <v>2</v>
      </c>
      <c r="G148" s="23">
        <v>4</v>
      </c>
      <c r="H148" s="23">
        <v>4</v>
      </c>
      <c r="I148" s="23">
        <v>0</v>
      </c>
      <c r="J148" s="23">
        <v>3</v>
      </c>
      <c r="K148" s="23">
        <v>0</v>
      </c>
      <c r="L148" s="23">
        <v>1</v>
      </c>
      <c r="M148" s="23">
        <v>0</v>
      </c>
      <c r="N148" s="23">
        <v>0</v>
      </c>
      <c r="O148" s="23">
        <v>2</v>
      </c>
      <c r="P148" s="23">
        <v>2</v>
      </c>
      <c r="Q148" s="23">
        <v>2</v>
      </c>
      <c r="R148" s="23">
        <v>2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</row>
    <row r="149" spans="1:39" ht="16.5" x14ac:dyDescent="0.2">
      <c r="A149" s="23">
        <v>1513</v>
      </c>
      <c r="B149" s="24" t="s">
        <v>616</v>
      </c>
      <c r="C149" s="23">
        <v>2</v>
      </c>
      <c r="D149" s="23">
        <v>4</v>
      </c>
      <c r="E149" s="23">
        <v>4</v>
      </c>
      <c r="F149" s="23">
        <v>2</v>
      </c>
      <c r="G149" s="23">
        <v>4</v>
      </c>
      <c r="H149" s="23">
        <v>4</v>
      </c>
      <c r="I149" s="23">
        <v>0</v>
      </c>
      <c r="J149" s="23">
        <v>3</v>
      </c>
      <c r="K149" s="23">
        <v>0</v>
      </c>
      <c r="L149" s="23">
        <v>1</v>
      </c>
      <c r="M149" s="23">
        <v>0</v>
      </c>
      <c r="N149" s="23">
        <v>1</v>
      </c>
      <c r="O149" s="23">
        <v>2</v>
      </c>
      <c r="P149" s="23">
        <v>2</v>
      </c>
      <c r="Q149" s="23">
        <v>2</v>
      </c>
      <c r="R149" s="23">
        <v>2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</row>
    <row r="150" spans="1:39" ht="16.5" x14ac:dyDescent="0.2">
      <c r="A150" s="23">
        <v>1514</v>
      </c>
      <c r="B150" s="24" t="s">
        <v>617</v>
      </c>
      <c r="C150" s="23">
        <v>2</v>
      </c>
      <c r="D150" s="23">
        <v>4</v>
      </c>
      <c r="E150" s="23">
        <v>4</v>
      </c>
      <c r="F150" s="23">
        <v>2</v>
      </c>
      <c r="G150" s="23">
        <v>4</v>
      </c>
      <c r="H150" s="23">
        <v>4</v>
      </c>
      <c r="I150" s="23">
        <v>0</v>
      </c>
      <c r="J150" s="23">
        <v>3</v>
      </c>
      <c r="K150" s="23">
        <v>0</v>
      </c>
      <c r="L150" s="23">
        <v>2</v>
      </c>
      <c r="M150" s="23">
        <v>0</v>
      </c>
      <c r="N150" s="23">
        <v>1</v>
      </c>
      <c r="O150" s="23">
        <v>2</v>
      </c>
      <c r="P150" s="23">
        <v>2</v>
      </c>
      <c r="Q150" s="23">
        <v>2</v>
      </c>
      <c r="R150" s="23">
        <v>2</v>
      </c>
      <c r="S150" s="23">
        <v>0</v>
      </c>
      <c r="T150" s="23">
        <v>0</v>
      </c>
      <c r="U150" s="23">
        <v>0</v>
      </c>
      <c r="V150" s="23">
        <v>0</v>
      </c>
      <c r="W150" s="23">
        <v>0</v>
      </c>
      <c r="X150" s="23">
        <v>0</v>
      </c>
      <c r="Y150" s="23">
        <v>0</v>
      </c>
      <c r="Z150" s="23">
        <v>0</v>
      </c>
      <c r="AA150" s="23">
        <v>0</v>
      </c>
      <c r="AB150" s="23">
        <v>0</v>
      </c>
      <c r="AC150" s="23">
        <v>0</v>
      </c>
      <c r="AD150" s="23">
        <v>0</v>
      </c>
      <c r="AE150" s="23">
        <v>0</v>
      </c>
      <c r="AF150" s="23">
        <v>0</v>
      </c>
      <c r="AG150" s="23">
        <v>0</v>
      </c>
      <c r="AH150" s="23">
        <v>0</v>
      </c>
      <c r="AI150" s="23">
        <v>0</v>
      </c>
      <c r="AJ150" s="23">
        <v>0</v>
      </c>
      <c r="AK150" s="23">
        <v>0</v>
      </c>
      <c r="AL150" s="23">
        <v>0</v>
      </c>
      <c r="AM150" s="23">
        <v>0</v>
      </c>
    </row>
    <row r="151" spans="1:39" ht="16.5" x14ac:dyDescent="0.2">
      <c r="A151" s="23">
        <v>1515</v>
      </c>
      <c r="B151" s="24" t="s">
        <v>618</v>
      </c>
      <c r="C151" s="23">
        <v>2</v>
      </c>
      <c r="D151" s="23">
        <v>4</v>
      </c>
      <c r="E151" s="23">
        <v>4</v>
      </c>
      <c r="F151" s="23">
        <v>2</v>
      </c>
      <c r="G151" s="23">
        <v>4</v>
      </c>
      <c r="H151" s="23">
        <v>4</v>
      </c>
      <c r="I151" s="23">
        <v>0</v>
      </c>
      <c r="J151" s="23">
        <v>3</v>
      </c>
      <c r="K151" s="23">
        <v>0</v>
      </c>
      <c r="L151" s="23">
        <v>2</v>
      </c>
      <c r="M151" s="23">
        <v>0</v>
      </c>
      <c r="N151" s="23">
        <v>2</v>
      </c>
      <c r="O151" s="23">
        <v>2</v>
      </c>
      <c r="P151" s="23">
        <v>2</v>
      </c>
      <c r="Q151" s="23">
        <v>2</v>
      </c>
      <c r="R151" s="23">
        <v>2</v>
      </c>
      <c r="S151" s="23">
        <v>0</v>
      </c>
      <c r="T151" s="23">
        <v>0</v>
      </c>
      <c r="U151" s="23">
        <v>0</v>
      </c>
      <c r="V151" s="23">
        <v>0</v>
      </c>
      <c r="W151" s="23">
        <v>0</v>
      </c>
      <c r="X151" s="23">
        <v>0</v>
      </c>
      <c r="Y151" s="23">
        <v>0</v>
      </c>
      <c r="Z151" s="23">
        <v>0</v>
      </c>
      <c r="AA151" s="23">
        <v>0</v>
      </c>
      <c r="AB151" s="23">
        <v>0</v>
      </c>
      <c r="AC151" s="23">
        <v>0</v>
      </c>
      <c r="AD151" s="23">
        <v>0</v>
      </c>
      <c r="AE151" s="23">
        <v>0</v>
      </c>
      <c r="AF151" s="23">
        <v>0</v>
      </c>
      <c r="AG151" s="23">
        <v>0</v>
      </c>
      <c r="AH151" s="23">
        <v>0</v>
      </c>
      <c r="AI151" s="23">
        <v>0</v>
      </c>
      <c r="AJ151" s="23">
        <v>0</v>
      </c>
      <c r="AK151" s="23">
        <v>0</v>
      </c>
      <c r="AL151" s="23">
        <v>0</v>
      </c>
      <c r="AM151" s="23">
        <v>0</v>
      </c>
    </row>
    <row r="152" spans="1:39" ht="16.5" x14ac:dyDescent="0.2">
      <c r="A152" s="23">
        <v>1601</v>
      </c>
      <c r="B152" s="24" t="s">
        <v>619</v>
      </c>
      <c r="C152" s="23">
        <v>2</v>
      </c>
      <c r="D152" s="23">
        <v>4</v>
      </c>
      <c r="E152" s="23">
        <v>4</v>
      </c>
      <c r="F152" s="23">
        <v>2</v>
      </c>
      <c r="G152" s="23">
        <v>4</v>
      </c>
      <c r="H152" s="23">
        <v>4</v>
      </c>
      <c r="I152" s="23">
        <v>0</v>
      </c>
      <c r="J152" s="23">
        <v>3</v>
      </c>
      <c r="K152" s="23">
        <v>1</v>
      </c>
      <c r="L152" s="23">
        <v>2</v>
      </c>
      <c r="M152" s="23">
        <v>0</v>
      </c>
      <c r="N152" s="23">
        <v>2</v>
      </c>
      <c r="O152" s="23">
        <v>2</v>
      </c>
      <c r="P152" s="23">
        <v>2</v>
      </c>
      <c r="Q152" s="23">
        <v>2</v>
      </c>
      <c r="R152" s="23">
        <v>2</v>
      </c>
      <c r="S152" s="23">
        <v>0</v>
      </c>
      <c r="T152" s="23">
        <v>0</v>
      </c>
      <c r="U152" s="23">
        <v>0</v>
      </c>
      <c r="V152" s="23">
        <v>0</v>
      </c>
      <c r="W152" s="23">
        <v>0</v>
      </c>
      <c r="X152" s="23">
        <v>0</v>
      </c>
      <c r="Y152" s="23">
        <v>0</v>
      </c>
      <c r="Z152" s="23">
        <v>0</v>
      </c>
      <c r="AA152" s="23">
        <v>0</v>
      </c>
      <c r="AB152" s="23">
        <v>0</v>
      </c>
      <c r="AC152" s="23">
        <v>0</v>
      </c>
      <c r="AD152" s="23">
        <v>0</v>
      </c>
      <c r="AE152" s="23">
        <v>0</v>
      </c>
      <c r="AF152" s="23">
        <v>0</v>
      </c>
      <c r="AG152" s="23">
        <v>0</v>
      </c>
      <c r="AH152" s="23">
        <v>0</v>
      </c>
      <c r="AI152" s="23">
        <v>0</v>
      </c>
      <c r="AJ152" s="23">
        <v>0</v>
      </c>
      <c r="AK152" s="23">
        <v>0</v>
      </c>
      <c r="AL152" s="23">
        <v>0</v>
      </c>
      <c r="AM152" s="23">
        <v>0</v>
      </c>
    </row>
    <row r="153" spans="1:39" ht="16.5" x14ac:dyDescent="0.2">
      <c r="A153" s="23">
        <v>1602</v>
      </c>
      <c r="B153" s="24" t="s">
        <v>620</v>
      </c>
      <c r="C153" s="23">
        <v>2</v>
      </c>
      <c r="D153" s="23">
        <v>4</v>
      </c>
      <c r="E153" s="23">
        <v>4</v>
      </c>
      <c r="F153" s="23">
        <v>2</v>
      </c>
      <c r="G153" s="23">
        <v>4</v>
      </c>
      <c r="H153" s="23">
        <v>4</v>
      </c>
      <c r="I153" s="23">
        <v>0</v>
      </c>
      <c r="J153" s="23">
        <v>3</v>
      </c>
      <c r="K153" s="23">
        <v>2</v>
      </c>
      <c r="L153" s="23">
        <v>2</v>
      </c>
      <c r="M153" s="23">
        <v>0</v>
      </c>
      <c r="N153" s="23">
        <v>2</v>
      </c>
      <c r="O153" s="23">
        <v>2</v>
      </c>
      <c r="P153" s="23">
        <v>2</v>
      </c>
      <c r="Q153" s="23">
        <v>2</v>
      </c>
      <c r="R153" s="23">
        <v>2</v>
      </c>
      <c r="S153" s="23">
        <v>0</v>
      </c>
      <c r="T153" s="23">
        <v>0</v>
      </c>
      <c r="U153" s="23">
        <v>0</v>
      </c>
      <c r="V153" s="23">
        <v>0</v>
      </c>
      <c r="W153" s="23">
        <v>0</v>
      </c>
      <c r="X153" s="23">
        <v>0</v>
      </c>
      <c r="Y153" s="23">
        <v>0</v>
      </c>
      <c r="Z153" s="23">
        <v>0</v>
      </c>
      <c r="AA153" s="23">
        <v>0</v>
      </c>
      <c r="AB153" s="23">
        <v>0</v>
      </c>
      <c r="AC153" s="23">
        <v>0</v>
      </c>
      <c r="AD153" s="23">
        <v>0</v>
      </c>
      <c r="AE153" s="23">
        <v>0</v>
      </c>
      <c r="AF153" s="23">
        <v>0</v>
      </c>
      <c r="AG153" s="23">
        <v>0</v>
      </c>
      <c r="AH153" s="23">
        <v>0</v>
      </c>
      <c r="AI153" s="23">
        <v>0</v>
      </c>
      <c r="AJ153" s="23">
        <v>0</v>
      </c>
      <c r="AK153" s="23">
        <v>0</v>
      </c>
      <c r="AL153" s="23">
        <v>0</v>
      </c>
      <c r="AM153" s="23">
        <v>0</v>
      </c>
    </row>
    <row r="154" spans="1:39" ht="16.5" x14ac:dyDescent="0.2">
      <c r="A154" s="23">
        <v>1603</v>
      </c>
      <c r="B154" s="24" t="s">
        <v>621</v>
      </c>
      <c r="C154" s="23">
        <v>2</v>
      </c>
      <c r="D154" s="23">
        <v>4</v>
      </c>
      <c r="E154" s="23">
        <v>4</v>
      </c>
      <c r="F154" s="23">
        <v>2</v>
      </c>
      <c r="G154" s="23">
        <v>4</v>
      </c>
      <c r="H154" s="23">
        <v>4</v>
      </c>
      <c r="I154" s="23">
        <v>0</v>
      </c>
      <c r="J154" s="23">
        <v>3</v>
      </c>
      <c r="K154" s="23">
        <v>2</v>
      </c>
      <c r="L154" s="23">
        <v>2</v>
      </c>
      <c r="M154" s="23">
        <v>0</v>
      </c>
      <c r="N154" s="23">
        <v>2</v>
      </c>
      <c r="O154" s="23">
        <v>2</v>
      </c>
      <c r="P154" s="23">
        <v>2</v>
      </c>
      <c r="Q154" s="23">
        <v>2</v>
      </c>
      <c r="R154" s="23">
        <v>2</v>
      </c>
      <c r="S154" s="23">
        <v>0</v>
      </c>
      <c r="T154" s="23">
        <v>0</v>
      </c>
      <c r="U154" s="23">
        <v>0</v>
      </c>
      <c r="V154" s="23">
        <v>0</v>
      </c>
      <c r="W154" s="23">
        <v>0</v>
      </c>
      <c r="X154" s="23">
        <v>0</v>
      </c>
      <c r="Y154" s="23">
        <v>0</v>
      </c>
      <c r="Z154" s="23">
        <v>0</v>
      </c>
      <c r="AA154" s="23">
        <v>0</v>
      </c>
      <c r="AB154" s="23">
        <v>0</v>
      </c>
      <c r="AC154" s="23">
        <v>0</v>
      </c>
      <c r="AD154" s="23">
        <v>0</v>
      </c>
      <c r="AE154" s="23">
        <v>0</v>
      </c>
      <c r="AF154" s="23">
        <v>0</v>
      </c>
      <c r="AG154" s="23">
        <v>0</v>
      </c>
      <c r="AH154" s="23">
        <v>0</v>
      </c>
      <c r="AI154" s="23">
        <v>0</v>
      </c>
      <c r="AJ154" s="23">
        <v>0</v>
      </c>
      <c r="AK154" s="23">
        <v>0</v>
      </c>
      <c r="AL154" s="23">
        <v>0</v>
      </c>
      <c r="AM154" s="23">
        <v>0</v>
      </c>
    </row>
    <row r="155" spans="1:39" ht="16.5" x14ac:dyDescent="0.2">
      <c r="A155" s="23">
        <v>1604</v>
      </c>
      <c r="B155" s="24" t="s">
        <v>622</v>
      </c>
      <c r="C155" s="23">
        <v>2</v>
      </c>
      <c r="D155" s="23">
        <v>4</v>
      </c>
      <c r="E155" s="23">
        <v>4</v>
      </c>
      <c r="F155" s="23">
        <v>2</v>
      </c>
      <c r="G155" s="23">
        <v>4</v>
      </c>
      <c r="H155" s="23">
        <v>4</v>
      </c>
      <c r="I155" s="23">
        <v>0</v>
      </c>
      <c r="J155" s="23">
        <v>3</v>
      </c>
      <c r="K155" s="23">
        <v>2</v>
      </c>
      <c r="L155" s="23">
        <v>2</v>
      </c>
      <c r="M155" s="23">
        <v>0</v>
      </c>
      <c r="N155" s="23">
        <v>2</v>
      </c>
      <c r="O155" s="23">
        <v>2</v>
      </c>
      <c r="P155" s="23">
        <v>2</v>
      </c>
      <c r="Q155" s="23">
        <v>2</v>
      </c>
      <c r="R155" s="23">
        <v>2</v>
      </c>
      <c r="S155" s="23">
        <v>0</v>
      </c>
      <c r="T155" s="23">
        <v>1</v>
      </c>
      <c r="U155" s="23">
        <v>0</v>
      </c>
      <c r="V155" s="23">
        <v>0</v>
      </c>
      <c r="W155" s="23">
        <v>0</v>
      </c>
      <c r="X155" s="23">
        <v>0</v>
      </c>
      <c r="Y155" s="23">
        <v>0</v>
      </c>
      <c r="Z155" s="23">
        <v>0</v>
      </c>
      <c r="AA155" s="23">
        <v>0</v>
      </c>
      <c r="AB155" s="23">
        <v>0</v>
      </c>
      <c r="AC155" s="23">
        <v>0</v>
      </c>
      <c r="AD155" s="23">
        <v>0</v>
      </c>
      <c r="AE155" s="23">
        <v>0</v>
      </c>
      <c r="AF155" s="23">
        <v>0</v>
      </c>
      <c r="AG155" s="23">
        <v>0</v>
      </c>
      <c r="AH155" s="23">
        <v>0</v>
      </c>
      <c r="AI155" s="23">
        <v>0</v>
      </c>
      <c r="AJ155" s="23">
        <v>0</v>
      </c>
      <c r="AK155" s="23">
        <v>0</v>
      </c>
      <c r="AL155" s="23">
        <v>0</v>
      </c>
      <c r="AM155" s="23">
        <v>0</v>
      </c>
    </row>
    <row r="156" spans="1:39" ht="16.5" x14ac:dyDescent="0.2">
      <c r="A156" s="23">
        <v>1605</v>
      </c>
      <c r="B156" s="24" t="s">
        <v>623</v>
      </c>
      <c r="C156" s="23">
        <v>2</v>
      </c>
      <c r="D156" s="23">
        <v>4</v>
      </c>
      <c r="E156" s="23">
        <v>4</v>
      </c>
      <c r="F156" s="23">
        <v>2</v>
      </c>
      <c r="G156" s="23">
        <v>4</v>
      </c>
      <c r="H156" s="23">
        <v>4</v>
      </c>
      <c r="I156" s="23">
        <v>0</v>
      </c>
      <c r="J156" s="23">
        <v>3</v>
      </c>
      <c r="K156" s="23">
        <v>2</v>
      </c>
      <c r="L156" s="23">
        <v>2</v>
      </c>
      <c r="M156" s="23">
        <v>0</v>
      </c>
      <c r="N156" s="23">
        <v>2</v>
      </c>
      <c r="O156" s="23">
        <v>2</v>
      </c>
      <c r="P156" s="23">
        <v>2</v>
      </c>
      <c r="Q156" s="23">
        <v>2</v>
      </c>
      <c r="R156" s="23">
        <v>2</v>
      </c>
      <c r="S156" s="23">
        <v>0</v>
      </c>
      <c r="T156" s="23">
        <v>1</v>
      </c>
      <c r="U156" s="23">
        <v>1</v>
      </c>
      <c r="V156" s="23">
        <v>0</v>
      </c>
      <c r="W156" s="23">
        <v>0</v>
      </c>
      <c r="X156" s="23">
        <v>0</v>
      </c>
      <c r="Y156" s="23">
        <v>0</v>
      </c>
      <c r="Z156" s="23">
        <v>0</v>
      </c>
      <c r="AA156" s="23">
        <v>0</v>
      </c>
      <c r="AB156" s="23">
        <v>0</v>
      </c>
      <c r="AC156" s="23">
        <v>0</v>
      </c>
      <c r="AD156" s="23">
        <v>0</v>
      </c>
      <c r="AE156" s="23">
        <v>0</v>
      </c>
      <c r="AF156" s="23">
        <v>0</v>
      </c>
      <c r="AG156" s="23">
        <v>0</v>
      </c>
      <c r="AH156" s="23">
        <v>0</v>
      </c>
      <c r="AI156" s="23">
        <v>0</v>
      </c>
      <c r="AJ156" s="23">
        <v>0</v>
      </c>
      <c r="AK156" s="23">
        <v>0</v>
      </c>
      <c r="AL156" s="23">
        <v>0</v>
      </c>
      <c r="AM156" s="23">
        <v>0</v>
      </c>
    </row>
    <row r="157" spans="1:39" ht="16.5" x14ac:dyDescent="0.2">
      <c r="A157" s="23">
        <v>1606</v>
      </c>
      <c r="B157" s="24" t="s">
        <v>624</v>
      </c>
      <c r="C157" s="23">
        <v>2</v>
      </c>
      <c r="D157" s="23">
        <v>4</v>
      </c>
      <c r="E157" s="23">
        <v>4</v>
      </c>
      <c r="F157" s="23">
        <v>2</v>
      </c>
      <c r="G157" s="23">
        <v>4</v>
      </c>
      <c r="H157" s="23">
        <v>4</v>
      </c>
      <c r="I157" s="23">
        <v>0</v>
      </c>
      <c r="J157" s="23">
        <v>3</v>
      </c>
      <c r="K157" s="23">
        <v>2</v>
      </c>
      <c r="L157" s="23">
        <v>2</v>
      </c>
      <c r="M157" s="23">
        <v>0</v>
      </c>
      <c r="N157" s="23">
        <v>2</v>
      </c>
      <c r="O157" s="23">
        <v>2</v>
      </c>
      <c r="P157" s="23">
        <v>2</v>
      </c>
      <c r="Q157" s="23">
        <v>2</v>
      </c>
      <c r="R157" s="23">
        <v>2</v>
      </c>
      <c r="S157" s="23">
        <v>0</v>
      </c>
      <c r="T157" s="23">
        <v>1</v>
      </c>
      <c r="U157" s="23">
        <v>1</v>
      </c>
      <c r="V157" s="23">
        <v>0</v>
      </c>
      <c r="W157" s="23">
        <v>0</v>
      </c>
      <c r="X157" s="23">
        <v>0</v>
      </c>
      <c r="Y157" s="23">
        <v>0</v>
      </c>
      <c r="Z157" s="23">
        <v>0</v>
      </c>
      <c r="AA157" s="23">
        <v>1</v>
      </c>
      <c r="AB157" s="23">
        <v>0</v>
      </c>
      <c r="AC157" s="23">
        <v>0</v>
      </c>
      <c r="AD157" s="23">
        <v>0</v>
      </c>
      <c r="AE157" s="23">
        <v>0</v>
      </c>
      <c r="AF157" s="23">
        <v>0</v>
      </c>
      <c r="AG157" s="23">
        <v>0</v>
      </c>
      <c r="AH157" s="23">
        <v>0</v>
      </c>
      <c r="AI157" s="23">
        <v>0</v>
      </c>
      <c r="AJ157" s="23">
        <v>0</v>
      </c>
      <c r="AK157" s="23">
        <v>0</v>
      </c>
      <c r="AL157" s="23">
        <v>0</v>
      </c>
      <c r="AM157" s="23">
        <v>0</v>
      </c>
    </row>
    <row r="158" spans="1:39" ht="16.5" x14ac:dyDescent="0.2">
      <c r="A158" s="23">
        <v>1607</v>
      </c>
      <c r="B158" s="24" t="s">
        <v>625</v>
      </c>
      <c r="C158" s="23">
        <v>2</v>
      </c>
      <c r="D158" s="23">
        <v>4</v>
      </c>
      <c r="E158" s="23">
        <v>4</v>
      </c>
      <c r="F158" s="23">
        <v>2</v>
      </c>
      <c r="G158" s="23">
        <v>4</v>
      </c>
      <c r="H158" s="23">
        <v>4</v>
      </c>
      <c r="I158" s="23">
        <v>0</v>
      </c>
      <c r="J158" s="23">
        <v>3</v>
      </c>
      <c r="K158" s="23">
        <v>2</v>
      </c>
      <c r="L158" s="23">
        <v>2</v>
      </c>
      <c r="M158" s="23">
        <v>0</v>
      </c>
      <c r="N158" s="23">
        <v>2</v>
      </c>
      <c r="O158" s="23">
        <v>2</v>
      </c>
      <c r="P158" s="23">
        <v>2</v>
      </c>
      <c r="Q158" s="23">
        <v>2</v>
      </c>
      <c r="R158" s="23">
        <v>2</v>
      </c>
      <c r="S158" s="23">
        <v>0</v>
      </c>
      <c r="T158" s="23">
        <v>1</v>
      </c>
      <c r="U158" s="23">
        <v>1</v>
      </c>
      <c r="V158" s="23">
        <v>0</v>
      </c>
      <c r="W158" s="23">
        <v>0</v>
      </c>
      <c r="X158" s="23">
        <v>0</v>
      </c>
      <c r="Y158" s="23">
        <v>0</v>
      </c>
      <c r="Z158" s="23">
        <v>0</v>
      </c>
      <c r="AA158" s="23">
        <v>1</v>
      </c>
      <c r="AB158" s="23">
        <v>1</v>
      </c>
      <c r="AC158" s="23">
        <v>0</v>
      </c>
      <c r="AD158" s="23">
        <v>0</v>
      </c>
      <c r="AE158" s="23">
        <v>0</v>
      </c>
      <c r="AF158" s="23">
        <v>0</v>
      </c>
      <c r="AG158" s="23">
        <v>0</v>
      </c>
      <c r="AH158" s="23">
        <v>0</v>
      </c>
      <c r="AI158" s="23">
        <v>0</v>
      </c>
      <c r="AJ158" s="23">
        <v>0</v>
      </c>
      <c r="AK158" s="23">
        <v>0</v>
      </c>
      <c r="AL158" s="23">
        <v>0</v>
      </c>
      <c r="AM158" s="23">
        <v>0</v>
      </c>
    </row>
    <row r="159" spans="1:39" ht="16.5" x14ac:dyDescent="0.2">
      <c r="A159" s="23">
        <v>1608</v>
      </c>
      <c r="B159" s="24" t="s">
        <v>626</v>
      </c>
      <c r="C159" s="23">
        <v>2</v>
      </c>
      <c r="D159" s="23">
        <v>4</v>
      </c>
      <c r="E159" s="23">
        <v>4</v>
      </c>
      <c r="F159" s="23">
        <v>2</v>
      </c>
      <c r="G159" s="23">
        <v>4</v>
      </c>
      <c r="H159" s="23">
        <v>4</v>
      </c>
      <c r="I159" s="23">
        <v>0</v>
      </c>
      <c r="J159" s="23">
        <v>3</v>
      </c>
      <c r="K159" s="23">
        <v>2</v>
      </c>
      <c r="L159" s="23">
        <v>2</v>
      </c>
      <c r="M159" s="23">
        <v>0</v>
      </c>
      <c r="N159" s="23">
        <v>2</v>
      </c>
      <c r="O159" s="23">
        <v>2</v>
      </c>
      <c r="P159" s="23">
        <v>2</v>
      </c>
      <c r="Q159" s="23">
        <v>2</v>
      </c>
      <c r="R159" s="23">
        <v>2</v>
      </c>
      <c r="S159" s="23">
        <v>0</v>
      </c>
      <c r="T159" s="23">
        <v>1</v>
      </c>
      <c r="U159" s="23">
        <v>1</v>
      </c>
      <c r="V159" s="23">
        <v>0</v>
      </c>
      <c r="W159" s="23">
        <v>0</v>
      </c>
      <c r="X159" s="23">
        <v>0</v>
      </c>
      <c r="Y159" s="23">
        <v>0</v>
      </c>
      <c r="Z159" s="23">
        <v>0</v>
      </c>
      <c r="AA159" s="23">
        <v>1</v>
      </c>
      <c r="AB159" s="23">
        <v>1</v>
      </c>
      <c r="AC159" s="23">
        <v>0</v>
      </c>
      <c r="AD159" s="23">
        <v>0</v>
      </c>
      <c r="AE159" s="23">
        <v>0</v>
      </c>
      <c r="AF159" s="23">
        <v>0</v>
      </c>
      <c r="AG159" s="23">
        <v>0</v>
      </c>
      <c r="AH159" s="23">
        <v>1</v>
      </c>
      <c r="AI159" s="23">
        <v>0</v>
      </c>
      <c r="AJ159" s="23">
        <v>0</v>
      </c>
      <c r="AK159" s="23">
        <v>0</v>
      </c>
      <c r="AL159" s="23">
        <v>0</v>
      </c>
      <c r="AM159" s="23">
        <v>0</v>
      </c>
    </row>
    <row r="160" spans="1:39" ht="16.5" x14ac:dyDescent="0.2">
      <c r="A160" s="23">
        <v>1609</v>
      </c>
      <c r="B160" s="24" t="s">
        <v>627</v>
      </c>
      <c r="C160" s="23">
        <v>2</v>
      </c>
      <c r="D160" s="23">
        <v>4</v>
      </c>
      <c r="E160" s="23">
        <v>4</v>
      </c>
      <c r="F160" s="23">
        <v>2</v>
      </c>
      <c r="G160" s="23">
        <v>4</v>
      </c>
      <c r="H160" s="23">
        <v>4</v>
      </c>
      <c r="I160" s="23">
        <v>0</v>
      </c>
      <c r="J160" s="23">
        <v>3</v>
      </c>
      <c r="K160" s="23">
        <v>2</v>
      </c>
      <c r="L160" s="23">
        <v>2</v>
      </c>
      <c r="M160" s="23">
        <v>0</v>
      </c>
      <c r="N160" s="23">
        <v>2</v>
      </c>
      <c r="O160" s="23">
        <v>2</v>
      </c>
      <c r="P160" s="23">
        <v>2</v>
      </c>
      <c r="Q160" s="23">
        <v>2</v>
      </c>
      <c r="R160" s="23">
        <v>2</v>
      </c>
      <c r="S160" s="23">
        <v>0</v>
      </c>
      <c r="T160" s="23">
        <v>1</v>
      </c>
      <c r="U160" s="23">
        <v>1</v>
      </c>
      <c r="V160" s="23">
        <v>0</v>
      </c>
      <c r="W160" s="23">
        <v>0</v>
      </c>
      <c r="X160" s="23">
        <v>0</v>
      </c>
      <c r="Y160" s="23">
        <v>0</v>
      </c>
      <c r="Z160" s="23">
        <v>0</v>
      </c>
      <c r="AA160" s="23">
        <v>1</v>
      </c>
      <c r="AB160" s="23">
        <v>1</v>
      </c>
      <c r="AC160" s="23">
        <v>0</v>
      </c>
      <c r="AD160" s="23">
        <v>0</v>
      </c>
      <c r="AE160" s="23">
        <v>0</v>
      </c>
      <c r="AF160" s="23">
        <v>0</v>
      </c>
      <c r="AG160" s="23">
        <v>0</v>
      </c>
      <c r="AH160" s="23">
        <v>1</v>
      </c>
      <c r="AI160" s="23">
        <v>1</v>
      </c>
      <c r="AJ160" s="23">
        <v>0</v>
      </c>
      <c r="AK160" s="23">
        <v>0</v>
      </c>
      <c r="AL160" s="23">
        <v>0</v>
      </c>
      <c r="AM160" s="23">
        <v>0</v>
      </c>
    </row>
    <row r="161" spans="1:39" ht="16.5" x14ac:dyDescent="0.2">
      <c r="A161" s="23">
        <v>1610</v>
      </c>
      <c r="B161" s="24" t="s">
        <v>628</v>
      </c>
      <c r="C161" s="23">
        <v>2</v>
      </c>
      <c r="D161" s="23">
        <v>4</v>
      </c>
      <c r="E161" s="23">
        <v>4</v>
      </c>
      <c r="F161" s="23">
        <v>2</v>
      </c>
      <c r="G161" s="23">
        <v>4</v>
      </c>
      <c r="H161" s="23">
        <v>4</v>
      </c>
      <c r="I161" s="23">
        <v>0</v>
      </c>
      <c r="J161" s="23">
        <v>3</v>
      </c>
      <c r="K161" s="23">
        <v>2</v>
      </c>
      <c r="L161" s="23">
        <v>2</v>
      </c>
      <c r="M161" s="23">
        <v>0</v>
      </c>
      <c r="N161" s="23">
        <v>2</v>
      </c>
      <c r="O161" s="23">
        <v>2</v>
      </c>
      <c r="P161" s="23">
        <v>2</v>
      </c>
      <c r="Q161" s="23">
        <v>2</v>
      </c>
      <c r="R161" s="23">
        <v>2</v>
      </c>
      <c r="S161" s="23">
        <v>0</v>
      </c>
      <c r="T161" s="23">
        <v>1</v>
      </c>
      <c r="U161" s="23">
        <v>1</v>
      </c>
      <c r="V161" s="23">
        <v>0</v>
      </c>
      <c r="W161" s="23">
        <v>0</v>
      </c>
      <c r="X161" s="23">
        <v>0</v>
      </c>
      <c r="Y161" s="23">
        <v>0</v>
      </c>
      <c r="Z161" s="23">
        <v>0</v>
      </c>
      <c r="AA161" s="23">
        <v>1</v>
      </c>
      <c r="AB161" s="23">
        <v>1</v>
      </c>
      <c r="AC161" s="23">
        <v>0</v>
      </c>
      <c r="AD161" s="23">
        <v>0</v>
      </c>
      <c r="AE161" s="23">
        <v>0</v>
      </c>
      <c r="AF161" s="23">
        <v>0</v>
      </c>
      <c r="AG161" s="23">
        <v>0</v>
      </c>
      <c r="AH161" s="23">
        <v>1</v>
      </c>
      <c r="AI161" s="23">
        <v>1</v>
      </c>
      <c r="AJ161" s="23">
        <v>0</v>
      </c>
      <c r="AK161" s="23">
        <v>0</v>
      </c>
      <c r="AL161" s="23">
        <v>0</v>
      </c>
      <c r="AM161" s="23">
        <v>0</v>
      </c>
    </row>
    <row r="162" spans="1:39" ht="16.5" x14ac:dyDescent="0.2">
      <c r="A162" s="23">
        <v>1611</v>
      </c>
      <c r="B162" s="24" t="s">
        <v>629</v>
      </c>
      <c r="C162" s="23">
        <v>2</v>
      </c>
      <c r="D162" s="23">
        <v>4</v>
      </c>
      <c r="E162" s="23">
        <v>4</v>
      </c>
      <c r="F162" s="23">
        <v>2</v>
      </c>
      <c r="G162" s="23">
        <v>4</v>
      </c>
      <c r="H162" s="23">
        <v>4</v>
      </c>
      <c r="I162" s="23">
        <v>0</v>
      </c>
      <c r="J162" s="23">
        <v>3</v>
      </c>
      <c r="K162" s="23">
        <v>2</v>
      </c>
      <c r="L162" s="23">
        <v>2</v>
      </c>
      <c r="M162" s="23">
        <v>0</v>
      </c>
      <c r="N162" s="23">
        <v>2</v>
      </c>
      <c r="O162" s="23">
        <v>2</v>
      </c>
      <c r="P162" s="23">
        <v>2</v>
      </c>
      <c r="Q162" s="23">
        <v>2</v>
      </c>
      <c r="R162" s="23">
        <v>2</v>
      </c>
      <c r="S162" s="23">
        <v>0</v>
      </c>
      <c r="T162" s="23">
        <v>1</v>
      </c>
      <c r="U162" s="23">
        <v>1</v>
      </c>
      <c r="V162" s="23">
        <v>1</v>
      </c>
      <c r="W162" s="23">
        <v>0</v>
      </c>
      <c r="X162" s="23">
        <v>0</v>
      </c>
      <c r="Y162" s="23">
        <v>0</v>
      </c>
      <c r="Z162" s="23">
        <v>0</v>
      </c>
      <c r="AA162" s="23">
        <v>1</v>
      </c>
      <c r="AB162" s="23">
        <v>1</v>
      </c>
      <c r="AC162" s="23">
        <v>0</v>
      </c>
      <c r="AD162" s="23">
        <v>0</v>
      </c>
      <c r="AE162" s="23">
        <v>0</v>
      </c>
      <c r="AF162" s="23">
        <v>0</v>
      </c>
      <c r="AG162" s="23">
        <v>0</v>
      </c>
      <c r="AH162" s="23">
        <v>1</v>
      </c>
      <c r="AI162" s="23">
        <v>1</v>
      </c>
      <c r="AJ162" s="23">
        <v>0</v>
      </c>
      <c r="AK162" s="23">
        <v>0</v>
      </c>
      <c r="AL162" s="23">
        <v>0</v>
      </c>
      <c r="AM162" s="23">
        <v>0</v>
      </c>
    </row>
    <row r="163" spans="1:39" ht="16.5" x14ac:dyDescent="0.2">
      <c r="A163" s="23">
        <v>1612</v>
      </c>
      <c r="B163" s="24" t="s">
        <v>630</v>
      </c>
      <c r="C163" s="23">
        <v>2</v>
      </c>
      <c r="D163" s="23">
        <v>4</v>
      </c>
      <c r="E163" s="23">
        <v>4</v>
      </c>
      <c r="F163" s="23">
        <v>2</v>
      </c>
      <c r="G163" s="23">
        <v>4</v>
      </c>
      <c r="H163" s="23">
        <v>4</v>
      </c>
      <c r="I163" s="23">
        <v>0</v>
      </c>
      <c r="J163" s="23">
        <v>3</v>
      </c>
      <c r="K163" s="23">
        <v>2</v>
      </c>
      <c r="L163" s="23">
        <v>2</v>
      </c>
      <c r="M163" s="23">
        <v>0</v>
      </c>
      <c r="N163" s="23">
        <v>2</v>
      </c>
      <c r="O163" s="23">
        <v>2</v>
      </c>
      <c r="P163" s="23">
        <v>2</v>
      </c>
      <c r="Q163" s="23">
        <v>2</v>
      </c>
      <c r="R163" s="23">
        <v>2</v>
      </c>
      <c r="S163" s="23">
        <v>0</v>
      </c>
      <c r="T163" s="23">
        <v>1</v>
      </c>
      <c r="U163" s="23">
        <v>1</v>
      </c>
      <c r="V163" s="23">
        <v>1</v>
      </c>
      <c r="W163" s="23">
        <v>1</v>
      </c>
      <c r="X163" s="23">
        <v>0</v>
      </c>
      <c r="Y163" s="23">
        <v>0</v>
      </c>
      <c r="Z163" s="23">
        <v>0</v>
      </c>
      <c r="AA163" s="23">
        <v>1</v>
      </c>
      <c r="AB163" s="23">
        <v>1</v>
      </c>
      <c r="AC163" s="23">
        <v>0</v>
      </c>
      <c r="AD163" s="23">
        <v>0</v>
      </c>
      <c r="AE163" s="23">
        <v>0</v>
      </c>
      <c r="AF163" s="23">
        <v>0</v>
      </c>
      <c r="AG163" s="23">
        <v>0</v>
      </c>
      <c r="AH163" s="23">
        <v>1</v>
      </c>
      <c r="AI163" s="23">
        <v>1</v>
      </c>
      <c r="AJ163" s="23">
        <v>0</v>
      </c>
      <c r="AK163" s="23">
        <v>0</v>
      </c>
      <c r="AL163" s="23">
        <v>0</v>
      </c>
      <c r="AM163" s="23">
        <v>0</v>
      </c>
    </row>
    <row r="164" spans="1:39" ht="16.5" x14ac:dyDescent="0.2">
      <c r="A164" s="23">
        <v>1613</v>
      </c>
      <c r="B164" s="24" t="s">
        <v>631</v>
      </c>
      <c r="C164" s="23">
        <v>2</v>
      </c>
      <c r="D164" s="23">
        <v>4</v>
      </c>
      <c r="E164" s="23">
        <v>4</v>
      </c>
      <c r="F164" s="23">
        <v>2</v>
      </c>
      <c r="G164" s="23">
        <v>4</v>
      </c>
      <c r="H164" s="23">
        <v>4</v>
      </c>
      <c r="I164" s="23">
        <v>0</v>
      </c>
      <c r="J164" s="23">
        <v>3</v>
      </c>
      <c r="K164" s="23">
        <v>2</v>
      </c>
      <c r="L164" s="23">
        <v>2</v>
      </c>
      <c r="M164" s="23">
        <v>0</v>
      </c>
      <c r="N164" s="23">
        <v>2</v>
      </c>
      <c r="O164" s="23">
        <v>2</v>
      </c>
      <c r="P164" s="23">
        <v>2</v>
      </c>
      <c r="Q164" s="23">
        <v>2</v>
      </c>
      <c r="R164" s="23">
        <v>2</v>
      </c>
      <c r="S164" s="23">
        <v>0</v>
      </c>
      <c r="T164" s="23">
        <v>1</v>
      </c>
      <c r="U164" s="23">
        <v>1</v>
      </c>
      <c r="V164" s="23">
        <v>1</v>
      </c>
      <c r="W164" s="23">
        <v>1</v>
      </c>
      <c r="X164" s="23">
        <v>1</v>
      </c>
      <c r="Y164" s="23">
        <v>0</v>
      </c>
      <c r="Z164" s="23">
        <v>0</v>
      </c>
      <c r="AA164" s="23">
        <v>1</v>
      </c>
      <c r="AB164" s="23">
        <v>1</v>
      </c>
      <c r="AC164" s="23">
        <v>0</v>
      </c>
      <c r="AD164" s="23">
        <v>0</v>
      </c>
      <c r="AE164" s="23">
        <v>0</v>
      </c>
      <c r="AF164" s="23">
        <v>0</v>
      </c>
      <c r="AG164" s="23">
        <v>0</v>
      </c>
      <c r="AH164" s="23">
        <v>1</v>
      </c>
      <c r="AI164" s="23">
        <v>1</v>
      </c>
      <c r="AJ164" s="23">
        <v>0</v>
      </c>
      <c r="AK164" s="23">
        <v>0</v>
      </c>
      <c r="AL164" s="23">
        <v>0</v>
      </c>
      <c r="AM164" s="23">
        <v>0</v>
      </c>
    </row>
    <row r="165" spans="1:39" ht="16.5" x14ac:dyDescent="0.2">
      <c r="A165" s="23">
        <v>1614</v>
      </c>
      <c r="B165" s="24" t="s">
        <v>632</v>
      </c>
      <c r="C165" s="23">
        <v>2</v>
      </c>
      <c r="D165" s="23">
        <v>4</v>
      </c>
      <c r="E165" s="23">
        <v>4</v>
      </c>
      <c r="F165" s="23">
        <v>2</v>
      </c>
      <c r="G165" s="23">
        <v>4</v>
      </c>
      <c r="H165" s="23">
        <v>4</v>
      </c>
      <c r="I165" s="23">
        <v>0</v>
      </c>
      <c r="J165" s="23">
        <v>3</v>
      </c>
      <c r="K165" s="23">
        <v>2</v>
      </c>
      <c r="L165" s="23">
        <v>2</v>
      </c>
      <c r="M165" s="23">
        <v>1</v>
      </c>
      <c r="N165" s="23">
        <v>2</v>
      </c>
      <c r="O165" s="23">
        <v>2</v>
      </c>
      <c r="P165" s="23">
        <v>2</v>
      </c>
      <c r="Q165" s="23">
        <v>2</v>
      </c>
      <c r="R165" s="23">
        <v>2</v>
      </c>
      <c r="S165" s="23">
        <v>0</v>
      </c>
      <c r="T165" s="23">
        <v>1</v>
      </c>
      <c r="U165" s="23">
        <v>1</v>
      </c>
      <c r="V165" s="23">
        <v>1</v>
      </c>
      <c r="W165" s="23">
        <v>1</v>
      </c>
      <c r="X165" s="23">
        <v>1</v>
      </c>
      <c r="Y165" s="23">
        <v>1</v>
      </c>
      <c r="Z165" s="23">
        <v>0</v>
      </c>
      <c r="AA165" s="23">
        <v>1</v>
      </c>
      <c r="AB165" s="23">
        <v>1</v>
      </c>
      <c r="AC165" s="23">
        <v>0</v>
      </c>
      <c r="AD165" s="23">
        <v>0</v>
      </c>
      <c r="AE165" s="23">
        <v>0</v>
      </c>
      <c r="AF165" s="23">
        <v>0</v>
      </c>
      <c r="AG165" s="23">
        <v>0</v>
      </c>
      <c r="AH165" s="23">
        <v>1</v>
      </c>
      <c r="AI165" s="23">
        <v>1</v>
      </c>
      <c r="AJ165" s="23">
        <v>0</v>
      </c>
      <c r="AK165" s="23">
        <v>0</v>
      </c>
      <c r="AL165" s="23">
        <v>0</v>
      </c>
      <c r="AM165" s="23">
        <v>0</v>
      </c>
    </row>
    <row r="166" spans="1:39" ht="16.5" x14ac:dyDescent="0.2">
      <c r="A166" s="23">
        <v>1615</v>
      </c>
      <c r="B166" s="24" t="s">
        <v>633</v>
      </c>
      <c r="C166" s="23">
        <v>2</v>
      </c>
      <c r="D166" s="23">
        <v>4</v>
      </c>
      <c r="E166" s="23">
        <v>4</v>
      </c>
      <c r="F166" s="23">
        <v>2</v>
      </c>
      <c r="G166" s="23">
        <v>4</v>
      </c>
      <c r="H166" s="23">
        <v>4</v>
      </c>
      <c r="I166" s="23">
        <v>1</v>
      </c>
      <c r="J166" s="23">
        <v>3</v>
      </c>
      <c r="K166" s="23">
        <v>2</v>
      </c>
      <c r="L166" s="23">
        <v>2</v>
      </c>
      <c r="M166" s="23">
        <v>1</v>
      </c>
      <c r="N166" s="23">
        <v>2</v>
      </c>
      <c r="O166" s="23">
        <v>2</v>
      </c>
      <c r="P166" s="23">
        <v>2</v>
      </c>
      <c r="Q166" s="23">
        <v>2</v>
      </c>
      <c r="R166" s="23">
        <v>2</v>
      </c>
      <c r="S166" s="23">
        <v>0</v>
      </c>
      <c r="T166" s="23">
        <v>1</v>
      </c>
      <c r="U166" s="23">
        <v>1</v>
      </c>
      <c r="V166" s="23">
        <v>1</v>
      </c>
      <c r="W166" s="23">
        <v>1</v>
      </c>
      <c r="X166" s="23">
        <v>1</v>
      </c>
      <c r="Y166" s="23">
        <v>1</v>
      </c>
      <c r="Z166" s="23">
        <v>0</v>
      </c>
      <c r="AA166" s="23">
        <v>1</v>
      </c>
      <c r="AB166" s="23">
        <v>1</v>
      </c>
      <c r="AC166" s="23">
        <v>0</v>
      </c>
      <c r="AD166" s="23">
        <v>0</v>
      </c>
      <c r="AE166" s="23">
        <v>0</v>
      </c>
      <c r="AF166" s="23">
        <v>0</v>
      </c>
      <c r="AG166" s="23">
        <v>0</v>
      </c>
      <c r="AH166" s="23">
        <v>1</v>
      </c>
      <c r="AI166" s="23">
        <v>1</v>
      </c>
      <c r="AJ166" s="23">
        <v>0</v>
      </c>
      <c r="AK166" s="23">
        <v>0</v>
      </c>
      <c r="AL166" s="23">
        <v>0</v>
      </c>
      <c r="AM166" s="23">
        <v>0</v>
      </c>
    </row>
    <row r="167" spans="1:39" ht="16.5" x14ac:dyDescent="0.2">
      <c r="A167" s="23">
        <v>2301</v>
      </c>
      <c r="B167" s="23" t="s">
        <v>1003</v>
      </c>
      <c r="C167" s="23">
        <v>0</v>
      </c>
      <c r="D167" s="29">
        <v>2</v>
      </c>
      <c r="E167" s="29">
        <v>0</v>
      </c>
      <c r="F167" s="29">
        <v>0</v>
      </c>
      <c r="G167" s="29">
        <v>0</v>
      </c>
      <c r="H167" s="29">
        <v>0</v>
      </c>
      <c r="I167" s="29">
        <v>0</v>
      </c>
      <c r="J167" s="29">
        <v>0</v>
      </c>
      <c r="K167" s="29">
        <v>0</v>
      </c>
      <c r="L167" s="29">
        <v>0</v>
      </c>
      <c r="M167" s="29">
        <v>0</v>
      </c>
      <c r="N167" s="29">
        <v>0</v>
      </c>
      <c r="O167" s="29">
        <v>0</v>
      </c>
      <c r="P167" s="29">
        <v>0</v>
      </c>
      <c r="Q167" s="29">
        <v>0</v>
      </c>
      <c r="R167" s="29">
        <v>0</v>
      </c>
      <c r="S167" s="29">
        <v>0</v>
      </c>
      <c r="T167" s="29">
        <v>0</v>
      </c>
      <c r="U167" s="29">
        <v>0</v>
      </c>
      <c r="V167" s="29">
        <v>0</v>
      </c>
      <c r="W167" s="29">
        <v>0</v>
      </c>
      <c r="X167" s="29">
        <v>0</v>
      </c>
      <c r="Y167" s="29">
        <v>0</v>
      </c>
      <c r="Z167" s="29">
        <v>0</v>
      </c>
      <c r="AA167" s="29">
        <v>0</v>
      </c>
      <c r="AB167" s="29">
        <v>0</v>
      </c>
      <c r="AC167" s="29">
        <v>0</v>
      </c>
      <c r="AD167" s="29">
        <v>0</v>
      </c>
      <c r="AE167" s="29">
        <v>0</v>
      </c>
      <c r="AF167" s="29">
        <v>0</v>
      </c>
      <c r="AG167" s="29">
        <v>0</v>
      </c>
      <c r="AH167" s="29">
        <v>0</v>
      </c>
      <c r="AI167" s="29">
        <v>0</v>
      </c>
      <c r="AJ167" s="29">
        <v>0</v>
      </c>
      <c r="AK167" s="29">
        <v>0</v>
      </c>
      <c r="AL167" s="29">
        <v>0</v>
      </c>
      <c r="AM167" s="29">
        <v>0</v>
      </c>
    </row>
    <row r="168" spans="1:39" ht="16.5" x14ac:dyDescent="0.2">
      <c r="A168" s="23">
        <v>2302</v>
      </c>
      <c r="B168" s="23" t="s">
        <v>1004</v>
      </c>
      <c r="C168" s="29">
        <v>0</v>
      </c>
      <c r="D168" s="29">
        <v>2</v>
      </c>
      <c r="E168" s="29">
        <v>0</v>
      </c>
      <c r="F168" s="29">
        <v>0</v>
      </c>
      <c r="G168" s="29">
        <v>0</v>
      </c>
      <c r="H168" s="29">
        <v>0</v>
      </c>
      <c r="I168" s="29">
        <v>0</v>
      </c>
      <c r="J168" s="29">
        <v>0</v>
      </c>
      <c r="K168" s="29">
        <v>0</v>
      </c>
      <c r="L168" s="29">
        <v>0</v>
      </c>
      <c r="M168" s="29">
        <v>0</v>
      </c>
      <c r="N168" s="29">
        <v>0</v>
      </c>
      <c r="O168" s="29">
        <v>0</v>
      </c>
      <c r="P168" s="29">
        <v>0</v>
      </c>
      <c r="Q168" s="29">
        <v>0</v>
      </c>
      <c r="R168" s="29">
        <v>0</v>
      </c>
      <c r="S168" s="29">
        <v>0</v>
      </c>
      <c r="T168" s="29">
        <v>0</v>
      </c>
      <c r="U168" s="29">
        <v>0</v>
      </c>
      <c r="V168" s="29">
        <v>0</v>
      </c>
      <c r="W168" s="29">
        <v>0</v>
      </c>
      <c r="X168" s="29">
        <v>0</v>
      </c>
      <c r="Y168" s="29">
        <v>0</v>
      </c>
      <c r="Z168" s="29">
        <v>0</v>
      </c>
      <c r="AA168" s="29">
        <v>0</v>
      </c>
      <c r="AB168" s="29">
        <v>0</v>
      </c>
      <c r="AC168" s="29">
        <v>0</v>
      </c>
      <c r="AD168" s="29">
        <v>0</v>
      </c>
      <c r="AE168" s="29">
        <v>0</v>
      </c>
      <c r="AF168" s="29">
        <v>0</v>
      </c>
      <c r="AG168" s="29">
        <v>0</v>
      </c>
      <c r="AH168" s="29">
        <v>0</v>
      </c>
      <c r="AI168" s="29">
        <v>0</v>
      </c>
      <c r="AJ168" s="29">
        <v>0</v>
      </c>
      <c r="AK168" s="29">
        <v>0</v>
      </c>
      <c r="AL168" s="29">
        <v>0</v>
      </c>
      <c r="AM168" s="29">
        <v>0</v>
      </c>
    </row>
    <row r="169" spans="1:39" ht="16.5" x14ac:dyDescent="0.2">
      <c r="A169" s="23">
        <v>2303</v>
      </c>
      <c r="B169" s="23" t="s">
        <v>1005</v>
      </c>
      <c r="C169" s="29">
        <v>0</v>
      </c>
      <c r="D169" s="29">
        <v>2</v>
      </c>
      <c r="E169" s="29">
        <v>0</v>
      </c>
      <c r="F169" s="29">
        <v>0</v>
      </c>
      <c r="G169" s="29">
        <v>0</v>
      </c>
      <c r="H169" s="29">
        <v>0</v>
      </c>
      <c r="I169" s="29">
        <v>0</v>
      </c>
      <c r="J169" s="29">
        <v>0</v>
      </c>
      <c r="K169" s="29">
        <v>0</v>
      </c>
      <c r="L169" s="29">
        <v>0</v>
      </c>
      <c r="M169" s="29">
        <v>0</v>
      </c>
      <c r="N169" s="29">
        <v>0</v>
      </c>
      <c r="O169" s="29">
        <v>0</v>
      </c>
      <c r="P169" s="29">
        <v>0</v>
      </c>
      <c r="Q169" s="29">
        <v>0</v>
      </c>
      <c r="R169" s="29">
        <v>0</v>
      </c>
      <c r="S169" s="29">
        <v>0</v>
      </c>
      <c r="T169" s="29">
        <v>0</v>
      </c>
      <c r="U169" s="29">
        <v>0</v>
      </c>
      <c r="V169" s="29">
        <v>0</v>
      </c>
      <c r="W169" s="29">
        <v>0</v>
      </c>
      <c r="X169" s="29">
        <v>0</v>
      </c>
      <c r="Y169" s="29">
        <v>0</v>
      </c>
      <c r="Z169" s="29">
        <v>0</v>
      </c>
      <c r="AA169" s="29">
        <v>0</v>
      </c>
      <c r="AB169" s="29">
        <v>0</v>
      </c>
      <c r="AC169" s="29">
        <v>0</v>
      </c>
      <c r="AD169" s="29">
        <v>0</v>
      </c>
      <c r="AE169" s="29">
        <v>0</v>
      </c>
      <c r="AF169" s="29">
        <v>0</v>
      </c>
      <c r="AG169" s="29">
        <v>0</v>
      </c>
      <c r="AH169" s="29">
        <v>0</v>
      </c>
      <c r="AI169" s="29">
        <v>0</v>
      </c>
      <c r="AJ169" s="29">
        <v>0</v>
      </c>
      <c r="AK169" s="29">
        <v>0</v>
      </c>
      <c r="AL169" s="29">
        <v>0</v>
      </c>
      <c r="AM169" s="29">
        <v>0</v>
      </c>
    </row>
    <row r="170" spans="1:39" ht="16.5" x14ac:dyDescent="0.2">
      <c r="A170" s="23">
        <v>2304</v>
      </c>
      <c r="B170" s="23" t="s">
        <v>1006</v>
      </c>
      <c r="C170" s="29">
        <v>0</v>
      </c>
      <c r="D170" s="29">
        <v>2</v>
      </c>
      <c r="E170" s="29">
        <v>0</v>
      </c>
      <c r="F170" s="29">
        <v>0</v>
      </c>
      <c r="G170" s="29">
        <v>0</v>
      </c>
      <c r="H170" s="29">
        <v>0</v>
      </c>
      <c r="I170" s="29">
        <v>0</v>
      </c>
      <c r="J170" s="29">
        <v>0</v>
      </c>
      <c r="K170" s="29">
        <v>0</v>
      </c>
      <c r="L170" s="29">
        <v>0</v>
      </c>
      <c r="M170" s="29">
        <v>0</v>
      </c>
      <c r="N170" s="29">
        <v>0</v>
      </c>
      <c r="O170" s="29">
        <v>0</v>
      </c>
      <c r="P170" s="29">
        <v>0</v>
      </c>
      <c r="Q170" s="29">
        <v>0</v>
      </c>
      <c r="R170" s="29">
        <v>0</v>
      </c>
      <c r="S170" s="29">
        <v>0</v>
      </c>
      <c r="T170" s="29">
        <v>0</v>
      </c>
      <c r="U170" s="29">
        <v>0</v>
      </c>
      <c r="V170" s="29">
        <v>0</v>
      </c>
      <c r="W170" s="29">
        <v>0</v>
      </c>
      <c r="X170" s="29">
        <v>0</v>
      </c>
      <c r="Y170" s="29">
        <v>0</v>
      </c>
      <c r="Z170" s="29">
        <v>0</v>
      </c>
      <c r="AA170" s="29">
        <v>0</v>
      </c>
      <c r="AB170" s="29">
        <v>0</v>
      </c>
      <c r="AC170" s="29">
        <v>0</v>
      </c>
      <c r="AD170" s="29">
        <v>0</v>
      </c>
      <c r="AE170" s="29">
        <v>0</v>
      </c>
      <c r="AF170" s="29">
        <v>0</v>
      </c>
      <c r="AG170" s="29">
        <v>0</v>
      </c>
      <c r="AH170" s="29">
        <v>0</v>
      </c>
      <c r="AI170" s="29">
        <v>0</v>
      </c>
      <c r="AJ170" s="29">
        <v>0</v>
      </c>
      <c r="AK170" s="29">
        <v>0</v>
      </c>
      <c r="AL170" s="29">
        <v>0</v>
      </c>
      <c r="AM170" s="29">
        <v>0</v>
      </c>
    </row>
    <row r="171" spans="1:39" ht="16.5" x14ac:dyDescent="0.2">
      <c r="A171" s="23">
        <v>2305</v>
      </c>
      <c r="B171" s="23" t="s">
        <v>1007</v>
      </c>
      <c r="C171" s="29">
        <v>0</v>
      </c>
      <c r="D171" s="29">
        <v>4</v>
      </c>
      <c r="E171" s="29">
        <v>0</v>
      </c>
      <c r="F171" s="29">
        <v>0</v>
      </c>
      <c r="G171" s="29">
        <v>0</v>
      </c>
      <c r="H171" s="29">
        <v>0</v>
      </c>
      <c r="I171" s="29">
        <v>0</v>
      </c>
      <c r="J171" s="29">
        <v>0</v>
      </c>
      <c r="K171" s="29">
        <v>0</v>
      </c>
      <c r="L171" s="29">
        <v>0</v>
      </c>
      <c r="M171" s="29">
        <v>0</v>
      </c>
      <c r="N171" s="29">
        <v>0</v>
      </c>
      <c r="O171" s="29">
        <v>0</v>
      </c>
      <c r="P171" s="29">
        <v>0</v>
      </c>
      <c r="Q171" s="29">
        <v>0</v>
      </c>
      <c r="R171" s="29">
        <v>0</v>
      </c>
      <c r="S171" s="29">
        <v>0</v>
      </c>
      <c r="T171" s="29">
        <v>0</v>
      </c>
      <c r="U171" s="29">
        <v>0</v>
      </c>
      <c r="V171" s="29">
        <v>0</v>
      </c>
      <c r="W171" s="29">
        <v>0</v>
      </c>
      <c r="X171" s="29">
        <v>0</v>
      </c>
      <c r="Y171" s="29">
        <v>0</v>
      </c>
      <c r="Z171" s="29">
        <v>0</v>
      </c>
      <c r="AA171" s="29">
        <v>0</v>
      </c>
      <c r="AB171" s="29">
        <v>0</v>
      </c>
      <c r="AC171" s="29">
        <v>0</v>
      </c>
      <c r="AD171" s="29">
        <v>0</v>
      </c>
      <c r="AE171" s="29">
        <v>0</v>
      </c>
      <c r="AF171" s="29">
        <v>0</v>
      </c>
      <c r="AG171" s="29">
        <v>0</v>
      </c>
      <c r="AH171" s="29">
        <v>0</v>
      </c>
      <c r="AI171" s="29">
        <v>0</v>
      </c>
      <c r="AJ171" s="29">
        <v>0</v>
      </c>
      <c r="AK171" s="29">
        <v>0</v>
      </c>
      <c r="AL171" s="29">
        <v>0</v>
      </c>
      <c r="AM171" s="29">
        <v>0</v>
      </c>
    </row>
    <row r="172" spans="1:39" ht="16.5" x14ac:dyDescent="0.2">
      <c r="A172" s="23">
        <v>2306</v>
      </c>
      <c r="B172" s="23" t="s">
        <v>1008</v>
      </c>
      <c r="C172" s="29">
        <v>0</v>
      </c>
      <c r="D172" s="29">
        <v>4</v>
      </c>
      <c r="E172" s="29">
        <v>0</v>
      </c>
      <c r="F172" s="29">
        <v>0</v>
      </c>
      <c r="G172" s="29">
        <v>0</v>
      </c>
      <c r="H172" s="29">
        <v>0</v>
      </c>
      <c r="I172" s="29">
        <v>0</v>
      </c>
      <c r="J172" s="29">
        <v>0</v>
      </c>
      <c r="K172" s="29">
        <v>0</v>
      </c>
      <c r="L172" s="29">
        <v>0</v>
      </c>
      <c r="M172" s="29">
        <v>0</v>
      </c>
      <c r="N172" s="29">
        <v>0</v>
      </c>
      <c r="O172" s="29">
        <v>0</v>
      </c>
      <c r="P172" s="29">
        <v>0</v>
      </c>
      <c r="Q172" s="29">
        <v>0</v>
      </c>
      <c r="R172" s="29">
        <v>0</v>
      </c>
      <c r="S172" s="29">
        <v>0</v>
      </c>
      <c r="T172" s="29">
        <v>0</v>
      </c>
      <c r="U172" s="29">
        <v>0</v>
      </c>
      <c r="V172" s="29">
        <v>0</v>
      </c>
      <c r="W172" s="29">
        <v>0</v>
      </c>
      <c r="X172" s="29">
        <v>0</v>
      </c>
      <c r="Y172" s="29">
        <v>0</v>
      </c>
      <c r="Z172" s="29">
        <v>0</v>
      </c>
      <c r="AA172" s="29">
        <v>0</v>
      </c>
      <c r="AB172" s="29">
        <v>0</v>
      </c>
      <c r="AC172" s="29">
        <v>0</v>
      </c>
      <c r="AD172" s="29">
        <v>0</v>
      </c>
      <c r="AE172" s="29">
        <v>0</v>
      </c>
      <c r="AF172" s="29">
        <v>0</v>
      </c>
      <c r="AG172" s="29">
        <v>0</v>
      </c>
      <c r="AH172" s="29">
        <v>0</v>
      </c>
      <c r="AI172" s="29">
        <v>0</v>
      </c>
      <c r="AJ172" s="29">
        <v>0</v>
      </c>
      <c r="AK172" s="29">
        <v>0</v>
      </c>
      <c r="AL172" s="29">
        <v>0</v>
      </c>
      <c r="AM172" s="29">
        <v>0</v>
      </c>
    </row>
    <row r="173" spans="1:39" ht="16.5" x14ac:dyDescent="0.2">
      <c r="A173" s="23">
        <v>2307</v>
      </c>
      <c r="B173" s="23" t="s">
        <v>1009</v>
      </c>
      <c r="C173" s="29">
        <v>0</v>
      </c>
      <c r="D173" s="29">
        <v>6</v>
      </c>
      <c r="E173" s="29">
        <v>0</v>
      </c>
      <c r="F173" s="29">
        <v>0</v>
      </c>
      <c r="G173" s="29">
        <v>0</v>
      </c>
      <c r="H173" s="29">
        <v>0</v>
      </c>
      <c r="I173" s="29">
        <v>0</v>
      </c>
      <c r="J173" s="29">
        <v>0</v>
      </c>
      <c r="K173" s="29">
        <v>0</v>
      </c>
      <c r="L173" s="29">
        <v>0</v>
      </c>
      <c r="M173" s="29">
        <v>0</v>
      </c>
      <c r="N173" s="29">
        <v>0</v>
      </c>
      <c r="O173" s="29">
        <v>0</v>
      </c>
      <c r="P173" s="29">
        <v>0</v>
      </c>
      <c r="Q173" s="29">
        <v>0</v>
      </c>
      <c r="R173" s="29">
        <v>0</v>
      </c>
      <c r="S173" s="29">
        <v>0</v>
      </c>
      <c r="T173" s="29">
        <v>0</v>
      </c>
      <c r="U173" s="29">
        <v>0</v>
      </c>
      <c r="V173" s="29">
        <v>0</v>
      </c>
      <c r="W173" s="29">
        <v>0</v>
      </c>
      <c r="X173" s="29">
        <v>0</v>
      </c>
      <c r="Y173" s="29">
        <v>0</v>
      </c>
      <c r="Z173" s="29">
        <v>0</v>
      </c>
      <c r="AA173" s="29">
        <v>0</v>
      </c>
      <c r="AB173" s="29">
        <v>0</v>
      </c>
      <c r="AC173" s="29">
        <v>0</v>
      </c>
      <c r="AD173" s="29">
        <v>0</v>
      </c>
      <c r="AE173" s="29">
        <v>0</v>
      </c>
      <c r="AF173" s="29">
        <v>0</v>
      </c>
      <c r="AG173" s="29">
        <v>0</v>
      </c>
      <c r="AH173" s="29">
        <v>0</v>
      </c>
      <c r="AI173" s="29">
        <v>0</v>
      </c>
      <c r="AJ173" s="29">
        <v>0</v>
      </c>
      <c r="AK173" s="29">
        <v>0</v>
      </c>
      <c r="AL173" s="29">
        <v>0</v>
      </c>
      <c r="AM173" s="29">
        <v>0</v>
      </c>
    </row>
    <row r="174" spans="1:39" ht="16.5" x14ac:dyDescent="0.2">
      <c r="A174" s="23">
        <v>2308</v>
      </c>
      <c r="B174" s="23" t="s">
        <v>1010</v>
      </c>
      <c r="C174" s="29">
        <v>0</v>
      </c>
      <c r="D174" s="29">
        <v>6</v>
      </c>
      <c r="E174" s="29">
        <v>0</v>
      </c>
      <c r="F174" s="29">
        <v>0</v>
      </c>
      <c r="G174" s="29">
        <v>0</v>
      </c>
      <c r="H174" s="29">
        <v>0</v>
      </c>
      <c r="I174" s="29">
        <v>0</v>
      </c>
      <c r="J174" s="29">
        <v>0</v>
      </c>
      <c r="K174" s="29">
        <v>0</v>
      </c>
      <c r="L174" s="29">
        <v>0</v>
      </c>
      <c r="M174" s="29">
        <v>0</v>
      </c>
      <c r="N174" s="29">
        <v>0</v>
      </c>
      <c r="O174" s="29">
        <v>0</v>
      </c>
      <c r="P174" s="29">
        <v>0</v>
      </c>
      <c r="Q174" s="29">
        <v>0</v>
      </c>
      <c r="R174" s="29">
        <v>0</v>
      </c>
      <c r="S174" s="29">
        <v>0</v>
      </c>
      <c r="T174" s="29">
        <v>0</v>
      </c>
      <c r="U174" s="29">
        <v>0</v>
      </c>
      <c r="V174" s="29">
        <v>0</v>
      </c>
      <c r="W174" s="29">
        <v>0</v>
      </c>
      <c r="X174" s="29">
        <v>0</v>
      </c>
      <c r="Y174" s="29">
        <v>0</v>
      </c>
      <c r="Z174" s="29">
        <v>0</v>
      </c>
      <c r="AA174" s="29">
        <v>0</v>
      </c>
      <c r="AB174" s="29">
        <v>0</v>
      </c>
      <c r="AC174" s="29">
        <v>0</v>
      </c>
      <c r="AD174" s="29">
        <v>0</v>
      </c>
      <c r="AE174" s="29">
        <v>0</v>
      </c>
      <c r="AF174" s="29">
        <v>0</v>
      </c>
      <c r="AG174" s="29">
        <v>0</v>
      </c>
      <c r="AH174" s="29">
        <v>0</v>
      </c>
      <c r="AI174" s="29">
        <v>0</v>
      </c>
      <c r="AJ174" s="29">
        <v>0</v>
      </c>
      <c r="AK174" s="29">
        <v>0</v>
      </c>
      <c r="AL174" s="29">
        <v>0</v>
      </c>
      <c r="AM174" s="29">
        <v>0</v>
      </c>
    </row>
    <row r="175" spans="1:39" ht="16.5" x14ac:dyDescent="0.2">
      <c r="A175" s="23">
        <v>2309</v>
      </c>
      <c r="B175" s="23" t="s">
        <v>1011</v>
      </c>
      <c r="C175" s="29">
        <v>0</v>
      </c>
      <c r="D175" s="29">
        <v>8</v>
      </c>
      <c r="E175" s="29">
        <v>0</v>
      </c>
      <c r="F175" s="29">
        <v>0</v>
      </c>
      <c r="G175" s="29">
        <v>0</v>
      </c>
      <c r="H175" s="29">
        <v>0</v>
      </c>
      <c r="I175" s="29">
        <v>0</v>
      </c>
      <c r="J175" s="29">
        <v>0</v>
      </c>
      <c r="K175" s="29">
        <v>0</v>
      </c>
      <c r="L175" s="29">
        <v>0</v>
      </c>
      <c r="M175" s="29">
        <v>0</v>
      </c>
      <c r="N175" s="29">
        <v>0</v>
      </c>
      <c r="O175" s="29">
        <v>0</v>
      </c>
      <c r="P175" s="29">
        <v>0</v>
      </c>
      <c r="Q175" s="29">
        <v>0</v>
      </c>
      <c r="R175" s="29">
        <v>0</v>
      </c>
      <c r="S175" s="29">
        <v>0</v>
      </c>
      <c r="T175" s="29">
        <v>0</v>
      </c>
      <c r="U175" s="29">
        <v>0</v>
      </c>
      <c r="V175" s="29">
        <v>0</v>
      </c>
      <c r="W175" s="29">
        <v>0</v>
      </c>
      <c r="X175" s="29">
        <v>0</v>
      </c>
      <c r="Y175" s="29">
        <v>0</v>
      </c>
      <c r="Z175" s="29">
        <v>0</v>
      </c>
      <c r="AA175" s="29">
        <v>0</v>
      </c>
      <c r="AB175" s="29">
        <v>0</v>
      </c>
      <c r="AC175" s="29">
        <v>0</v>
      </c>
      <c r="AD175" s="29">
        <v>0</v>
      </c>
      <c r="AE175" s="29">
        <v>0</v>
      </c>
      <c r="AF175" s="29">
        <v>0</v>
      </c>
      <c r="AG175" s="29">
        <v>0</v>
      </c>
      <c r="AH175" s="29">
        <v>0</v>
      </c>
      <c r="AI175" s="29">
        <v>0</v>
      </c>
      <c r="AJ175" s="29">
        <v>0</v>
      </c>
      <c r="AK175" s="29">
        <v>0</v>
      </c>
      <c r="AL175" s="29">
        <v>0</v>
      </c>
      <c r="AM175" s="29">
        <v>0</v>
      </c>
    </row>
    <row r="176" spans="1:39" ht="16.5" x14ac:dyDescent="0.2">
      <c r="A176" s="23">
        <v>2310</v>
      </c>
      <c r="B176" s="23" t="s">
        <v>1012</v>
      </c>
      <c r="C176" s="29">
        <v>0</v>
      </c>
      <c r="D176" s="29">
        <v>8</v>
      </c>
      <c r="E176" s="29">
        <v>0</v>
      </c>
      <c r="F176" s="29">
        <v>0</v>
      </c>
      <c r="G176" s="29">
        <v>0</v>
      </c>
      <c r="H176" s="29">
        <v>0</v>
      </c>
      <c r="I176" s="29">
        <v>0</v>
      </c>
      <c r="J176" s="29">
        <v>0</v>
      </c>
      <c r="K176" s="29">
        <v>0</v>
      </c>
      <c r="L176" s="29">
        <v>0</v>
      </c>
      <c r="M176" s="29">
        <v>0</v>
      </c>
      <c r="N176" s="29">
        <v>0</v>
      </c>
      <c r="O176" s="29">
        <v>0</v>
      </c>
      <c r="P176" s="29">
        <v>0</v>
      </c>
      <c r="Q176" s="29">
        <v>0</v>
      </c>
      <c r="R176" s="29">
        <v>0</v>
      </c>
      <c r="S176" s="29">
        <v>0</v>
      </c>
      <c r="T176" s="29">
        <v>0</v>
      </c>
      <c r="U176" s="29">
        <v>0</v>
      </c>
      <c r="V176" s="29">
        <v>0</v>
      </c>
      <c r="W176" s="29">
        <v>0</v>
      </c>
      <c r="X176" s="29">
        <v>0</v>
      </c>
      <c r="Y176" s="29">
        <v>0</v>
      </c>
      <c r="Z176" s="29">
        <v>0</v>
      </c>
      <c r="AA176" s="29">
        <v>0</v>
      </c>
      <c r="AB176" s="29">
        <v>0</v>
      </c>
      <c r="AC176" s="29">
        <v>0</v>
      </c>
      <c r="AD176" s="29">
        <v>0</v>
      </c>
      <c r="AE176" s="29">
        <v>0</v>
      </c>
      <c r="AF176" s="29">
        <v>0</v>
      </c>
      <c r="AG176" s="29">
        <v>0</v>
      </c>
      <c r="AH176" s="29">
        <v>0</v>
      </c>
      <c r="AI176" s="29">
        <v>0</v>
      </c>
      <c r="AJ176" s="29">
        <v>0</v>
      </c>
      <c r="AK176" s="29">
        <v>0</v>
      </c>
      <c r="AL176" s="29">
        <v>0</v>
      </c>
      <c r="AM176" s="29">
        <v>0</v>
      </c>
    </row>
    <row r="177" spans="1:39" ht="16.5" x14ac:dyDescent="0.2">
      <c r="A177" s="23">
        <v>2311</v>
      </c>
      <c r="B177" s="23" t="s">
        <v>1013</v>
      </c>
      <c r="C177" s="29">
        <v>0</v>
      </c>
      <c r="D177" s="29">
        <v>8</v>
      </c>
      <c r="E177" s="29">
        <v>2</v>
      </c>
      <c r="F177" s="29">
        <v>0</v>
      </c>
      <c r="G177" s="29">
        <v>0</v>
      </c>
      <c r="H177" s="29">
        <v>0</v>
      </c>
      <c r="I177" s="29">
        <v>0</v>
      </c>
      <c r="J177" s="29">
        <v>0</v>
      </c>
      <c r="K177" s="29">
        <v>0</v>
      </c>
      <c r="L177" s="29">
        <v>0</v>
      </c>
      <c r="M177" s="29">
        <v>0</v>
      </c>
      <c r="N177" s="29">
        <v>0</v>
      </c>
      <c r="O177" s="29">
        <v>0</v>
      </c>
      <c r="P177" s="29">
        <v>0</v>
      </c>
      <c r="Q177" s="29">
        <v>0</v>
      </c>
      <c r="R177" s="29">
        <v>0</v>
      </c>
      <c r="S177" s="29">
        <v>0</v>
      </c>
      <c r="T177" s="29">
        <v>0</v>
      </c>
      <c r="U177" s="29">
        <v>0</v>
      </c>
      <c r="V177" s="29">
        <v>0</v>
      </c>
      <c r="W177" s="29">
        <v>0</v>
      </c>
      <c r="X177" s="29">
        <v>0</v>
      </c>
      <c r="Y177" s="29">
        <v>0</v>
      </c>
      <c r="Z177" s="29">
        <v>0</v>
      </c>
      <c r="AA177" s="29">
        <v>0</v>
      </c>
      <c r="AB177" s="29">
        <v>0</v>
      </c>
      <c r="AC177" s="29">
        <v>0</v>
      </c>
      <c r="AD177" s="29">
        <v>0</v>
      </c>
      <c r="AE177" s="29">
        <v>0</v>
      </c>
      <c r="AF177" s="29">
        <v>0</v>
      </c>
      <c r="AG177" s="29">
        <v>0</v>
      </c>
      <c r="AH177" s="29">
        <v>0</v>
      </c>
      <c r="AI177" s="29">
        <v>0</v>
      </c>
      <c r="AJ177" s="29">
        <v>0</v>
      </c>
      <c r="AK177" s="29">
        <v>0</v>
      </c>
      <c r="AL177" s="29">
        <v>0</v>
      </c>
      <c r="AM177" s="29">
        <v>0</v>
      </c>
    </row>
    <row r="178" spans="1:39" ht="16.5" x14ac:dyDescent="0.2">
      <c r="A178" s="23">
        <v>2312</v>
      </c>
      <c r="B178" s="23" t="s">
        <v>1014</v>
      </c>
      <c r="C178" s="29">
        <v>0</v>
      </c>
      <c r="D178" s="29">
        <v>8</v>
      </c>
      <c r="E178" s="29">
        <v>2</v>
      </c>
      <c r="F178" s="29">
        <v>0</v>
      </c>
      <c r="G178" s="29">
        <v>0</v>
      </c>
      <c r="H178" s="29">
        <v>0</v>
      </c>
      <c r="I178" s="29">
        <v>0</v>
      </c>
      <c r="J178" s="29">
        <v>0</v>
      </c>
      <c r="K178" s="29">
        <v>0</v>
      </c>
      <c r="L178" s="29">
        <v>0</v>
      </c>
      <c r="M178" s="29">
        <v>0</v>
      </c>
      <c r="N178" s="29">
        <v>0</v>
      </c>
      <c r="O178" s="29">
        <v>0</v>
      </c>
      <c r="P178" s="29">
        <v>0</v>
      </c>
      <c r="Q178" s="29">
        <v>0</v>
      </c>
      <c r="R178" s="29">
        <v>0</v>
      </c>
      <c r="S178" s="29">
        <v>0</v>
      </c>
      <c r="T178" s="29">
        <v>0</v>
      </c>
      <c r="U178" s="29">
        <v>0</v>
      </c>
      <c r="V178" s="29">
        <v>0</v>
      </c>
      <c r="W178" s="29">
        <v>0</v>
      </c>
      <c r="X178" s="29">
        <v>0</v>
      </c>
      <c r="Y178" s="29">
        <v>0</v>
      </c>
      <c r="Z178" s="29">
        <v>0</v>
      </c>
      <c r="AA178" s="29">
        <v>0</v>
      </c>
      <c r="AB178" s="29">
        <v>0</v>
      </c>
      <c r="AC178" s="29">
        <v>0</v>
      </c>
      <c r="AD178" s="29">
        <v>0</v>
      </c>
      <c r="AE178" s="29">
        <v>0</v>
      </c>
      <c r="AF178" s="29">
        <v>0</v>
      </c>
      <c r="AG178" s="29">
        <v>0</v>
      </c>
      <c r="AH178" s="29">
        <v>0</v>
      </c>
      <c r="AI178" s="29">
        <v>0</v>
      </c>
      <c r="AJ178" s="29">
        <v>0</v>
      </c>
      <c r="AK178" s="29">
        <v>0</v>
      </c>
      <c r="AL178" s="29">
        <v>0</v>
      </c>
      <c r="AM178" s="29">
        <v>0</v>
      </c>
    </row>
    <row r="179" spans="1:39" ht="16.5" x14ac:dyDescent="0.2">
      <c r="A179" s="23">
        <v>2313</v>
      </c>
      <c r="B179" s="23" t="s">
        <v>1015</v>
      </c>
      <c r="C179" s="29">
        <v>0</v>
      </c>
      <c r="D179" s="29">
        <v>8</v>
      </c>
      <c r="E179" s="29">
        <v>2</v>
      </c>
      <c r="F179" s="29">
        <v>0</v>
      </c>
      <c r="G179" s="29">
        <v>0</v>
      </c>
      <c r="H179" s="29">
        <v>0</v>
      </c>
      <c r="I179" s="29">
        <v>0</v>
      </c>
      <c r="J179" s="29">
        <v>0</v>
      </c>
      <c r="K179" s="29">
        <v>0</v>
      </c>
      <c r="L179" s="29">
        <v>0</v>
      </c>
      <c r="M179" s="29">
        <v>0</v>
      </c>
      <c r="N179" s="29">
        <v>0</v>
      </c>
      <c r="O179" s="29">
        <v>0</v>
      </c>
      <c r="P179" s="29">
        <v>0</v>
      </c>
      <c r="Q179" s="29">
        <v>0</v>
      </c>
      <c r="R179" s="29">
        <v>0</v>
      </c>
      <c r="S179" s="29">
        <v>0</v>
      </c>
      <c r="T179" s="29">
        <v>0</v>
      </c>
      <c r="U179" s="29">
        <v>0</v>
      </c>
      <c r="V179" s="29">
        <v>0</v>
      </c>
      <c r="W179" s="29">
        <v>0</v>
      </c>
      <c r="X179" s="29">
        <v>0</v>
      </c>
      <c r="Y179" s="29">
        <v>0</v>
      </c>
      <c r="Z179" s="29">
        <v>0</v>
      </c>
      <c r="AA179" s="29">
        <v>0</v>
      </c>
      <c r="AB179" s="29">
        <v>0</v>
      </c>
      <c r="AC179" s="29">
        <v>0</v>
      </c>
      <c r="AD179" s="29">
        <v>0</v>
      </c>
      <c r="AE179" s="29">
        <v>0</v>
      </c>
      <c r="AF179" s="29">
        <v>0</v>
      </c>
      <c r="AG179" s="29">
        <v>0</v>
      </c>
      <c r="AH179" s="29">
        <v>0</v>
      </c>
      <c r="AI179" s="29">
        <v>0</v>
      </c>
      <c r="AJ179" s="29">
        <v>0</v>
      </c>
      <c r="AK179" s="29">
        <v>0</v>
      </c>
      <c r="AL179" s="29">
        <v>0</v>
      </c>
      <c r="AM179" s="29">
        <v>0</v>
      </c>
    </row>
    <row r="180" spans="1:39" ht="16.5" x14ac:dyDescent="0.2">
      <c r="A180" s="23">
        <v>2314</v>
      </c>
      <c r="B180" s="23" t="s">
        <v>1016</v>
      </c>
      <c r="C180" s="29">
        <v>0</v>
      </c>
      <c r="D180" s="29">
        <v>8</v>
      </c>
      <c r="E180" s="29">
        <v>2</v>
      </c>
      <c r="F180" s="29">
        <v>0</v>
      </c>
      <c r="G180" s="29">
        <v>0</v>
      </c>
      <c r="H180" s="29">
        <v>0</v>
      </c>
      <c r="I180" s="29">
        <v>0</v>
      </c>
      <c r="J180" s="29">
        <v>0</v>
      </c>
      <c r="K180" s="29">
        <v>0</v>
      </c>
      <c r="L180" s="29">
        <v>0</v>
      </c>
      <c r="M180" s="29">
        <v>0</v>
      </c>
      <c r="N180" s="29">
        <v>0</v>
      </c>
      <c r="O180" s="29">
        <v>0</v>
      </c>
      <c r="P180" s="29">
        <v>0</v>
      </c>
      <c r="Q180" s="29">
        <v>0</v>
      </c>
      <c r="R180" s="29">
        <v>0</v>
      </c>
      <c r="S180" s="29">
        <v>0</v>
      </c>
      <c r="T180" s="29">
        <v>0</v>
      </c>
      <c r="U180" s="29">
        <v>0</v>
      </c>
      <c r="V180" s="29">
        <v>0</v>
      </c>
      <c r="W180" s="29">
        <v>0</v>
      </c>
      <c r="X180" s="29">
        <v>0</v>
      </c>
      <c r="Y180" s="29">
        <v>0</v>
      </c>
      <c r="Z180" s="29">
        <v>0</v>
      </c>
      <c r="AA180" s="29">
        <v>0</v>
      </c>
      <c r="AB180" s="29">
        <v>0</v>
      </c>
      <c r="AC180" s="29">
        <v>0</v>
      </c>
      <c r="AD180" s="29">
        <v>0</v>
      </c>
      <c r="AE180" s="29">
        <v>0</v>
      </c>
      <c r="AF180" s="29">
        <v>0</v>
      </c>
      <c r="AG180" s="29">
        <v>0</v>
      </c>
      <c r="AH180" s="29">
        <v>0</v>
      </c>
      <c r="AI180" s="29">
        <v>0</v>
      </c>
      <c r="AJ180" s="29">
        <v>0</v>
      </c>
      <c r="AK180" s="29">
        <v>0</v>
      </c>
      <c r="AL180" s="29">
        <v>0</v>
      </c>
      <c r="AM180" s="29">
        <v>0</v>
      </c>
    </row>
    <row r="181" spans="1:39" ht="16.5" x14ac:dyDescent="0.2">
      <c r="A181" s="23">
        <v>2315</v>
      </c>
      <c r="B181" s="23" t="s">
        <v>1017</v>
      </c>
      <c r="C181" s="29">
        <v>0</v>
      </c>
      <c r="D181" s="29">
        <v>8</v>
      </c>
      <c r="E181" s="29">
        <v>2</v>
      </c>
      <c r="F181" s="29">
        <v>0</v>
      </c>
      <c r="G181" s="29">
        <v>0</v>
      </c>
      <c r="H181" s="29">
        <v>0</v>
      </c>
      <c r="I181" s="29">
        <v>0</v>
      </c>
      <c r="J181" s="29">
        <v>0</v>
      </c>
      <c r="K181" s="29">
        <v>0</v>
      </c>
      <c r="L181" s="29">
        <v>0</v>
      </c>
      <c r="M181" s="29">
        <v>0</v>
      </c>
      <c r="N181" s="29">
        <v>0</v>
      </c>
      <c r="O181" s="29">
        <v>0</v>
      </c>
      <c r="P181" s="29">
        <v>0</v>
      </c>
      <c r="Q181" s="29">
        <v>0</v>
      </c>
      <c r="R181" s="29">
        <v>0</v>
      </c>
      <c r="S181" s="29">
        <v>0</v>
      </c>
      <c r="T181" s="29">
        <v>0</v>
      </c>
      <c r="U181" s="29">
        <v>0</v>
      </c>
      <c r="V181" s="29">
        <v>0</v>
      </c>
      <c r="W181" s="29">
        <v>0</v>
      </c>
      <c r="X181" s="29">
        <v>0</v>
      </c>
      <c r="Y181" s="29">
        <v>0</v>
      </c>
      <c r="Z181" s="29">
        <v>0</v>
      </c>
      <c r="AA181" s="29">
        <v>0</v>
      </c>
      <c r="AB181" s="29">
        <v>0</v>
      </c>
      <c r="AC181" s="29">
        <v>0</v>
      </c>
      <c r="AD181" s="29">
        <v>0</v>
      </c>
      <c r="AE181" s="29">
        <v>0</v>
      </c>
      <c r="AF181" s="29">
        <v>0</v>
      </c>
      <c r="AG181" s="29">
        <v>0</v>
      </c>
      <c r="AH181" s="29">
        <v>0</v>
      </c>
      <c r="AI181" s="29">
        <v>0</v>
      </c>
      <c r="AJ181" s="29">
        <v>0</v>
      </c>
      <c r="AK181" s="29">
        <v>0</v>
      </c>
      <c r="AL181" s="29">
        <v>0</v>
      </c>
      <c r="AM181" s="29">
        <v>0</v>
      </c>
    </row>
    <row r="182" spans="1:39" ht="16.5" x14ac:dyDescent="0.2">
      <c r="A182" s="23">
        <v>2401</v>
      </c>
      <c r="B182" s="23" t="s">
        <v>1018</v>
      </c>
      <c r="C182" s="29">
        <v>0</v>
      </c>
      <c r="D182" s="29">
        <v>8</v>
      </c>
      <c r="E182" s="29">
        <v>2</v>
      </c>
      <c r="F182" s="29">
        <v>0</v>
      </c>
      <c r="G182" s="29">
        <v>0</v>
      </c>
      <c r="H182" s="29">
        <v>0</v>
      </c>
      <c r="I182" s="29">
        <v>0</v>
      </c>
      <c r="J182" s="29">
        <v>0</v>
      </c>
      <c r="K182" s="29">
        <v>0</v>
      </c>
      <c r="L182" s="29">
        <v>0</v>
      </c>
      <c r="M182" s="29">
        <v>0</v>
      </c>
      <c r="N182" s="29">
        <v>0</v>
      </c>
      <c r="O182" s="29">
        <v>0</v>
      </c>
      <c r="P182" s="29">
        <v>0</v>
      </c>
      <c r="Q182" s="29">
        <v>0</v>
      </c>
      <c r="R182" s="29">
        <v>0</v>
      </c>
      <c r="S182" s="29">
        <v>0</v>
      </c>
      <c r="T182" s="29">
        <v>0</v>
      </c>
      <c r="U182" s="29">
        <v>0</v>
      </c>
      <c r="V182" s="29">
        <v>0</v>
      </c>
      <c r="W182" s="29">
        <v>0</v>
      </c>
      <c r="X182" s="29">
        <v>0</v>
      </c>
      <c r="Y182" s="29">
        <v>0</v>
      </c>
      <c r="Z182" s="29">
        <v>0</v>
      </c>
      <c r="AA182" s="29">
        <v>0</v>
      </c>
      <c r="AB182" s="29">
        <v>0</v>
      </c>
      <c r="AC182" s="29">
        <v>0</v>
      </c>
      <c r="AD182" s="29">
        <v>0</v>
      </c>
      <c r="AE182" s="29">
        <v>0</v>
      </c>
      <c r="AF182" s="29">
        <v>0</v>
      </c>
      <c r="AG182" s="29">
        <v>0</v>
      </c>
      <c r="AH182" s="29">
        <v>0</v>
      </c>
      <c r="AI182" s="29">
        <v>0</v>
      </c>
      <c r="AJ182" s="29">
        <v>0</v>
      </c>
      <c r="AK182" s="29">
        <v>0</v>
      </c>
      <c r="AL182" s="29">
        <v>0</v>
      </c>
      <c r="AM182" s="29">
        <v>0</v>
      </c>
    </row>
    <row r="183" spans="1:39" ht="16.5" x14ac:dyDescent="0.2">
      <c r="A183" s="23">
        <v>2402</v>
      </c>
      <c r="B183" s="23" t="s">
        <v>1019</v>
      </c>
      <c r="C183" s="29">
        <v>0</v>
      </c>
      <c r="D183" s="29">
        <v>8</v>
      </c>
      <c r="E183" s="29">
        <v>4</v>
      </c>
      <c r="F183" s="29">
        <v>0</v>
      </c>
      <c r="G183" s="29">
        <v>0</v>
      </c>
      <c r="H183" s="29">
        <v>0</v>
      </c>
      <c r="I183" s="29">
        <v>0</v>
      </c>
      <c r="J183" s="29">
        <v>0</v>
      </c>
      <c r="K183" s="29">
        <v>0</v>
      </c>
      <c r="L183" s="29">
        <v>0</v>
      </c>
      <c r="M183" s="29">
        <v>0</v>
      </c>
      <c r="N183" s="29">
        <v>0</v>
      </c>
      <c r="O183" s="29">
        <v>0</v>
      </c>
      <c r="P183" s="29">
        <v>0</v>
      </c>
      <c r="Q183" s="29">
        <v>0</v>
      </c>
      <c r="R183" s="29">
        <v>0</v>
      </c>
      <c r="S183" s="29">
        <v>0</v>
      </c>
      <c r="T183" s="29">
        <v>0</v>
      </c>
      <c r="U183" s="29">
        <v>0</v>
      </c>
      <c r="V183" s="29">
        <v>0</v>
      </c>
      <c r="W183" s="29">
        <v>0</v>
      </c>
      <c r="X183" s="29">
        <v>0</v>
      </c>
      <c r="Y183" s="29">
        <v>0</v>
      </c>
      <c r="Z183" s="29">
        <v>0</v>
      </c>
      <c r="AA183" s="29">
        <v>0</v>
      </c>
      <c r="AB183" s="29">
        <v>0</v>
      </c>
      <c r="AC183" s="29">
        <v>0</v>
      </c>
      <c r="AD183" s="29">
        <v>0</v>
      </c>
      <c r="AE183" s="29">
        <v>0</v>
      </c>
      <c r="AF183" s="29">
        <v>0</v>
      </c>
      <c r="AG183" s="29">
        <v>0</v>
      </c>
      <c r="AH183" s="29">
        <v>0</v>
      </c>
      <c r="AI183" s="29">
        <v>0</v>
      </c>
      <c r="AJ183" s="29">
        <v>0</v>
      </c>
      <c r="AK183" s="29">
        <v>0</v>
      </c>
      <c r="AL183" s="29">
        <v>0</v>
      </c>
      <c r="AM183" s="29">
        <v>0</v>
      </c>
    </row>
    <row r="184" spans="1:39" ht="16.5" x14ac:dyDescent="0.2">
      <c r="A184" s="23">
        <v>2403</v>
      </c>
      <c r="B184" s="23" t="s">
        <v>1020</v>
      </c>
      <c r="C184" s="29">
        <v>0</v>
      </c>
      <c r="D184" s="29">
        <v>8</v>
      </c>
      <c r="E184" s="29">
        <v>4</v>
      </c>
      <c r="F184" s="29">
        <v>0</v>
      </c>
      <c r="G184" s="29">
        <v>2</v>
      </c>
      <c r="H184" s="29">
        <v>0</v>
      </c>
      <c r="I184" s="29">
        <v>0</v>
      </c>
      <c r="J184" s="29">
        <v>0</v>
      </c>
      <c r="K184" s="29">
        <v>0</v>
      </c>
      <c r="L184" s="29">
        <v>0</v>
      </c>
      <c r="M184" s="29">
        <v>0</v>
      </c>
      <c r="N184" s="29">
        <v>0</v>
      </c>
      <c r="O184" s="29">
        <v>0</v>
      </c>
      <c r="P184" s="29">
        <v>0</v>
      </c>
      <c r="Q184" s="29">
        <v>0</v>
      </c>
      <c r="R184" s="29">
        <v>0</v>
      </c>
      <c r="S184" s="29">
        <v>0</v>
      </c>
      <c r="T184" s="29">
        <v>0</v>
      </c>
      <c r="U184" s="29">
        <v>0</v>
      </c>
      <c r="V184" s="29">
        <v>0</v>
      </c>
      <c r="W184" s="29">
        <v>0</v>
      </c>
      <c r="X184" s="29">
        <v>0</v>
      </c>
      <c r="Y184" s="29">
        <v>0</v>
      </c>
      <c r="Z184" s="29">
        <v>0</v>
      </c>
      <c r="AA184" s="29">
        <v>0</v>
      </c>
      <c r="AB184" s="29">
        <v>0</v>
      </c>
      <c r="AC184" s="29">
        <v>0</v>
      </c>
      <c r="AD184" s="29">
        <v>0</v>
      </c>
      <c r="AE184" s="29">
        <v>0</v>
      </c>
      <c r="AF184" s="29">
        <v>0</v>
      </c>
      <c r="AG184" s="29">
        <v>0</v>
      </c>
      <c r="AH184" s="29">
        <v>0</v>
      </c>
      <c r="AI184" s="29">
        <v>0</v>
      </c>
      <c r="AJ184" s="29">
        <v>0</v>
      </c>
      <c r="AK184" s="29">
        <v>0</v>
      </c>
      <c r="AL184" s="29">
        <v>0</v>
      </c>
      <c r="AM184" s="29">
        <v>0</v>
      </c>
    </row>
    <row r="185" spans="1:39" ht="16.5" x14ac:dyDescent="0.2">
      <c r="A185" s="23">
        <v>2404</v>
      </c>
      <c r="B185" s="23" t="s">
        <v>1021</v>
      </c>
      <c r="C185" s="29">
        <v>2</v>
      </c>
      <c r="D185" s="29">
        <v>8</v>
      </c>
      <c r="E185" s="29">
        <v>4</v>
      </c>
      <c r="F185" s="29">
        <v>0</v>
      </c>
      <c r="G185" s="29">
        <v>2</v>
      </c>
      <c r="H185" s="29">
        <v>0</v>
      </c>
      <c r="I185" s="29">
        <v>0</v>
      </c>
      <c r="J185" s="29">
        <v>0</v>
      </c>
      <c r="K185" s="29">
        <v>0</v>
      </c>
      <c r="L185" s="29">
        <v>0</v>
      </c>
      <c r="M185" s="29">
        <v>0</v>
      </c>
      <c r="N185" s="29">
        <v>0</v>
      </c>
      <c r="O185" s="29">
        <v>0</v>
      </c>
      <c r="P185" s="29">
        <v>0</v>
      </c>
      <c r="Q185" s="29">
        <v>0</v>
      </c>
      <c r="R185" s="29">
        <v>0</v>
      </c>
      <c r="S185" s="29">
        <v>0</v>
      </c>
      <c r="T185" s="29">
        <v>0</v>
      </c>
      <c r="U185" s="29">
        <v>0</v>
      </c>
      <c r="V185" s="29">
        <v>0</v>
      </c>
      <c r="W185" s="29">
        <v>0</v>
      </c>
      <c r="X185" s="29">
        <v>0</v>
      </c>
      <c r="Y185" s="29">
        <v>0</v>
      </c>
      <c r="Z185" s="29">
        <v>0</v>
      </c>
      <c r="AA185" s="29">
        <v>0</v>
      </c>
      <c r="AB185" s="29">
        <v>0</v>
      </c>
      <c r="AC185" s="29">
        <v>0</v>
      </c>
      <c r="AD185" s="29">
        <v>0</v>
      </c>
      <c r="AE185" s="29">
        <v>0</v>
      </c>
      <c r="AF185" s="29">
        <v>0</v>
      </c>
      <c r="AG185" s="29">
        <v>0</v>
      </c>
      <c r="AH185" s="29">
        <v>0</v>
      </c>
      <c r="AI185" s="29">
        <v>0</v>
      </c>
      <c r="AJ185" s="29">
        <v>0</v>
      </c>
      <c r="AK185" s="29">
        <v>0</v>
      </c>
      <c r="AL185" s="29">
        <v>0</v>
      </c>
      <c r="AM185" s="29">
        <v>0</v>
      </c>
    </row>
    <row r="186" spans="1:39" ht="16.5" x14ac:dyDescent="0.2">
      <c r="A186" s="23">
        <v>2405</v>
      </c>
      <c r="B186" s="23" t="s">
        <v>1022</v>
      </c>
      <c r="C186" s="29">
        <v>2</v>
      </c>
      <c r="D186" s="29">
        <v>8</v>
      </c>
      <c r="E186" s="29">
        <v>6</v>
      </c>
      <c r="F186" s="29">
        <v>0</v>
      </c>
      <c r="G186" s="29">
        <v>2</v>
      </c>
      <c r="H186" s="29">
        <v>0</v>
      </c>
      <c r="I186" s="29">
        <v>0</v>
      </c>
      <c r="J186" s="29">
        <v>0</v>
      </c>
      <c r="K186" s="29">
        <v>0</v>
      </c>
      <c r="L186" s="29">
        <v>0</v>
      </c>
      <c r="M186" s="29">
        <v>0</v>
      </c>
      <c r="N186" s="29">
        <v>0</v>
      </c>
      <c r="O186" s="29">
        <v>0</v>
      </c>
      <c r="P186" s="29">
        <v>0</v>
      </c>
      <c r="Q186" s="29">
        <v>0</v>
      </c>
      <c r="R186" s="29">
        <v>0</v>
      </c>
      <c r="S186" s="29">
        <v>0</v>
      </c>
      <c r="T186" s="29">
        <v>0</v>
      </c>
      <c r="U186" s="29">
        <v>0</v>
      </c>
      <c r="V186" s="29">
        <v>0</v>
      </c>
      <c r="W186" s="29">
        <v>0</v>
      </c>
      <c r="X186" s="29">
        <v>0</v>
      </c>
      <c r="Y186" s="29">
        <v>0</v>
      </c>
      <c r="Z186" s="29">
        <v>0</v>
      </c>
      <c r="AA186" s="29">
        <v>0</v>
      </c>
      <c r="AB186" s="29">
        <v>0</v>
      </c>
      <c r="AC186" s="29">
        <v>0</v>
      </c>
      <c r="AD186" s="29">
        <v>0</v>
      </c>
      <c r="AE186" s="29">
        <v>0</v>
      </c>
      <c r="AF186" s="29">
        <v>0</v>
      </c>
      <c r="AG186" s="29">
        <v>0</v>
      </c>
      <c r="AH186" s="29">
        <v>0</v>
      </c>
      <c r="AI186" s="29">
        <v>0</v>
      </c>
      <c r="AJ186" s="29">
        <v>0</v>
      </c>
      <c r="AK186" s="29">
        <v>0</v>
      </c>
      <c r="AL186" s="29">
        <v>0</v>
      </c>
      <c r="AM186" s="29">
        <v>0</v>
      </c>
    </row>
    <row r="187" spans="1:39" ht="16.5" x14ac:dyDescent="0.2">
      <c r="A187" s="23">
        <v>2406</v>
      </c>
      <c r="B187" s="23" t="s">
        <v>1023</v>
      </c>
      <c r="C187" s="29">
        <v>2</v>
      </c>
      <c r="D187" s="29">
        <v>8</v>
      </c>
      <c r="E187" s="29">
        <v>6</v>
      </c>
      <c r="F187" s="29">
        <v>0</v>
      </c>
      <c r="G187" s="29">
        <v>2</v>
      </c>
      <c r="H187" s="29">
        <v>2</v>
      </c>
      <c r="I187" s="29">
        <v>0</v>
      </c>
      <c r="J187" s="29">
        <v>0</v>
      </c>
      <c r="K187" s="29">
        <v>0</v>
      </c>
      <c r="L187" s="29">
        <v>0</v>
      </c>
      <c r="M187" s="29">
        <v>0</v>
      </c>
      <c r="N187" s="29">
        <v>0</v>
      </c>
      <c r="O187" s="29">
        <v>0</v>
      </c>
      <c r="P187" s="29">
        <v>0</v>
      </c>
      <c r="Q187" s="29">
        <v>0</v>
      </c>
      <c r="R187" s="29">
        <v>0</v>
      </c>
      <c r="S187" s="29">
        <v>0</v>
      </c>
      <c r="T187" s="29">
        <v>0</v>
      </c>
      <c r="U187" s="29">
        <v>0</v>
      </c>
      <c r="V187" s="29">
        <v>0</v>
      </c>
      <c r="W187" s="29">
        <v>0</v>
      </c>
      <c r="X187" s="29">
        <v>0</v>
      </c>
      <c r="Y187" s="29">
        <v>0</v>
      </c>
      <c r="Z187" s="29">
        <v>0</v>
      </c>
      <c r="AA187" s="29">
        <v>0</v>
      </c>
      <c r="AB187" s="29">
        <v>0</v>
      </c>
      <c r="AC187" s="29">
        <v>0</v>
      </c>
      <c r="AD187" s="29">
        <v>0</v>
      </c>
      <c r="AE187" s="29">
        <v>0</v>
      </c>
      <c r="AF187" s="29">
        <v>0</v>
      </c>
      <c r="AG187" s="29">
        <v>0</v>
      </c>
      <c r="AH187" s="29">
        <v>0</v>
      </c>
      <c r="AI187" s="29">
        <v>0</v>
      </c>
      <c r="AJ187" s="29">
        <v>0</v>
      </c>
      <c r="AK187" s="29">
        <v>0</v>
      </c>
      <c r="AL187" s="29">
        <v>0</v>
      </c>
      <c r="AM187" s="29">
        <v>0</v>
      </c>
    </row>
    <row r="188" spans="1:39" ht="16.5" x14ac:dyDescent="0.2">
      <c r="A188" s="23">
        <v>2407</v>
      </c>
      <c r="B188" s="23" t="s">
        <v>1024</v>
      </c>
      <c r="C188" s="29">
        <v>2</v>
      </c>
      <c r="D188" s="29">
        <v>8</v>
      </c>
      <c r="E188" s="29">
        <v>6</v>
      </c>
      <c r="F188" s="29">
        <v>2</v>
      </c>
      <c r="G188" s="29">
        <v>2</v>
      </c>
      <c r="H188" s="29">
        <v>2</v>
      </c>
      <c r="I188" s="29">
        <v>0</v>
      </c>
      <c r="J188" s="29">
        <v>0</v>
      </c>
      <c r="K188" s="29">
        <v>0</v>
      </c>
      <c r="L188" s="29">
        <v>0</v>
      </c>
      <c r="M188" s="29">
        <v>0</v>
      </c>
      <c r="N188" s="29">
        <v>0</v>
      </c>
      <c r="O188" s="29">
        <v>0</v>
      </c>
      <c r="P188" s="29">
        <v>0</v>
      </c>
      <c r="Q188" s="29">
        <v>0</v>
      </c>
      <c r="R188" s="29">
        <v>0</v>
      </c>
      <c r="S188" s="29">
        <v>0</v>
      </c>
      <c r="T188" s="29">
        <v>0</v>
      </c>
      <c r="U188" s="29">
        <v>0</v>
      </c>
      <c r="V188" s="29">
        <v>0</v>
      </c>
      <c r="W188" s="29">
        <v>0</v>
      </c>
      <c r="X188" s="29">
        <v>0</v>
      </c>
      <c r="Y188" s="29">
        <v>0</v>
      </c>
      <c r="Z188" s="29">
        <v>0</v>
      </c>
      <c r="AA188" s="29">
        <v>0</v>
      </c>
      <c r="AB188" s="29">
        <v>0</v>
      </c>
      <c r="AC188" s="29">
        <v>0</v>
      </c>
      <c r="AD188" s="29">
        <v>0</v>
      </c>
      <c r="AE188" s="29">
        <v>0</v>
      </c>
      <c r="AF188" s="29">
        <v>0</v>
      </c>
      <c r="AG188" s="29">
        <v>0</v>
      </c>
      <c r="AH188" s="29">
        <v>0</v>
      </c>
      <c r="AI188" s="29">
        <v>0</v>
      </c>
      <c r="AJ188" s="29">
        <v>0</v>
      </c>
      <c r="AK188" s="29">
        <v>0</v>
      </c>
      <c r="AL188" s="29">
        <v>0</v>
      </c>
      <c r="AM188" s="29">
        <v>0</v>
      </c>
    </row>
    <row r="189" spans="1:39" ht="16.5" x14ac:dyDescent="0.2">
      <c r="A189" s="23">
        <v>2408</v>
      </c>
      <c r="B189" s="23" t="s">
        <v>1025</v>
      </c>
      <c r="C189" s="29">
        <v>2</v>
      </c>
      <c r="D189" s="29">
        <v>8</v>
      </c>
      <c r="E189" s="29">
        <v>6</v>
      </c>
      <c r="F189" s="29">
        <v>2</v>
      </c>
      <c r="G189" s="29">
        <v>4</v>
      </c>
      <c r="H189" s="29">
        <v>2</v>
      </c>
      <c r="I189" s="29">
        <v>0</v>
      </c>
      <c r="J189" s="29">
        <v>0</v>
      </c>
      <c r="K189" s="29">
        <v>0</v>
      </c>
      <c r="L189" s="29">
        <v>0</v>
      </c>
      <c r="M189" s="29">
        <v>0</v>
      </c>
      <c r="N189" s="29">
        <v>0</v>
      </c>
      <c r="O189" s="29">
        <v>0</v>
      </c>
      <c r="P189" s="29">
        <v>0</v>
      </c>
      <c r="Q189" s="29">
        <v>0</v>
      </c>
      <c r="R189" s="29">
        <v>0</v>
      </c>
      <c r="S189" s="29">
        <v>0</v>
      </c>
      <c r="T189" s="29">
        <v>0</v>
      </c>
      <c r="U189" s="29">
        <v>0</v>
      </c>
      <c r="V189" s="29">
        <v>0</v>
      </c>
      <c r="W189" s="29">
        <v>0</v>
      </c>
      <c r="X189" s="29">
        <v>0</v>
      </c>
      <c r="Y189" s="29">
        <v>0</v>
      </c>
      <c r="Z189" s="29">
        <v>0</v>
      </c>
      <c r="AA189" s="29">
        <v>0</v>
      </c>
      <c r="AB189" s="29">
        <v>0</v>
      </c>
      <c r="AC189" s="29">
        <v>0</v>
      </c>
      <c r="AD189" s="29">
        <v>0</v>
      </c>
      <c r="AE189" s="29">
        <v>0</v>
      </c>
      <c r="AF189" s="29">
        <v>0</v>
      </c>
      <c r="AG189" s="29">
        <v>0</v>
      </c>
      <c r="AH189" s="29">
        <v>0</v>
      </c>
      <c r="AI189" s="29">
        <v>0</v>
      </c>
      <c r="AJ189" s="29">
        <v>0</v>
      </c>
      <c r="AK189" s="29">
        <v>0</v>
      </c>
      <c r="AL189" s="29">
        <v>0</v>
      </c>
      <c r="AM189" s="29">
        <v>0</v>
      </c>
    </row>
    <row r="190" spans="1:39" ht="16.5" x14ac:dyDescent="0.2">
      <c r="A190" s="23">
        <v>2409</v>
      </c>
      <c r="B190" s="23" t="s">
        <v>1026</v>
      </c>
      <c r="C190" s="29">
        <v>2</v>
      </c>
      <c r="D190" s="29">
        <v>8</v>
      </c>
      <c r="E190" s="29">
        <v>6</v>
      </c>
      <c r="F190" s="29">
        <v>2</v>
      </c>
      <c r="G190" s="29">
        <v>4</v>
      </c>
      <c r="H190" s="29">
        <v>4</v>
      </c>
      <c r="I190" s="29">
        <v>0</v>
      </c>
      <c r="J190" s="29">
        <v>0</v>
      </c>
      <c r="K190" s="29">
        <v>0</v>
      </c>
      <c r="L190" s="29">
        <v>0</v>
      </c>
      <c r="M190" s="29">
        <v>0</v>
      </c>
      <c r="N190" s="29">
        <v>0</v>
      </c>
      <c r="O190" s="29">
        <v>0</v>
      </c>
      <c r="P190" s="29">
        <v>0</v>
      </c>
      <c r="Q190" s="29">
        <v>0</v>
      </c>
      <c r="R190" s="29">
        <v>0</v>
      </c>
      <c r="S190" s="29">
        <v>0</v>
      </c>
      <c r="T190" s="29">
        <v>0</v>
      </c>
      <c r="U190" s="29">
        <v>0</v>
      </c>
      <c r="V190" s="29">
        <v>0</v>
      </c>
      <c r="W190" s="29">
        <v>0</v>
      </c>
      <c r="X190" s="29">
        <v>0</v>
      </c>
      <c r="Y190" s="29">
        <v>0</v>
      </c>
      <c r="Z190" s="29">
        <v>0</v>
      </c>
      <c r="AA190" s="29">
        <v>0</v>
      </c>
      <c r="AB190" s="29">
        <v>0</v>
      </c>
      <c r="AC190" s="29">
        <v>0</v>
      </c>
      <c r="AD190" s="29">
        <v>0</v>
      </c>
      <c r="AE190" s="29">
        <v>0</v>
      </c>
      <c r="AF190" s="29">
        <v>0</v>
      </c>
      <c r="AG190" s="29">
        <v>0</v>
      </c>
      <c r="AH190" s="29">
        <v>0</v>
      </c>
      <c r="AI190" s="29">
        <v>0</v>
      </c>
      <c r="AJ190" s="29">
        <v>0</v>
      </c>
      <c r="AK190" s="29">
        <v>0</v>
      </c>
      <c r="AL190" s="29">
        <v>0</v>
      </c>
      <c r="AM190" s="29">
        <v>0</v>
      </c>
    </row>
    <row r="191" spans="1:39" ht="16.5" x14ac:dyDescent="0.2">
      <c r="A191" s="23">
        <v>2410</v>
      </c>
      <c r="B191" s="23" t="s">
        <v>1027</v>
      </c>
      <c r="C191" s="29">
        <v>4</v>
      </c>
      <c r="D191" s="29">
        <v>8</v>
      </c>
      <c r="E191" s="29">
        <v>6</v>
      </c>
      <c r="F191" s="29">
        <v>2</v>
      </c>
      <c r="G191" s="29">
        <v>4</v>
      </c>
      <c r="H191" s="29">
        <v>4</v>
      </c>
      <c r="I191" s="29">
        <v>0</v>
      </c>
      <c r="J191" s="29">
        <v>0</v>
      </c>
      <c r="K191" s="29">
        <v>0</v>
      </c>
      <c r="L191" s="29">
        <v>0</v>
      </c>
      <c r="M191" s="29">
        <v>0</v>
      </c>
      <c r="N191" s="29">
        <v>0</v>
      </c>
      <c r="O191" s="29">
        <v>0</v>
      </c>
      <c r="P191" s="29">
        <v>0</v>
      </c>
      <c r="Q191" s="29">
        <v>0</v>
      </c>
      <c r="R191" s="29">
        <v>0</v>
      </c>
      <c r="S191" s="29">
        <v>0</v>
      </c>
      <c r="T191" s="29">
        <v>0</v>
      </c>
      <c r="U191" s="29">
        <v>0</v>
      </c>
      <c r="V191" s="29">
        <v>0</v>
      </c>
      <c r="W191" s="29">
        <v>0</v>
      </c>
      <c r="X191" s="29">
        <v>0</v>
      </c>
      <c r="Y191" s="29">
        <v>0</v>
      </c>
      <c r="Z191" s="29">
        <v>0</v>
      </c>
      <c r="AA191" s="29">
        <v>0</v>
      </c>
      <c r="AB191" s="29">
        <v>0</v>
      </c>
      <c r="AC191" s="29">
        <v>0</v>
      </c>
      <c r="AD191" s="29">
        <v>0</v>
      </c>
      <c r="AE191" s="29">
        <v>0</v>
      </c>
      <c r="AF191" s="29">
        <v>0</v>
      </c>
      <c r="AG191" s="29">
        <v>0</v>
      </c>
      <c r="AH191" s="29">
        <v>0</v>
      </c>
      <c r="AI191" s="29">
        <v>0</v>
      </c>
      <c r="AJ191" s="29">
        <v>0</v>
      </c>
      <c r="AK191" s="29">
        <v>0</v>
      </c>
      <c r="AL191" s="29">
        <v>0</v>
      </c>
      <c r="AM191" s="29">
        <v>0</v>
      </c>
    </row>
    <row r="192" spans="1:39" ht="16.5" x14ac:dyDescent="0.2">
      <c r="A192" s="23">
        <v>2411</v>
      </c>
      <c r="B192" s="23" t="s">
        <v>1028</v>
      </c>
      <c r="C192" s="29">
        <v>4</v>
      </c>
      <c r="D192" s="29">
        <v>8</v>
      </c>
      <c r="E192" s="29">
        <v>6</v>
      </c>
      <c r="F192" s="29">
        <v>4</v>
      </c>
      <c r="G192" s="29">
        <v>4</v>
      </c>
      <c r="H192" s="29">
        <v>4</v>
      </c>
      <c r="I192" s="29">
        <v>0</v>
      </c>
      <c r="J192" s="29">
        <v>0</v>
      </c>
      <c r="K192" s="29">
        <v>0</v>
      </c>
      <c r="L192" s="29">
        <v>0</v>
      </c>
      <c r="M192" s="29">
        <v>0</v>
      </c>
      <c r="N192" s="29">
        <v>0</v>
      </c>
      <c r="O192" s="29">
        <v>0</v>
      </c>
      <c r="P192" s="29">
        <v>0</v>
      </c>
      <c r="Q192" s="29">
        <v>0</v>
      </c>
      <c r="R192" s="29">
        <v>0</v>
      </c>
      <c r="S192" s="29">
        <v>0</v>
      </c>
      <c r="T192" s="29">
        <v>0</v>
      </c>
      <c r="U192" s="29">
        <v>0</v>
      </c>
      <c r="V192" s="29">
        <v>0</v>
      </c>
      <c r="W192" s="29">
        <v>0</v>
      </c>
      <c r="X192" s="29">
        <v>0</v>
      </c>
      <c r="Y192" s="29">
        <v>0</v>
      </c>
      <c r="Z192" s="29">
        <v>0</v>
      </c>
      <c r="AA192" s="29">
        <v>0</v>
      </c>
      <c r="AB192" s="29">
        <v>0</v>
      </c>
      <c r="AC192" s="29">
        <v>0</v>
      </c>
      <c r="AD192" s="29">
        <v>0</v>
      </c>
      <c r="AE192" s="29">
        <v>0</v>
      </c>
      <c r="AF192" s="29">
        <v>0</v>
      </c>
      <c r="AG192" s="29">
        <v>0</v>
      </c>
      <c r="AH192" s="29">
        <v>0</v>
      </c>
      <c r="AI192" s="29">
        <v>0</v>
      </c>
      <c r="AJ192" s="29">
        <v>0</v>
      </c>
      <c r="AK192" s="29">
        <v>0</v>
      </c>
      <c r="AL192" s="29">
        <v>0</v>
      </c>
      <c r="AM192" s="29">
        <v>0</v>
      </c>
    </row>
    <row r="193" spans="1:39" ht="16.5" x14ac:dyDescent="0.2">
      <c r="A193" s="23">
        <v>2412</v>
      </c>
      <c r="B193" s="23" t="s">
        <v>1029</v>
      </c>
      <c r="C193" s="29">
        <v>4</v>
      </c>
      <c r="D193" s="29">
        <v>8</v>
      </c>
      <c r="E193" s="29">
        <v>6</v>
      </c>
      <c r="F193" s="29">
        <v>4</v>
      </c>
      <c r="G193" s="29">
        <v>6</v>
      </c>
      <c r="H193" s="29">
        <v>4</v>
      </c>
      <c r="I193" s="29">
        <v>0</v>
      </c>
      <c r="J193" s="29">
        <v>0</v>
      </c>
      <c r="K193" s="29">
        <v>0</v>
      </c>
      <c r="L193" s="29">
        <v>0</v>
      </c>
      <c r="M193" s="29">
        <v>0</v>
      </c>
      <c r="N193" s="29">
        <v>0</v>
      </c>
      <c r="O193" s="29">
        <v>0</v>
      </c>
      <c r="P193" s="29">
        <v>0</v>
      </c>
      <c r="Q193" s="29">
        <v>0</v>
      </c>
      <c r="R193" s="29">
        <v>0</v>
      </c>
      <c r="S193" s="29">
        <v>0</v>
      </c>
      <c r="T193" s="29">
        <v>0</v>
      </c>
      <c r="U193" s="29">
        <v>0</v>
      </c>
      <c r="V193" s="29">
        <v>0</v>
      </c>
      <c r="W193" s="29">
        <v>0</v>
      </c>
      <c r="X193" s="29">
        <v>0</v>
      </c>
      <c r="Y193" s="29">
        <v>0</v>
      </c>
      <c r="Z193" s="29">
        <v>0</v>
      </c>
      <c r="AA193" s="29">
        <v>0</v>
      </c>
      <c r="AB193" s="29">
        <v>0</v>
      </c>
      <c r="AC193" s="29">
        <v>0</v>
      </c>
      <c r="AD193" s="29">
        <v>0</v>
      </c>
      <c r="AE193" s="29">
        <v>0</v>
      </c>
      <c r="AF193" s="29">
        <v>0</v>
      </c>
      <c r="AG193" s="29">
        <v>0</v>
      </c>
      <c r="AH193" s="29">
        <v>0</v>
      </c>
      <c r="AI193" s="29">
        <v>0</v>
      </c>
      <c r="AJ193" s="29">
        <v>0</v>
      </c>
      <c r="AK193" s="29">
        <v>0</v>
      </c>
      <c r="AL193" s="29">
        <v>0</v>
      </c>
      <c r="AM193" s="29">
        <v>0</v>
      </c>
    </row>
    <row r="194" spans="1:39" ht="16.5" x14ac:dyDescent="0.2">
      <c r="A194" s="23">
        <v>2413</v>
      </c>
      <c r="B194" s="23" t="s">
        <v>1030</v>
      </c>
      <c r="C194" s="29">
        <v>4</v>
      </c>
      <c r="D194" s="29">
        <v>8</v>
      </c>
      <c r="E194" s="29">
        <v>6</v>
      </c>
      <c r="F194" s="29">
        <v>4</v>
      </c>
      <c r="G194" s="29">
        <v>6</v>
      </c>
      <c r="H194" s="29">
        <v>6</v>
      </c>
      <c r="I194" s="29">
        <v>0</v>
      </c>
      <c r="J194" s="29">
        <v>0</v>
      </c>
      <c r="K194" s="29">
        <v>0</v>
      </c>
      <c r="L194" s="29">
        <v>0</v>
      </c>
      <c r="M194" s="29">
        <v>0</v>
      </c>
      <c r="N194" s="29">
        <v>0</v>
      </c>
      <c r="O194" s="29">
        <v>0</v>
      </c>
      <c r="P194" s="29">
        <v>0</v>
      </c>
      <c r="Q194" s="29">
        <v>0</v>
      </c>
      <c r="R194" s="29">
        <v>0</v>
      </c>
      <c r="S194" s="29">
        <v>0</v>
      </c>
      <c r="T194" s="29">
        <v>0</v>
      </c>
      <c r="U194" s="29">
        <v>0</v>
      </c>
      <c r="V194" s="29">
        <v>0</v>
      </c>
      <c r="W194" s="29">
        <v>0</v>
      </c>
      <c r="X194" s="29">
        <v>0</v>
      </c>
      <c r="Y194" s="29">
        <v>0</v>
      </c>
      <c r="Z194" s="29">
        <v>0</v>
      </c>
      <c r="AA194" s="29">
        <v>0</v>
      </c>
      <c r="AB194" s="29">
        <v>0</v>
      </c>
      <c r="AC194" s="29">
        <v>0</v>
      </c>
      <c r="AD194" s="29">
        <v>0</v>
      </c>
      <c r="AE194" s="29">
        <v>0</v>
      </c>
      <c r="AF194" s="29">
        <v>0</v>
      </c>
      <c r="AG194" s="29">
        <v>0</v>
      </c>
      <c r="AH194" s="29">
        <v>0</v>
      </c>
      <c r="AI194" s="29">
        <v>0</v>
      </c>
      <c r="AJ194" s="29">
        <v>0</v>
      </c>
      <c r="AK194" s="29">
        <v>0</v>
      </c>
      <c r="AL194" s="29">
        <v>0</v>
      </c>
      <c r="AM194" s="29">
        <v>0</v>
      </c>
    </row>
    <row r="195" spans="1:39" ht="16.5" x14ac:dyDescent="0.2">
      <c r="A195" s="23">
        <v>2414</v>
      </c>
      <c r="B195" s="23" t="s">
        <v>1031</v>
      </c>
      <c r="C195" s="29">
        <v>4</v>
      </c>
      <c r="D195" s="29">
        <v>8</v>
      </c>
      <c r="E195" s="29">
        <v>8</v>
      </c>
      <c r="F195" s="29">
        <v>4</v>
      </c>
      <c r="G195" s="29">
        <v>6</v>
      </c>
      <c r="H195" s="29">
        <v>6</v>
      </c>
      <c r="I195" s="29">
        <v>0</v>
      </c>
      <c r="J195" s="29">
        <v>0</v>
      </c>
      <c r="K195" s="29">
        <v>0</v>
      </c>
      <c r="L195" s="29">
        <v>0</v>
      </c>
      <c r="M195" s="29">
        <v>0</v>
      </c>
      <c r="N195" s="29">
        <v>0</v>
      </c>
      <c r="O195" s="29">
        <v>0</v>
      </c>
      <c r="P195" s="29">
        <v>0</v>
      </c>
      <c r="Q195" s="29">
        <v>0</v>
      </c>
      <c r="R195" s="29">
        <v>0</v>
      </c>
      <c r="S195" s="29">
        <v>0</v>
      </c>
      <c r="T195" s="29">
        <v>0</v>
      </c>
      <c r="U195" s="29">
        <v>0</v>
      </c>
      <c r="V195" s="29">
        <v>0</v>
      </c>
      <c r="W195" s="29">
        <v>0</v>
      </c>
      <c r="X195" s="29">
        <v>0</v>
      </c>
      <c r="Y195" s="29">
        <v>0</v>
      </c>
      <c r="Z195" s="29">
        <v>0</v>
      </c>
      <c r="AA195" s="29">
        <v>0</v>
      </c>
      <c r="AB195" s="29">
        <v>0</v>
      </c>
      <c r="AC195" s="29">
        <v>0</v>
      </c>
      <c r="AD195" s="29">
        <v>0</v>
      </c>
      <c r="AE195" s="29">
        <v>0</v>
      </c>
      <c r="AF195" s="29">
        <v>0</v>
      </c>
      <c r="AG195" s="29">
        <v>0</v>
      </c>
      <c r="AH195" s="29">
        <v>0</v>
      </c>
      <c r="AI195" s="29">
        <v>0</v>
      </c>
      <c r="AJ195" s="29">
        <v>0</v>
      </c>
      <c r="AK195" s="29">
        <v>0</v>
      </c>
      <c r="AL195" s="29">
        <v>0</v>
      </c>
      <c r="AM195" s="29">
        <v>0</v>
      </c>
    </row>
    <row r="196" spans="1:39" ht="16.5" x14ac:dyDescent="0.2">
      <c r="A196" s="23">
        <v>2415</v>
      </c>
      <c r="B196" s="23" t="s">
        <v>1032</v>
      </c>
      <c r="C196" s="29">
        <v>4</v>
      </c>
      <c r="D196" s="29">
        <v>8</v>
      </c>
      <c r="E196" s="29">
        <v>8</v>
      </c>
      <c r="F196" s="29">
        <v>4</v>
      </c>
      <c r="G196" s="29">
        <v>8</v>
      </c>
      <c r="H196" s="29">
        <v>8</v>
      </c>
      <c r="I196" s="29">
        <v>0</v>
      </c>
      <c r="J196" s="29">
        <v>0</v>
      </c>
      <c r="K196" s="29">
        <v>0</v>
      </c>
      <c r="L196" s="29">
        <v>0</v>
      </c>
      <c r="M196" s="29">
        <v>0</v>
      </c>
      <c r="N196" s="29">
        <v>0</v>
      </c>
      <c r="O196" s="29">
        <v>0</v>
      </c>
      <c r="P196" s="29">
        <v>0</v>
      </c>
      <c r="Q196" s="29">
        <v>0</v>
      </c>
      <c r="R196" s="29">
        <v>0</v>
      </c>
      <c r="S196" s="29">
        <v>0</v>
      </c>
      <c r="T196" s="29">
        <v>0</v>
      </c>
      <c r="U196" s="29">
        <v>0</v>
      </c>
      <c r="V196" s="29">
        <v>0</v>
      </c>
      <c r="W196" s="29">
        <v>0</v>
      </c>
      <c r="X196" s="29">
        <v>0</v>
      </c>
      <c r="Y196" s="29">
        <v>0</v>
      </c>
      <c r="Z196" s="29">
        <v>0</v>
      </c>
      <c r="AA196" s="29">
        <v>0</v>
      </c>
      <c r="AB196" s="29">
        <v>0</v>
      </c>
      <c r="AC196" s="29">
        <v>0</v>
      </c>
      <c r="AD196" s="29">
        <v>0</v>
      </c>
      <c r="AE196" s="29">
        <v>0</v>
      </c>
      <c r="AF196" s="29">
        <v>0</v>
      </c>
      <c r="AG196" s="29">
        <v>0</v>
      </c>
      <c r="AH196" s="29">
        <v>0</v>
      </c>
      <c r="AI196" s="29">
        <v>0</v>
      </c>
      <c r="AJ196" s="29">
        <v>0</v>
      </c>
      <c r="AK196" s="29">
        <v>0</v>
      </c>
      <c r="AL196" s="29">
        <v>0</v>
      </c>
      <c r="AM196" s="29">
        <v>0</v>
      </c>
    </row>
    <row r="197" spans="1:39" ht="16.5" x14ac:dyDescent="0.2">
      <c r="A197" s="23">
        <v>2501</v>
      </c>
      <c r="B197" s="23" t="s">
        <v>1033</v>
      </c>
      <c r="C197" s="29">
        <v>4</v>
      </c>
      <c r="D197" s="29">
        <v>8</v>
      </c>
      <c r="E197" s="29">
        <v>8</v>
      </c>
      <c r="F197" s="29">
        <v>4</v>
      </c>
      <c r="G197" s="29">
        <v>8</v>
      </c>
      <c r="H197" s="29">
        <v>8</v>
      </c>
      <c r="I197" s="29">
        <v>0</v>
      </c>
      <c r="J197" s="29">
        <v>2</v>
      </c>
      <c r="K197" s="29">
        <v>0</v>
      </c>
      <c r="L197" s="29">
        <v>0</v>
      </c>
      <c r="M197" s="29">
        <v>0</v>
      </c>
      <c r="N197" s="29">
        <v>0</v>
      </c>
      <c r="O197" s="29">
        <v>0</v>
      </c>
      <c r="P197" s="29">
        <v>0</v>
      </c>
      <c r="Q197" s="29">
        <v>0</v>
      </c>
      <c r="R197" s="29">
        <v>0</v>
      </c>
      <c r="S197" s="29">
        <v>0</v>
      </c>
      <c r="T197" s="29">
        <v>0</v>
      </c>
      <c r="U197" s="29">
        <v>0</v>
      </c>
      <c r="V197" s="29">
        <v>0</v>
      </c>
      <c r="W197" s="29">
        <v>0</v>
      </c>
      <c r="X197" s="29">
        <v>0</v>
      </c>
      <c r="Y197" s="29">
        <v>0</v>
      </c>
      <c r="Z197" s="29">
        <v>0</v>
      </c>
      <c r="AA197" s="29">
        <v>0</v>
      </c>
      <c r="AB197" s="29">
        <v>0</v>
      </c>
      <c r="AC197" s="29">
        <v>0</v>
      </c>
      <c r="AD197" s="29">
        <v>0</v>
      </c>
      <c r="AE197" s="29">
        <v>0</v>
      </c>
      <c r="AF197" s="29">
        <v>0</v>
      </c>
      <c r="AG197" s="29">
        <v>0</v>
      </c>
      <c r="AH197" s="29">
        <v>0</v>
      </c>
      <c r="AI197" s="29">
        <v>0</v>
      </c>
      <c r="AJ197" s="29">
        <v>0</v>
      </c>
      <c r="AK197" s="29">
        <v>0</v>
      </c>
      <c r="AL197" s="29">
        <v>0</v>
      </c>
      <c r="AM197" s="29">
        <v>0</v>
      </c>
    </row>
    <row r="198" spans="1:39" ht="16.5" x14ac:dyDescent="0.2">
      <c r="A198" s="23">
        <v>2502</v>
      </c>
      <c r="B198" s="23" t="s">
        <v>1034</v>
      </c>
      <c r="C198" s="29">
        <v>4</v>
      </c>
      <c r="D198" s="29">
        <v>8</v>
      </c>
      <c r="E198" s="29">
        <v>8</v>
      </c>
      <c r="F198" s="29">
        <v>4</v>
      </c>
      <c r="G198" s="29">
        <v>8</v>
      </c>
      <c r="H198" s="29">
        <v>8</v>
      </c>
      <c r="I198" s="29">
        <v>0</v>
      </c>
      <c r="J198" s="29">
        <v>4</v>
      </c>
      <c r="K198" s="29">
        <v>0</v>
      </c>
      <c r="L198" s="29">
        <v>0</v>
      </c>
      <c r="M198" s="29">
        <v>0</v>
      </c>
      <c r="N198" s="29">
        <v>0</v>
      </c>
      <c r="O198" s="29">
        <v>0</v>
      </c>
      <c r="P198" s="29">
        <v>0</v>
      </c>
      <c r="Q198" s="29">
        <v>0</v>
      </c>
      <c r="R198" s="29">
        <v>0</v>
      </c>
      <c r="S198" s="29">
        <v>0</v>
      </c>
      <c r="T198" s="29">
        <v>0</v>
      </c>
      <c r="U198" s="29">
        <v>0</v>
      </c>
      <c r="V198" s="29">
        <v>0</v>
      </c>
      <c r="W198" s="29">
        <v>0</v>
      </c>
      <c r="X198" s="29">
        <v>0</v>
      </c>
      <c r="Y198" s="29">
        <v>0</v>
      </c>
      <c r="Z198" s="29">
        <v>0</v>
      </c>
      <c r="AA198" s="29">
        <v>0</v>
      </c>
      <c r="AB198" s="29">
        <v>0</v>
      </c>
      <c r="AC198" s="29">
        <v>0</v>
      </c>
      <c r="AD198" s="29">
        <v>0</v>
      </c>
      <c r="AE198" s="29">
        <v>0</v>
      </c>
      <c r="AF198" s="29">
        <v>0</v>
      </c>
      <c r="AG198" s="29">
        <v>0</v>
      </c>
      <c r="AH198" s="29">
        <v>0</v>
      </c>
      <c r="AI198" s="29">
        <v>0</v>
      </c>
      <c r="AJ198" s="29">
        <v>0</v>
      </c>
      <c r="AK198" s="29">
        <v>0</v>
      </c>
      <c r="AL198" s="29">
        <v>0</v>
      </c>
      <c r="AM198" s="29">
        <v>0</v>
      </c>
    </row>
    <row r="199" spans="1:39" ht="16.5" x14ac:dyDescent="0.2">
      <c r="A199" s="23">
        <v>2503</v>
      </c>
      <c r="B199" s="23" t="s">
        <v>1035</v>
      </c>
      <c r="C199" s="29">
        <v>4</v>
      </c>
      <c r="D199" s="29">
        <v>8</v>
      </c>
      <c r="E199" s="29">
        <v>8</v>
      </c>
      <c r="F199" s="29">
        <v>4</v>
      </c>
      <c r="G199" s="29">
        <v>8</v>
      </c>
      <c r="H199" s="29">
        <v>8</v>
      </c>
      <c r="I199" s="29">
        <v>0</v>
      </c>
      <c r="J199" s="29">
        <v>6</v>
      </c>
      <c r="K199" s="29">
        <v>0</v>
      </c>
      <c r="L199" s="29">
        <v>0</v>
      </c>
      <c r="M199" s="29">
        <v>0</v>
      </c>
      <c r="N199" s="29">
        <v>0</v>
      </c>
      <c r="O199" s="29">
        <v>0</v>
      </c>
      <c r="P199" s="29">
        <v>0</v>
      </c>
      <c r="Q199" s="29">
        <v>0</v>
      </c>
      <c r="R199" s="29">
        <v>0</v>
      </c>
      <c r="S199" s="29">
        <v>0</v>
      </c>
      <c r="T199" s="29">
        <v>0</v>
      </c>
      <c r="U199" s="29">
        <v>0</v>
      </c>
      <c r="V199" s="29">
        <v>0</v>
      </c>
      <c r="W199" s="29">
        <v>0</v>
      </c>
      <c r="X199" s="29">
        <v>0</v>
      </c>
      <c r="Y199" s="29">
        <v>0</v>
      </c>
      <c r="Z199" s="29">
        <v>0</v>
      </c>
      <c r="AA199" s="29">
        <v>0</v>
      </c>
      <c r="AB199" s="29">
        <v>0</v>
      </c>
      <c r="AC199" s="29">
        <v>0</v>
      </c>
      <c r="AD199" s="29">
        <v>0</v>
      </c>
      <c r="AE199" s="29">
        <v>0</v>
      </c>
      <c r="AF199" s="29">
        <v>0</v>
      </c>
      <c r="AG199" s="29">
        <v>0</v>
      </c>
      <c r="AH199" s="29">
        <v>0</v>
      </c>
      <c r="AI199" s="29">
        <v>0</v>
      </c>
      <c r="AJ199" s="29">
        <v>0</v>
      </c>
      <c r="AK199" s="29">
        <v>0</v>
      </c>
      <c r="AL199" s="29">
        <v>0</v>
      </c>
      <c r="AM199" s="29">
        <v>0</v>
      </c>
    </row>
    <row r="200" spans="1:39" ht="16.5" x14ac:dyDescent="0.2">
      <c r="A200" s="23">
        <v>2504</v>
      </c>
      <c r="B200" s="23" t="s">
        <v>1036</v>
      </c>
      <c r="C200" s="29">
        <v>4</v>
      </c>
      <c r="D200" s="29">
        <v>8</v>
      </c>
      <c r="E200" s="29">
        <v>8</v>
      </c>
      <c r="F200" s="29">
        <v>4</v>
      </c>
      <c r="G200" s="29">
        <v>8</v>
      </c>
      <c r="H200" s="29">
        <v>8</v>
      </c>
      <c r="I200" s="29">
        <v>0</v>
      </c>
      <c r="J200" s="29">
        <v>6</v>
      </c>
      <c r="K200" s="29">
        <v>0</v>
      </c>
      <c r="L200" s="29">
        <v>0</v>
      </c>
      <c r="M200" s="29">
        <v>0</v>
      </c>
      <c r="N200" s="29">
        <v>0</v>
      </c>
      <c r="O200" s="29">
        <v>2</v>
      </c>
      <c r="P200" s="29">
        <v>0</v>
      </c>
      <c r="Q200" s="29">
        <v>0</v>
      </c>
      <c r="R200" s="29">
        <v>0</v>
      </c>
      <c r="S200" s="29">
        <v>0</v>
      </c>
      <c r="T200" s="29">
        <v>0</v>
      </c>
      <c r="U200" s="29">
        <v>0</v>
      </c>
      <c r="V200" s="29">
        <v>0</v>
      </c>
      <c r="W200" s="29">
        <v>0</v>
      </c>
      <c r="X200" s="29">
        <v>0</v>
      </c>
      <c r="Y200" s="29">
        <v>0</v>
      </c>
      <c r="Z200" s="29">
        <v>0</v>
      </c>
      <c r="AA200" s="29">
        <v>0</v>
      </c>
      <c r="AB200" s="29">
        <v>0</v>
      </c>
      <c r="AC200" s="29">
        <v>0</v>
      </c>
      <c r="AD200" s="29">
        <v>0</v>
      </c>
      <c r="AE200" s="29">
        <v>0</v>
      </c>
      <c r="AF200" s="29">
        <v>0</v>
      </c>
      <c r="AG200" s="29">
        <v>0</v>
      </c>
      <c r="AH200" s="29">
        <v>0</v>
      </c>
      <c r="AI200" s="29">
        <v>0</v>
      </c>
      <c r="AJ200" s="29">
        <v>0</v>
      </c>
      <c r="AK200" s="29">
        <v>0</v>
      </c>
      <c r="AL200" s="29">
        <v>0</v>
      </c>
      <c r="AM200" s="29">
        <v>0</v>
      </c>
    </row>
    <row r="201" spans="1:39" ht="16.5" x14ac:dyDescent="0.2">
      <c r="A201" s="23">
        <v>2505</v>
      </c>
      <c r="B201" s="23" t="s">
        <v>1037</v>
      </c>
      <c r="C201" s="29">
        <v>4</v>
      </c>
      <c r="D201" s="29">
        <v>8</v>
      </c>
      <c r="E201" s="29">
        <v>8</v>
      </c>
      <c r="F201" s="29">
        <v>4</v>
      </c>
      <c r="G201" s="29">
        <v>8</v>
      </c>
      <c r="H201" s="29">
        <v>8</v>
      </c>
      <c r="I201" s="29">
        <v>0</v>
      </c>
      <c r="J201" s="29">
        <v>6</v>
      </c>
      <c r="K201" s="29">
        <v>0</v>
      </c>
      <c r="L201" s="29">
        <v>0</v>
      </c>
      <c r="M201" s="29">
        <v>0</v>
      </c>
      <c r="N201" s="29">
        <v>0</v>
      </c>
      <c r="O201" s="29">
        <v>4</v>
      </c>
      <c r="P201" s="29">
        <v>0</v>
      </c>
      <c r="Q201" s="29">
        <v>0</v>
      </c>
      <c r="R201" s="29">
        <v>0</v>
      </c>
      <c r="S201" s="29">
        <v>0</v>
      </c>
      <c r="T201" s="29">
        <v>0</v>
      </c>
      <c r="U201" s="29">
        <v>0</v>
      </c>
      <c r="V201" s="29">
        <v>0</v>
      </c>
      <c r="W201" s="29">
        <v>0</v>
      </c>
      <c r="X201" s="29">
        <v>0</v>
      </c>
      <c r="Y201" s="29">
        <v>0</v>
      </c>
      <c r="Z201" s="29">
        <v>0</v>
      </c>
      <c r="AA201" s="29">
        <v>0</v>
      </c>
      <c r="AB201" s="29">
        <v>0</v>
      </c>
      <c r="AC201" s="29">
        <v>0</v>
      </c>
      <c r="AD201" s="29">
        <v>0</v>
      </c>
      <c r="AE201" s="29">
        <v>0</v>
      </c>
      <c r="AF201" s="29">
        <v>0</v>
      </c>
      <c r="AG201" s="29">
        <v>0</v>
      </c>
      <c r="AH201" s="29">
        <v>0</v>
      </c>
      <c r="AI201" s="29">
        <v>0</v>
      </c>
      <c r="AJ201" s="29">
        <v>0</v>
      </c>
      <c r="AK201" s="29">
        <v>0</v>
      </c>
      <c r="AL201" s="29">
        <v>0</v>
      </c>
      <c r="AM201" s="29">
        <v>0</v>
      </c>
    </row>
    <row r="202" spans="1:39" ht="16.5" x14ac:dyDescent="0.2">
      <c r="A202" s="23">
        <v>2506</v>
      </c>
      <c r="B202" s="23" t="s">
        <v>1038</v>
      </c>
      <c r="C202" s="29">
        <v>4</v>
      </c>
      <c r="D202" s="29">
        <v>8</v>
      </c>
      <c r="E202" s="29">
        <v>8</v>
      </c>
      <c r="F202" s="29">
        <v>4</v>
      </c>
      <c r="G202" s="29">
        <v>8</v>
      </c>
      <c r="H202" s="29">
        <v>8</v>
      </c>
      <c r="I202" s="29">
        <v>0</v>
      </c>
      <c r="J202" s="29">
        <v>6</v>
      </c>
      <c r="K202" s="29">
        <v>0</v>
      </c>
      <c r="L202" s="29">
        <v>0</v>
      </c>
      <c r="M202" s="29">
        <v>0</v>
      </c>
      <c r="N202" s="29">
        <v>0</v>
      </c>
      <c r="O202" s="29">
        <v>4</v>
      </c>
      <c r="P202" s="29">
        <v>2</v>
      </c>
      <c r="Q202" s="29">
        <v>0</v>
      </c>
      <c r="R202" s="29">
        <v>0</v>
      </c>
      <c r="S202" s="29">
        <v>0</v>
      </c>
      <c r="T202" s="29">
        <v>0</v>
      </c>
      <c r="U202" s="29">
        <v>0</v>
      </c>
      <c r="V202" s="29">
        <v>0</v>
      </c>
      <c r="W202" s="29">
        <v>0</v>
      </c>
      <c r="X202" s="29">
        <v>0</v>
      </c>
      <c r="Y202" s="29">
        <v>0</v>
      </c>
      <c r="Z202" s="29">
        <v>0</v>
      </c>
      <c r="AA202" s="29">
        <v>0</v>
      </c>
      <c r="AB202" s="29">
        <v>0</v>
      </c>
      <c r="AC202" s="29">
        <v>0</v>
      </c>
      <c r="AD202" s="29">
        <v>0</v>
      </c>
      <c r="AE202" s="29">
        <v>0</v>
      </c>
      <c r="AF202" s="29">
        <v>0</v>
      </c>
      <c r="AG202" s="29">
        <v>0</v>
      </c>
      <c r="AH202" s="29">
        <v>0</v>
      </c>
      <c r="AI202" s="29">
        <v>0</v>
      </c>
      <c r="AJ202" s="29">
        <v>0</v>
      </c>
      <c r="AK202" s="29">
        <v>0</v>
      </c>
      <c r="AL202" s="29">
        <v>0</v>
      </c>
      <c r="AM202" s="29">
        <v>0</v>
      </c>
    </row>
    <row r="203" spans="1:39" ht="16.5" x14ac:dyDescent="0.2">
      <c r="A203" s="23">
        <v>2507</v>
      </c>
      <c r="B203" s="23" t="s">
        <v>1039</v>
      </c>
      <c r="C203" s="29">
        <v>4</v>
      </c>
      <c r="D203" s="29">
        <v>8</v>
      </c>
      <c r="E203" s="29">
        <v>8</v>
      </c>
      <c r="F203" s="29">
        <v>4</v>
      </c>
      <c r="G203" s="29">
        <v>8</v>
      </c>
      <c r="H203" s="29">
        <v>8</v>
      </c>
      <c r="I203" s="29">
        <v>0</v>
      </c>
      <c r="J203" s="29">
        <v>6</v>
      </c>
      <c r="K203" s="29">
        <v>0</v>
      </c>
      <c r="L203" s="29">
        <v>0</v>
      </c>
      <c r="M203" s="29">
        <v>0</v>
      </c>
      <c r="N203" s="29">
        <v>0</v>
      </c>
      <c r="O203" s="29">
        <v>4</v>
      </c>
      <c r="P203" s="29">
        <v>4</v>
      </c>
      <c r="Q203" s="29">
        <v>0</v>
      </c>
      <c r="R203" s="29">
        <v>0</v>
      </c>
      <c r="S203" s="29">
        <v>0</v>
      </c>
      <c r="T203" s="29">
        <v>0</v>
      </c>
      <c r="U203" s="29">
        <v>0</v>
      </c>
      <c r="V203" s="29">
        <v>0</v>
      </c>
      <c r="W203" s="29">
        <v>0</v>
      </c>
      <c r="X203" s="29">
        <v>0</v>
      </c>
      <c r="Y203" s="29">
        <v>0</v>
      </c>
      <c r="Z203" s="29">
        <v>0</v>
      </c>
      <c r="AA203" s="29">
        <v>0</v>
      </c>
      <c r="AB203" s="29">
        <v>0</v>
      </c>
      <c r="AC203" s="29">
        <v>0</v>
      </c>
      <c r="AD203" s="29">
        <v>0</v>
      </c>
      <c r="AE203" s="29">
        <v>0</v>
      </c>
      <c r="AF203" s="29">
        <v>0</v>
      </c>
      <c r="AG203" s="29">
        <v>0</v>
      </c>
      <c r="AH203" s="29">
        <v>0</v>
      </c>
      <c r="AI203" s="29">
        <v>0</v>
      </c>
      <c r="AJ203" s="29">
        <v>0</v>
      </c>
      <c r="AK203" s="29">
        <v>0</v>
      </c>
      <c r="AL203" s="29">
        <v>0</v>
      </c>
      <c r="AM203" s="29">
        <v>0</v>
      </c>
    </row>
    <row r="204" spans="1:39" ht="16.5" x14ac:dyDescent="0.2">
      <c r="A204" s="23">
        <v>2508</v>
      </c>
      <c r="B204" s="23" t="s">
        <v>1040</v>
      </c>
      <c r="C204" s="29">
        <v>4</v>
      </c>
      <c r="D204" s="29">
        <v>8</v>
      </c>
      <c r="E204" s="29">
        <v>8</v>
      </c>
      <c r="F204" s="29">
        <v>4</v>
      </c>
      <c r="G204" s="29">
        <v>8</v>
      </c>
      <c r="H204" s="29">
        <v>8</v>
      </c>
      <c r="I204" s="29">
        <v>0</v>
      </c>
      <c r="J204" s="29">
        <v>6</v>
      </c>
      <c r="K204" s="29">
        <v>0</v>
      </c>
      <c r="L204" s="29">
        <v>0</v>
      </c>
      <c r="M204" s="29">
        <v>0</v>
      </c>
      <c r="N204" s="29">
        <v>0</v>
      </c>
      <c r="O204" s="29">
        <v>4</v>
      </c>
      <c r="P204" s="29">
        <v>4</v>
      </c>
      <c r="Q204" s="29">
        <v>2</v>
      </c>
      <c r="R204" s="29">
        <v>0</v>
      </c>
      <c r="S204" s="29">
        <v>0</v>
      </c>
      <c r="T204" s="29">
        <v>0</v>
      </c>
      <c r="U204" s="29">
        <v>0</v>
      </c>
      <c r="V204" s="29">
        <v>0</v>
      </c>
      <c r="W204" s="29">
        <v>0</v>
      </c>
      <c r="X204" s="29">
        <v>0</v>
      </c>
      <c r="Y204" s="29">
        <v>0</v>
      </c>
      <c r="Z204" s="29">
        <v>0</v>
      </c>
      <c r="AA204" s="29">
        <v>0</v>
      </c>
      <c r="AB204" s="29">
        <v>0</v>
      </c>
      <c r="AC204" s="29">
        <v>0</v>
      </c>
      <c r="AD204" s="29">
        <v>0</v>
      </c>
      <c r="AE204" s="29">
        <v>0</v>
      </c>
      <c r="AF204" s="29">
        <v>0</v>
      </c>
      <c r="AG204" s="29">
        <v>0</v>
      </c>
      <c r="AH204" s="29">
        <v>0</v>
      </c>
      <c r="AI204" s="29">
        <v>0</v>
      </c>
      <c r="AJ204" s="29">
        <v>0</v>
      </c>
      <c r="AK204" s="29">
        <v>0</v>
      </c>
      <c r="AL204" s="29">
        <v>0</v>
      </c>
      <c r="AM204" s="29">
        <v>0</v>
      </c>
    </row>
    <row r="205" spans="1:39" ht="16.5" x14ac:dyDescent="0.2">
      <c r="A205" s="23">
        <v>2509</v>
      </c>
      <c r="B205" s="23" t="s">
        <v>1041</v>
      </c>
      <c r="C205" s="29">
        <v>4</v>
      </c>
      <c r="D205" s="29">
        <v>8</v>
      </c>
      <c r="E205" s="29">
        <v>8</v>
      </c>
      <c r="F205" s="29">
        <v>4</v>
      </c>
      <c r="G205" s="29">
        <v>8</v>
      </c>
      <c r="H205" s="29">
        <v>8</v>
      </c>
      <c r="I205" s="29">
        <v>0</v>
      </c>
      <c r="J205" s="29">
        <v>6</v>
      </c>
      <c r="K205" s="29">
        <v>0</v>
      </c>
      <c r="L205" s="29">
        <v>0</v>
      </c>
      <c r="M205" s="29">
        <v>0</v>
      </c>
      <c r="N205" s="29">
        <v>0</v>
      </c>
      <c r="O205" s="29">
        <v>4</v>
      </c>
      <c r="P205" s="29">
        <v>4</v>
      </c>
      <c r="Q205" s="29">
        <v>4</v>
      </c>
      <c r="R205" s="29">
        <v>0</v>
      </c>
      <c r="S205" s="29">
        <v>0</v>
      </c>
      <c r="T205" s="29">
        <v>0</v>
      </c>
      <c r="U205" s="29">
        <v>0</v>
      </c>
      <c r="V205" s="29">
        <v>0</v>
      </c>
      <c r="W205" s="29">
        <v>0</v>
      </c>
      <c r="X205" s="29">
        <v>0</v>
      </c>
      <c r="Y205" s="29">
        <v>0</v>
      </c>
      <c r="Z205" s="29">
        <v>0</v>
      </c>
      <c r="AA205" s="29">
        <v>0</v>
      </c>
      <c r="AB205" s="29">
        <v>0</v>
      </c>
      <c r="AC205" s="29">
        <v>0</v>
      </c>
      <c r="AD205" s="29">
        <v>0</v>
      </c>
      <c r="AE205" s="29">
        <v>0</v>
      </c>
      <c r="AF205" s="29">
        <v>0</v>
      </c>
      <c r="AG205" s="29">
        <v>0</v>
      </c>
      <c r="AH205" s="29">
        <v>0</v>
      </c>
      <c r="AI205" s="29">
        <v>0</v>
      </c>
      <c r="AJ205" s="29">
        <v>0</v>
      </c>
      <c r="AK205" s="29">
        <v>0</v>
      </c>
      <c r="AL205" s="29">
        <v>0</v>
      </c>
      <c r="AM205" s="29">
        <v>0</v>
      </c>
    </row>
    <row r="206" spans="1:39" ht="16.5" x14ac:dyDescent="0.2">
      <c r="A206" s="23">
        <v>2510</v>
      </c>
      <c r="B206" s="23" t="s">
        <v>1042</v>
      </c>
      <c r="C206" s="29">
        <v>4</v>
      </c>
      <c r="D206" s="29">
        <v>8</v>
      </c>
      <c r="E206" s="29">
        <v>8</v>
      </c>
      <c r="F206" s="29">
        <v>4</v>
      </c>
      <c r="G206" s="29">
        <v>8</v>
      </c>
      <c r="H206" s="29">
        <v>8</v>
      </c>
      <c r="I206" s="29">
        <v>0</v>
      </c>
      <c r="J206" s="29">
        <v>6</v>
      </c>
      <c r="K206" s="29">
        <v>0</v>
      </c>
      <c r="L206" s="29">
        <v>0</v>
      </c>
      <c r="M206" s="29">
        <v>0</v>
      </c>
      <c r="N206" s="29">
        <v>0</v>
      </c>
      <c r="O206" s="29">
        <v>4</v>
      </c>
      <c r="P206" s="29">
        <v>4</v>
      </c>
      <c r="Q206" s="29">
        <v>4</v>
      </c>
      <c r="R206" s="29">
        <v>2</v>
      </c>
      <c r="S206" s="29">
        <v>0</v>
      </c>
      <c r="T206" s="29">
        <v>0</v>
      </c>
      <c r="U206" s="29">
        <v>0</v>
      </c>
      <c r="V206" s="29">
        <v>0</v>
      </c>
      <c r="W206" s="29">
        <v>0</v>
      </c>
      <c r="X206" s="29">
        <v>0</v>
      </c>
      <c r="Y206" s="29">
        <v>0</v>
      </c>
      <c r="Z206" s="29">
        <v>0</v>
      </c>
      <c r="AA206" s="29">
        <v>0</v>
      </c>
      <c r="AB206" s="29">
        <v>0</v>
      </c>
      <c r="AC206" s="29">
        <v>0</v>
      </c>
      <c r="AD206" s="29">
        <v>0</v>
      </c>
      <c r="AE206" s="29">
        <v>0</v>
      </c>
      <c r="AF206" s="29">
        <v>0</v>
      </c>
      <c r="AG206" s="29">
        <v>0</v>
      </c>
      <c r="AH206" s="29">
        <v>0</v>
      </c>
      <c r="AI206" s="29">
        <v>0</v>
      </c>
      <c r="AJ206" s="29">
        <v>0</v>
      </c>
      <c r="AK206" s="29">
        <v>0</v>
      </c>
      <c r="AL206" s="29">
        <v>0</v>
      </c>
      <c r="AM206" s="29">
        <v>0</v>
      </c>
    </row>
    <row r="207" spans="1:39" ht="16.5" x14ac:dyDescent="0.2">
      <c r="A207" s="29">
        <v>2511</v>
      </c>
      <c r="B207" s="29" t="s">
        <v>1043</v>
      </c>
      <c r="C207" s="29">
        <v>4</v>
      </c>
      <c r="D207" s="29">
        <v>8</v>
      </c>
      <c r="E207" s="29">
        <v>8</v>
      </c>
      <c r="F207" s="29">
        <v>4</v>
      </c>
      <c r="G207" s="29">
        <v>8</v>
      </c>
      <c r="H207" s="29">
        <v>8</v>
      </c>
      <c r="I207" s="29">
        <v>0</v>
      </c>
      <c r="J207" s="29">
        <v>6</v>
      </c>
      <c r="K207" s="29">
        <v>0</v>
      </c>
      <c r="L207" s="29">
        <v>2</v>
      </c>
      <c r="M207" s="29">
        <v>0</v>
      </c>
      <c r="N207" s="29">
        <v>0</v>
      </c>
      <c r="O207" s="29">
        <v>4</v>
      </c>
      <c r="P207" s="29">
        <v>4</v>
      </c>
      <c r="Q207" s="29">
        <v>4</v>
      </c>
      <c r="R207" s="29">
        <v>4</v>
      </c>
      <c r="S207" s="29">
        <v>0</v>
      </c>
      <c r="T207" s="29">
        <v>0</v>
      </c>
      <c r="U207" s="29">
        <v>0</v>
      </c>
      <c r="V207" s="29">
        <v>0</v>
      </c>
      <c r="W207" s="29">
        <v>0</v>
      </c>
      <c r="X207" s="29">
        <v>0</v>
      </c>
      <c r="Y207" s="29">
        <v>0</v>
      </c>
      <c r="Z207" s="29">
        <v>0</v>
      </c>
      <c r="AA207" s="29">
        <v>0</v>
      </c>
      <c r="AB207" s="29">
        <v>0</v>
      </c>
      <c r="AC207" s="29">
        <v>0</v>
      </c>
      <c r="AD207" s="29">
        <v>0</v>
      </c>
      <c r="AE207" s="29">
        <v>0</v>
      </c>
      <c r="AF207" s="29">
        <v>0</v>
      </c>
      <c r="AG207" s="29">
        <v>0</v>
      </c>
      <c r="AH207" s="29">
        <v>0</v>
      </c>
      <c r="AI207" s="29">
        <v>0</v>
      </c>
      <c r="AJ207" s="29">
        <v>0</v>
      </c>
      <c r="AK207" s="29">
        <v>0</v>
      </c>
      <c r="AL207" s="29">
        <v>0</v>
      </c>
      <c r="AM207" s="29">
        <v>0</v>
      </c>
    </row>
    <row r="208" spans="1:39" ht="16.5" x14ac:dyDescent="0.2">
      <c r="A208" s="29">
        <v>2512</v>
      </c>
      <c r="B208" s="29" t="s">
        <v>1044</v>
      </c>
      <c r="C208" s="29">
        <v>4</v>
      </c>
      <c r="D208" s="29">
        <v>8</v>
      </c>
      <c r="E208" s="29">
        <v>8</v>
      </c>
      <c r="F208" s="29">
        <v>4</v>
      </c>
      <c r="G208" s="29">
        <v>8</v>
      </c>
      <c r="H208" s="29">
        <v>8</v>
      </c>
      <c r="I208" s="29">
        <v>0</v>
      </c>
      <c r="J208" s="29">
        <v>6</v>
      </c>
      <c r="K208" s="29">
        <v>0</v>
      </c>
      <c r="L208" s="29">
        <v>2</v>
      </c>
      <c r="M208" s="29">
        <v>0</v>
      </c>
      <c r="N208" s="29">
        <v>0</v>
      </c>
      <c r="O208" s="29">
        <v>4</v>
      </c>
      <c r="P208" s="29">
        <v>4</v>
      </c>
      <c r="Q208" s="29">
        <v>4</v>
      </c>
      <c r="R208" s="29">
        <v>4</v>
      </c>
      <c r="S208" s="29">
        <v>0</v>
      </c>
      <c r="T208" s="29">
        <v>0</v>
      </c>
      <c r="U208" s="29">
        <v>0</v>
      </c>
      <c r="V208" s="29">
        <v>0</v>
      </c>
      <c r="W208" s="29">
        <v>0</v>
      </c>
      <c r="X208" s="29">
        <v>0</v>
      </c>
      <c r="Y208" s="29">
        <v>0</v>
      </c>
      <c r="Z208" s="29">
        <v>0</v>
      </c>
      <c r="AA208" s="29">
        <v>0</v>
      </c>
      <c r="AB208" s="29">
        <v>0</v>
      </c>
      <c r="AC208" s="29">
        <v>0</v>
      </c>
      <c r="AD208" s="29">
        <v>0</v>
      </c>
      <c r="AE208" s="29">
        <v>0</v>
      </c>
      <c r="AF208" s="29">
        <v>0</v>
      </c>
      <c r="AG208" s="29">
        <v>0</v>
      </c>
      <c r="AH208" s="29">
        <v>0</v>
      </c>
      <c r="AI208" s="29">
        <v>0</v>
      </c>
      <c r="AJ208" s="29">
        <v>0</v>
      </c>
      <c r="AK208" s="29">
        <v>0</v>
      </c>
      <c r="AL208" s="29">
        <v>0</v>
      </c>
      <c r="AM208" s="29">
        <v>0</v>
      </c>
    </row>
    <row r="209" spans="1:39" ht="16.5" x14ac:dyDescent="0.2">
      <c r="A209" s="29">
        <v>2513</v>
      </c>
      <c r="B209" s="29" t="s">
        <v>1045</v>
      </c>
      <c r="C209" s="29">
        <v>4</v>
      </c>
      <c r="D209" s="29">
        <v>8</v>
      </c>
      <c r="E209" s="29">
        <v>8</v>
      </c>
      <c r="F209" s="29">
        <v>4</v>
      </c>
      <c r="G209" s="29">
        <v>8</v>
      </c>
      <c r="H209" s="29">
        <v>8</v>
      </c>
      <c r="I209" s="29">
        <v>0</v>
      </c>
      <c r="J209" s="29">
        <v>6</v>
      </c>
      <c r="K209" s="29">
        <v>0</v>
      </c>
      <c r="L209" s="29">
        <v>2</v>
      </c>
      <c r="M209" s="29">
        <v>0</v>
      </c>
      <c r="N209" s="29">
        <v>2</v>
      </c>
      <c r="O209" s="29">
        <v>4</v>
      </c>
      <c r="P209" s="29">
        <v>4</v>
      </c>
      <c r="Q209" s="29">
        <v>4</v>
      </c>
      <c r="R209" s="29">
        <v>4</v>
      </c>
      <c r="S209" s="29">
        <v>0</v>
      </c>
      <c r="T209" s="29">
        <v>0</v>
      </c>
      <c r="U209" s="29">
        <v>0</v>
      </c>
      <c r="V209" s="29">
        <v>0</v>
      </c>
      <c r="W209" s="29">
        <v>0</v>
      </c>
      <c r="X209" s="29">
        <v>0</v>
      </c>
      <c r="Y209" s="29">
        <v>0</v>
      </c>
      <c r="Z209" s="29">
        <v>0</v>
      </c>
      <c r="AA209" s="29">
        <v>0</v>
      </c>
      <c r="AB209" s="29">
        <v>0</v>
      </c>
      <c r="AC209" s="29">
        <v>0</v>
      </c>
      <c r="AD209" s="29">
        <v>0</v>
      </c>
      <c r="AE209" s="29">
        <v>0</v>
      </c>
      <c r="AF209" s="29">
        <v>0</v>
      </c>
      <c r="AG209" s="29">
        <v>0</v>
      </c>
      <c r="AH209" s="29">
        <v>0</v>
      </c>
      <c r="AI209" s="29">
        <v>0</v>
      </c>
      <c r="AJ209" s="29">
        <v>0</v>
      </c>
      <c r="AK209" s="29">
        <v>0</v>
      </c>
      <c r="AL209" s="29">
        <v>0</v>
      </c>
      <c r="AM209" s="29">
        <v>0</v>
      </c>
    </row>
    <row r="210" spans="1:39" ht="16.5" x14ac:dyDescent="0.2">
      <c r="A210" s="29">
        <v>2514</v>
      </c>
      <c r="B210" s="29" t="s">
        <v>1046</v>
      </c>
      <c r="C210" s="29">
        <v>4</v>
      </c>
      <c r="D210" s="29">
        <v>8</v>
      </c>
      <c r="E210" s="29">
        <v>8</v>
      </c>
      <c r="F210" s="29">
        <v>4</v>
      </c>
      <c r="G210" s="29">
        <v>8</v>
      </c>
      <c r="H210" s="29">
        <v>8</v>
      </c>
      <c r="I210" s="29">
        <v>0</v>
      </c>
      <c r="J210" s="29">
        <v>6</v>
      </c>
      <c r="K210" s="29">
        <v>0</v>
      </c>
      <c r="L210" s="29">
        <v>4</v>
      </c>
      <c r="M210" s="29">
        <v>0</v>
      </c>
      <c r="N210" s="29">
        <v>2</v>
      </c>
      <c r="O210" s="29">
        <v>4</v>
      </c>
      <c r="P210" s="29">
        <v>4</v>
      </c>
      <c r="Q210" s="29">
        <v>4</v>
      </c>
      <c r="R210" s="29">
        <v>4</v>
      </c>
      <c r="S210" s="29">
        <v>0</v>
      </c>
      <c r="T210" s="29">
        <v>0</v>
      </c>
      <c r="U210" s="29">
        <v>0</v>
      </c>
      <c r="V210" s="29">
        <v>0</v>
      </c>
      <c r="W210" s="29">
        <v>0</v>
      </c>
      <c r="X210" s="29">
        <v>0</v>
      </c>
      <c r="Y210" s="29">
        <v>0</v>
      </c>
      <c r="Z210" s="29">
        <v>0</v>
      </c>
      <c r="AA210" s="29">
        <v>0</v>
      </c>
      <c r="AB210" s="29">
        <v>0</v>
      </c>
      <c r="AC210" s="29">
        <v>0</v>
      </c>
      <c r="AD210" s="29">
        <v>0</v>
      </c>
      <c r="AE210" s="29">
        <v>0</v>
      </c>
      <c r="AF210" s="29">
        <v>0</v>
      </c>
      <c r="AG210" s="29">
        <v>0</v>
      </c>
      <c r="AH210" s="29">
        <v>0</v>
      </c>
      <c r="AI210" s="29">
        <v>0</v>
      </c>
      <c r="AJ210" s="29">
        <v>0</v>
      </c>
      <c r="AK210" s="29">
        <v>0</v>
      </c>
      <c r="AL210" s="29">
        <v>0</v>
      </c>
      <c r="AM210" s="29">
        <v>0</v>
      </c>
    </row>
    <row r="211" spans="1:39" ht="16.5" x14ac:dyDescent="0.2">
      <c r="A211" s="29">
        <v>2515</v>
      </c>
      <c r="B211" s="29" t="s">
        <v>1047</v>
      </c>
      <c r="C211" s="29">
        <v>4</v>
      </c>
      <c r="D211" s="29">
        <v>8</v>
      </c>
      <c r="E211" s="29">
        <v>8</v>
      </c>
      <c r="F211" s="29">
        <v>4</v>
      </c>
      <c r="G211" s="29">
        <v>8</v>
      </c>
      <c r="H211" s="29">
        <v>8</v>
      </c>
      <c r="I211" s="29">
        <v>0</v>
      </c>
      <c r="J211" s="29">
        <v>6</v>
      </c>
      <c r="K211" s="29">
        <v>0</v>
      </c>
      <c r="L211" s="29">
        <v>4</v>
      </c>
      <c r="M211" s="29">
        <v>0</v>
      </c>
      <c r="N211" s="29">
        <v>4</v>
      </c>
      <c r="O211" s="29">
        <v>4</v>
      </c>
      <c r="P211" s="29">
        <v>4</v>
      </c>
      <c r="Q211" s="29">
        <v>4</v>
      </c>
      <c r="R211" s="29">
        <v>4</v>
      </c>
      <c r="S211" s="29">
        <v>0</v>
      </c>
      <c r="T211" s="29">
        <v>0</v>
      </c>
      <c r="U211" s="29">
        <v>0</v>
      </c>
      <c r="V211" s="29">
        <v>0</v>
      </c>
      <c r="W211" s="29">
        <v>0</v>
      </c>
      <c r="X211" s="29">
        <v>0</v>
      </c>
      <c r="Y211" s="29">
        <v>0</v>
      </c>
      <c r="Z211" s="29">
        <v>0</v>
      </c>
      <c r="AA211" s="29">
        <v>0</v>
      </c>
      <c r="AB211" s="29">
        <v>0</v>
      </c>
      <c r="AC211" s="29">
        <v>0</v>
      </c>
      <c r="AD211" s="29">
        <v>0</v>
      </c>
      <c r="AE211" s="29">
        <v>0</v>
      </c>
      <c r="AF211" s="29">
        <v>0</v>
      </c>
      <c r="AG211" s="29">
        <v>0</v>
      </c>
      <c r="AH211" s="29">
        <v>0</v>
      </c>
      <c r="AI211" s="29">
        <v>0</v>
      </c>
      <c r="AJ211" s="29">
        <v>0</v>
      </c>
      <c r="AK211" s="29">
        <v>0</v>
      </c>
      <c r="AL211" s="29">
        <v>0</v>
      </c>
      <c r="AM211" s="29">
        <v>0</v>
      </c>
    </row>
    <row r="212" spans="1:39" ht="16.5" x14ac:dyDescent="0.2">
      <c r="A212" s="29">
        <v>2601</v>
      </c>
      <c r="B212" s="29" t="s">
        <v>1048</v>
      </c>
      <c r="C212" s="29">
        <v>4</v>
      </c>
      <c r="D212" s="29">
        <v>8</v>
      </c>
      <c r="E212" s="29">
        <v>8</v>
      </c>
      <c r="F212" s="29">
        <v>4</v>
      </c>
      <c r="G212" s="29">
        <v>8</v>
      </c>
      <c r="H212" s="29">
        <v>8</v>
      </c>
      <c r="I212" s="29">
        <v>2</v>
      </c>
      <c r="J212" s="29">
        <v>6</v>
      </c>
      <c r="K212" s="29">
        <v>2</v>
      </c>
      <c r="L212" s="29">
        <v>4</v>
      </c>
      <c r="M212" s="29">
        <v>2</v>
      </c>
      <c r="N212" s="29">
        <v>4</v>
      </c>
      <c r="O212" s="29">
        <v>4</v>
      </c>
      <c r="P212" s="29">
        <v>4</v>
      </c>
      <c r="Q212" s="29">
        <v>4</v>
      </c>
      <c r="R212" s="29">
        <v>4</v>
      </c>
      <c r="S212" s="29">
        <v>0</v>
      </c>
      <c r="T212" s="29">
        <v>0</v>
      </c>
      <c r="U212" s="29">
        <v>0</v>
      </c>
      <c r="V212" s="29">
        <v>0</v>
      </c>
      <c r="W212" s="29">
        <v>0</v>
      </c>
      <c r="X212" s="29">
        <v>0</v>
      </c>
      <c r="Y212" s="29">
        <v>0</v>
      </c>
      <c r="Z212" s="29">
        <v>0</v>
      </c>
      <c r="AA212" s="29">
        <v>0</v>
      </c>
      <c r="AB212" s="29">
        <v>0</v>
      </c>
      <c r="AC212" s="29">
        <v>0</v>
      </c>
      <c r="AD212" s="29">
        <v>0</v>
      </c>
      <c r="AE212" s="29">
        <v>0</v>
      </c>
      <c r="AF212" s="29">
        <v>0</v>
      </c>
      <c r="AG212" s="29">
        <v>0</v>
      </c>
      <c r="AH212" s="29">
        <v>0</v>
      </c>
      <c r="AI212" s="29">
        <v>0</v>
      </c>
      <c r="AJ212" s="29">
        <v>0</v>
      </c>
      <c r="AK212" s="29">
        <v>0</v>
      </c>
      <c r="AL212" s="29">
        <v>0</v>
      </c>
      <c r="AM212" s="29">
        <v>0</v>
      </c>
    </row>
    <row r="213" spans="1:39" ht="16.5" x14ac:dyDescent="0.2">
      <c r="A213" s="29">
        <v>2602</v>
      </c>
      <c r="B213" s="29" t="s">
        <v>1049</v>
      </c>
      <c r="C213" s="29">
        <v>4</v>
      </c>
      <c r="D213" s="29">
        <v>8</v>
      </c>
      <c r="E213" s="29">
        <v>8</v>
      </c>
      <c r="F213" s="29">
        <v>4</v>
      </c>
      <c r="G213" s="29">
        <v>8</v>
      </c>
      <c r="H213" s="29">
        <v>8</v>
      </c>
      <c r="I213" s="29">
        <v>2</v>
      </c>
      <c r="J213" s="29">
        <v>6</v>
      </c>
      <c r="K213" s="29">
        <v>4</v>
      </c>
      <c r="L213" s="29">
        <v>4</v>
      </c>
      <c r="M213" s="29">
        <v>2</v>
      </c>
      <c r="N213" s="29">
        <v>4</v>
      </c>
      <c r="O213" s="29">
        <v>4</v>
      </c>
      <c r="P213" s="29">
        <v>4</v>
      </c>
      <c r="Q213" s="29">
        <v>4</v>
      </c>
      <c r="R213" s="29">
        <v>4</v>
      </c>
      <c r="S213" s="29">
        <v>0</v>
      </c>
      <c r="T213" s="29">
        <v>0</v>
      </c>
      <c r="U213" s="29">
        <v>0</v>
      </c>
      <c r="V213" s="29">
        <v>0</v>
      </c>
      <c r="W213" s="29">
        <v>0</v>
      </c>
      <c r="X213" s="29">
        <v>0</v>
      </c>
      <c r="Y213" s="29">
        <v>0</v>
      </c>
      <c r="Z213" s="29">
        <v>0</v>
      </c>
      <c r="AA213" s="29">
        <v>0</v>
      </c>
      <c r="AB213" s="29">
        <v>0</v>
      </c>
      <c r="AC213" s="29">
        <v>0</v>
      </c>
      <c r="AD213" s="29">
        <v>0</v>
      </c>
      <c r="AE213" s="29">
        <v>0</v>
      </c>
      <c r="AF213" s="29">
        <v>0</v>
      </c>
      <c r="AG213" s="29">
        <v>0</v>
      </c>
      <c r="AH213" s="29">
        <v>0</v>
      </c>
      <c r="AI213" s="29">
        <v>0</v>
      </c>
      <c r="AJ213" s="29">
        <v>0</v>
      </c>
      <c r="AK213" s="29">
        <v>0</v>
      </c>
      <c r="AL213" s="29">
        <v>0</v>
      </c>
      <c r="AM213" s="29">
        <v>0</v>
      </c>
    </row>
    <row r="214" spans="1:39" ht="16.5" x14ac:dyDescent="0.2">
      <c r="A214" s="29">
        <v>2603</v>
      </c>
      <c r="B214" s="29" t="s">
        <v>1050</v>
      </c>
      <c r="C214" s="29">
        <v>4</v>
      </c>
      <c r="D214" s="29">
        <v>8</v>
      </c>
      <c r="E214" s="29">
        <v>8</v>
      </c>
      <c r="F214" s="29">
        <v>4</v>
      </c>
      <c r="G214" s="29">
        <v>8</v>
      </c>
      <c r="H214" s="29">
        <v>8</v>
      </c>
      <c r="I214" s="29">
        <v>2</v>
      </c>
      <c r="J214" s="29">
        <v>6</v>
      </c>
      <c r="K214" s="29">
        <v>4</v>
      </c>
      <c r="L214" s="29">
        <v>4</v>
      </c>
      <c r="M214" s="29">
        <v>2</v>
      </c>
      <c r="N214" s="29">
        <v>4</v>
      </c>
      <c r="O214" s="29">
        <v>4</v>
      </c>
      <c r="P214" s="29">
        <v>4</v>
      </c>
      <c r="Q214" s="29">
        <v>4</v>
      </c>
      <c r="R214" s="29">
        <v>4</v>
      </c>
      <c r="S214" s="29">
        <v>0</v>
      </c>
      <c r="T214" s="29">
        <v>0</v>
      </c>
      <c r="U214" s="29">
        <v>0</v>
      </c>
      <c r="V214" s="29">
        <v>0</v>
      </c>
      <c r="W214" s="29">
        <v>0</v>
      </c>
      <c r="X214" s="29">
        <v>0</v>
      </c>
      <c r="Y214" s="29">
        <v>0</v>
      </c>
      <c r="Z214" s="29">
        <v>0</v>
      </c>
      <c r="AA214" s="29">
        <v>0</v>
      </c>
      <c r="AB214" s="29">
        <v>0</v>
      </c>
      <c r="AC214" s="29">
        <v>0</v>
      </c>
      <c r="AD214" s="29">
        <v>0</v>
      </c>
      <c r="AE214" s="29">
        <v>0</v>
      </c>
      <c r="AF214" s="29">
        <v>0</v>
      </c>
      <c r="AG214" s="29">
        <v>0</v>
      </c>
      <c r="AH214" s="29">
        <v>0</v>
      </c>
      <c r="AI214" s="29">
        <v>0</v>
      </c>
      <c r="AJ214" s="29">
        <v>0</v>
      </c>
      <c r="AK214" s="29">
        <v>0</v>
      </c>
      <c r="AL214" s="29">
        <v>0</v>
      </c>
      <c r="AM214" s="29">
        <v>0</v>
      </c>
    </row>
    <row r="215" spans="1:39" ht="16.5" x14ac:dyDescent="0.2">
      <c r="A215" s="29">
        <v>2604</v>
      </c>
      <c r="B215" s="29" t="s">
        <v>1051</v>
      </c>
      <c r="C215" s="29">
        <v>4</v>
      </c>
      <c r="D215" s="29">
        <v>8</v>
      </c>
      <c r="E215" s="29">
        <v>8</v>
      </c>
      <c r="F215" s="29">
        <v>4</v>
      </c>
      <c r="G215" s="29">
        <v>8</v>
      </c>
      <c r="H215" s="29">
        <v>8</v>
      </c>
      <c r="I215" s="29">
        <v>2</v>
      </c>
      <c r="J215" s="29">
        <v>6</v>
      </c>
      <c r="K215" s="29">
        <v>4</v>
      </c>
      <c r="L215" s="29">
        <v>4</v>
      </c>
      <c r="M215" s="29">
        <v>2</v>
      </c>
      <c r="N215" s="29">
        <v>4</v>
      </c>
      <c r="O215" s="29">
        <v>4</v>
      </c>
      <c r="P215" s="29">
        <v>4</v>
      </c>
      <c r="Q215" s="29">
        <v>4</v>
      </c>
      <c r="R215" s="29">
        <v>4</v>
      </c>
      <c r="S215" s="29">
        <v>0</v>
      </c>
      <c r="T215" s="29">
        <v>2</v>
      </c>
      <c r="U215" s="29">
        <v>0</v>
      </c>
      <c r="V215" s="29">
        <v>0</v>
      </c>
      <c r="W215" s="29">
        <v>0</v>
      </c>
      <c r="X215" s="29">
        <v>0</v>
      </c>
      <c r="Y215" s="29">
        <v>0</v>
      </c>
      <c r="Z215" s="29">
        <v>0</v>
      </c>
      <c r="AA215" s="29">
        <v>0</v>
      </c>
      <c r="AB215" s="29">
        <v>0</v>
      </c>
      <c r="AC215" s="29">
        <v>0</v>
      </c>
      <c r="AD215" s="29">
        <v>0</v>
      </c>
      <c r="AE215" s="29">
        <v>0</v>
      </c>
      <c r="AF215" s="29">
        <v>0</v>
      </c>
      <c r="AG215" s="29">
        <v>0</v>
      </c>
      <c r="AH215" s="29">
        <v>0</v>
      </c>
      <c r="AI215" s="29">
        <v>0</v>
      </c>
      <c r="AJ215" s="29">
        <v>0</v>
      </c>
      <c r="AK215" s="29">
        <v>0</v>
      </c>
      <c r="AL215" s="29">
        <v>0</v>
      </c>
      <c r="AM215" s="29">
        <v>0</v>
      </c>
    </row>
    <row r="216" spans="1:39" ht="16.5" x14ac:dyDescent="0.2">
      <c r="A216" s="29">
        <v>2605</v>
      </c>
      <c r="B216" s="29" t="s">
        <v>1052</v>
      </c>
      <c r="C216" s="29">
        <v>4</v>
      </c>
      <c r="D216" s="29">
        <v>8</v>
      </c>
      <c r="E216" s="29">
        <v>8</v>
      </c>
      <c r="F216" s="29">
        <v>4</v>
      </c>
      <c r="G216" s="29">
        <v>8</v>
      </c>
      <c r="H216" s="29">
        <v>8</v>
      </c>
      <c r="I216" s="29">
        <v>2</v>
      </c>
      <c r="J216" s="29">
        <v>6</v>
      </c>
      <c r="K216" s="29">
        <v>4</v>
      </c>
      <c r="L216" s="29">
        <v>4</v>
      </c>
      <c r="M216" s="29">
        <v>2</v>
      </c>
      <c r="N216" s="29">
        <v>4</v>
      </c>
      <c r="O216" s="29">
        <v>4</v>
      </c>
      <c r="P216" s="29">
        <v>4</v>
      </c>
      <c r="Q216" s="29">
        <v>4</v>
      </c>
      <c r="R216" s="29">
        <v>4</v>
      </c>
      <c r="S216" s="29">
        <v>0</v>
      </c>
      <c r="T216" s="29">
        <v>2</v>
      </c>
      <c r="U216" s="29">
        <v>2</v>
      </c>
      <c r="V216" s="29">
        <v>0</v>
      </c>
      <c r="W216" s="29">
        <v>0</v>
      </c>
      <c r="X216" s="29">
        <v>0</v>
      </c>
      <c r="Y216" s="29">
        <v>0</v>
      </c>
      <c r="Z216" s="29">
        <v>0</v>
      </c>
      <c r="AA216" s="29">
        <v>0</v>
      </c>
      <c r="AB216" s="29">
        <v>0</v>
      </c>
      <c r="AC216" s="29">
        <v>0</v>
      </c>
      <c r="AD216" s="29">
        <v>0</v>
      </c>
      <c r="AE216" s="29">
        <v>0</v>
      </c>
      <c r="AF216" s="29">
        <v>0</v>
      </c>
      <c r="AG216" s="29">
        <v>0</v>
      </c>
      <c r="AH216" s="29">
        <v>0</v>
      </c>
      <c r="AI216" s="29">
        <v>0</v>
      </c>
      <c r="AJ216" s="29">
        <v>0</v>
      </c>
      <c r="AK216" s="29">
        <v>0</v>
      </c>
      <c r="AL216" s="29">
        <v>0</v>
      </c>
      <c r="AM216" s="29">
        <v>0</v>
      </c>
    </row>
    <row r="217" spans="1:39" ht="16.5" x14ac:dyDescent="0.2">
      <c r="A217" s="29">
        <v>2606</v>
      </c>
      <c r="B217" s="29" t="s">
        <v>1053</v>
      </c>
      <c r="C217" s="29">
        <v>4</v>
      </c>
      <c r="D217" s="29">
        <v>8</v>
      </c>
      <c r="E217" s="29">
        <v>8</v>
      </c>
      <c r="F217" s="29">
        <v>4</v>
      </c>
      <c r="G217" s="29">
        <v>8</v>
      </c>
      <c r="H217" s="29">
        <v>8</v>
      </c>
      <c r="I217" s="29">
        <v>2</v>
      </c>
      <c r="J217" s="29">
        <v>6</v>
      </c>
      <c r="K217" s="29">
        <v>4</v>
      </c>
      <c r="L217" s="29">
        <v>4</v>
      </c>
      <c r="M217" s="29">
        <v>2</v>
      </c>
      <c r="N217" s="29">
        <v>4</v>
      </c>
      <c r="O217" s="29">
        <v>4</v>
      </c>
      <c r="P217" s="29">
        <v>4</v>
      </c>
      <c r="Q217" s="29">
        <v>4</v>
      </c>
      <c r="R217" s="29">
        <v>4</v>
      </c>
      <c r="S217" s="29">
        <v>0</v>
      </c>
      <c r="T217" s="29">
        <v>2</v>
      </c>
      <c r="U217" s="29">
        <v>2</v>
      </c>
      <c r="V217" s="29">
        <v>0</v>
      </c>
      <c r="W217" s="29">
        <v>0</v>
      </c>
      <c r="X217" s="29">
        <v>0</v>
      </c>
      <c r="Y217" s="29">
        <v>0</v>
      </c>
      <c r="Z217" s="29">
        <v>0</v>
      </c>
      <c r="AA217" s="29">
        <v>2</v>
      </c>
      <c r="AB217" s="29">
        <v>0</v>
      </c>
      <c r="AC217" s="29">
        <v>0</v>
      </c>
      <c r="AD217" s="29">
        <v>0</v>
      </c>
      <c r="AE217" s="29">
        <v>0</v>
      </c>
      <c r="AF217" s="29">
        <v>0</v>
      </c>
      <c r="AG217" s="29">
        <v>0</v>
      </c>
      <c r="AH217" s="29">
        <v>0</v>
      </c>
      <c r="AI217" s="29">
        <v>0</v>
      </c>
      <c r="AJ217" s="29">
        <v>0</v>
      </c>
      <c r="AK217" s="29">
        <v>0</v>
      </c>
      <c r="AL217" s="29">
        <v>0</v>
      </c>
      <c r="AM217" s="29">
        <v>0</v>
      </c>
    </row>
    <row r="218" spans="1:39" ht="16.5" x14ac:dyDescent="0.2">
      <c r="A218" s="29">
        <v>2607</v>
      </c>
      <c r="B218" s="29" t="s">
        <v>1054</v>
      </c>
      <c r="C218" s="29">
        <v>4</v>
      </c>
      <c r="D218" s="29">
        <v>8</v>
      </c>
      <c r="E218" s="29">
        <v>8</v>
      </c>
      <c r="F218" s="29">
        <v>4</v>
      </c>
      <c r="G218" s="29">
        <v>8</v>
      </c>
      <c r="H218" s="29">
        <v>8</v>
      </c>
      <c r="I218" s="29">
        <v>2</v>
      </c>
      <c r="J218" s="29">
        <v>6</v>
      </c>
      <c r="K218" s="29">
        <v>4</v>
      </c>
      <c r="L218" s="29">
        <v>4</v>
      </c>
      <c r="M218" s="29">
        <v>2</v>
      </c>
      <c r="N218" s="29">
        <v>4</v>
      </c>
      <c r="O218" s="29">
        <v>4</v>
      </c>
      <c r="P218" s="29">
        <v>4</v>
      </c>
      <c r="Q218" s="29">
        <v>4</v>
      </c>
      <c r="R218" s="29">
        <v>4</v>
      </c>
      <c r="S218" s="29">
        <v>0</v>
      </c>
      <c r="T218" s="29">
        <v>2</v>
      </c>
      <c r="U218" s="29">
        <v>2</v>
      </c>
      <c r="V218" s="29">
        <v>0</v>
      </c>
      <c r="W218" s="29">
        <v>0</v>
      </c>
      <c r="X218" s="29">
        <v>0</v>
      </c>
      <c r="Y218" s="29">
        <v>0</v>
      </c>
      <c r="Z218" s="29">
        <v>0</v>
      </c>
      <c r="AA218" s="29">
        <v>2</v>
      </c>
      <c r="AB218" s="29">
        <v>2</v>
      </c>
      <c r="AC218" s="29">
        <v>0</v>
      </c>
      <c r="AD218" s="29">
        <v>0</v>
      </c>
      <c r="AE218" s="29">
        <v>0</v>
      </c>
      <c r="AF218" s="29">
        <v>0</v>
      </c>
      <c r="AG218" s="29">
        <v>0</v>
      </c>
      <c r="AH218" s="29">
        <v>0</v>
      </c>
      <c r="AI218" s="29">
        <v>0</v>
      </c>
      <c r="AJ218" s="29">
        <v>0</v>
      </c>
      <c r="AK218" s="29">
        <v>0</v>
      </c>
      <c r="AL218" s="29">
        <v>0</v>
      </c>
      <c r="AM218" s="29">
        <v>0</v>
      </c>
    </row>
    <row r="219" spans="1:39" ht="16.5" x14ac:dyDescent="0.2">
      <c r="A219" s="29">
        <v>2608</v>
      </c>
      <c r="B219" s="29" t="s">
        <v>1055</v>
      </c>
      <c r="C219" s="29">
        <v>4</v>
      </c>
      <c r="D219" s="29">
        <v>8</v>
      </c>
      <c r="E219" s="29">
        <v>8</v>
      </c>
      <c r="F219" s="29">
        <v>4</v>
      </c>
      <c r="G219" s="29">
        <v>8</v>
      </c>
      <c r="H219" s="29">
        <v>8</v>
      </c>
      <c r="I219" s="29">
        <v>3</v>
      </c>
      <c r="J219" s="29">
        <v>6</v>
      </c>
      <c r="K219" s="29">
        <v>4</v>
      </c>
      <c r="L219" s="29">
        <v>4</v>
      </c>
      <c r="M219" s="29">
        <v>3</v>
      </c>
      <c r="N219" s="29">
        <v>4</v>
      </c>
      <c r="O219" s="29">
        <v>4</v>
      </c>
      <c r="P219" s="29">
        <v>4</v>
      </c>
      <c r="Q219" s="29">
        <v>4</v>
      </c>
      <c r="R219" s="29">
        <v>4</v>
      </c>
      <c r="S219" s="29">
        <v>0</v>
      </c>
      <c r="T219" s="29">
        <v>2</v>
      </c>
      <c r="U219" s="29">
        <v>2</v>
      </c>
      <c r="V219" s="29">
        <v>0</v>
      </c>
      <c r="W219" s="29">
        <v>0</v>
      </c>
      <c r="X219" s="29">
        <v>0</v>
      </c>
      <c r="Y219" s="29">
        <v>0</v>
      </c>
      <c r="Z219" s="29">
        <v>0</v>
      </c>
      <c r="AA219" s="29">
        <v>2</v>
      </c>
      <c r="AB219" s="29">
        <v>2</v>
      </c>
      <c r="AC219" s="29">
        <v>0</v>
      </c>
      <c r="AD219" s="29">
        <v>0</v>
      </c>
      <c r="AE219" s="29">
        <v>0</v>
      </c>
      <c r="AF219" s="29">
        <v>0</v>
      </c>
      <c r="AG219" s="29">
        <v>0</v>
      </c>
      <c r="AH219" s="29">
        <v>2</v>
      </c>
      <c r="AI219" s="29">
        <v>0</v>
      </c>
      <c r="AJ219" s="29">
        <v>0</v>
      </c>
      <c r="AK219" s="29">
        <v>0</v>
      </c>
      <c r="AL219" s="29">
        <v>0</v>
      </c>
      <c r="AM219" s="29">
        <v>0</v>
      </c>
    </row>
    <row r="220" spans="1:39" ht="16.5" x14ac:dyDescent="0.2">
      <c r="A220" s="29">
        <v>2609</v>
      </c>
      <c r="B220" s="29" t="s">
        <v>1056</v>
      </c>
      <c r="C220" s="29">
        <v>4</v>
      </c>
      <c r="D220" s="29">
        <v>8</v>
      </c>
      <c r="E220" s="29">
        <v>8</v>
      </c>
      <c r="F220" s="29">
        <v>4</v>
      </c>
      <c r="G220" s="29">
        <v>8</v>
      </c>
      <c r="H220" s="29">
        <v>8</v>
      </c>
      <c r="I220" s="29">
        <v>3</v>
      </c>
      <c r="J220" s="29">
        <v>6</v>
      </c>
      <c r="K220" s="29">
        <v>4</v>
      </c>
      <c r="L220" s="29">
        <v>4</v>
      </c>
      <c r="M220" s="29">
        <v>3</v>
      </c>
      <c r="N220" s="29">
        <v>4</v>
      </c>
      <c r="O220" s="29">
        <v>4</v>
      </c>
      <c r="P220" s="29">
        <v>4</v>
      </c>
      <c r="Q220" s="29">
        <v>4</v>
      </c>
      <c r="R220" s="29">
        <v>4</v>
      </c>
      <c r="S220" s="29">
        <v>0</v>
      </c>
      <c r="T220" s="29">
        <v>2</v>
      </c>
      <c r="U220" s="29">
        <v>2</v>
      </c>
      <c r="V220" s="29">
        <v>0</v>
      </c>
      <c r="W220" s="29">
        <v>0</v>
      </c>
      <c r="X220" s="29">
        <v>0</v>
      </c>
      <c r="Y220" s="29">
        <v>0</v>
      </c>
      <c r="Z220" s="29">
        <v>0</v>
      </c>
      <c r="AA220" s="29">
        <v>2</v>
      </c>
      <c r="AB220" s="29">
        <v>2</v>
      </c>
      <c r="AC220" s="29">
        <v>0</v>
      </c>
      <c r="AD220" s="29">
        <v>0</v>
      </c>
      <c r="AE220" s="29">
        <v>0</v>
      </c>
      <c r="AF220" s="29">
        <v>0</v>
      </c>
      <c r="AG220" s="29">
        <v>0</v>
      </c>
      <c r="AH220" s="29">
        <v>2</v>
      </c>
      <c r="AI220" s="29">
        <v>2</v>
      </c>
      <c r="AJ220" s="29">
        <v>0</v>
      </c>
      <c r="AK220" s="29">
        <v>0</v>
      </c>
      <c r="AL220" s="29">
        <v>0</v>
      </c>
      <c r="AM220" s="29">
        <v>0</v>
      </c>
    </row>
    <row r="221" spans="1:39" ht="16.5" x14ac:dyDescent="0.2">
      <c r="A221" s="29">
        <v>2610</v>
      </c>
      <c r="B221" s="29" t="s">
        <v>1057</v>
      </c>
      <c r="C221" s="29">
        <v>4</v>
      </c>
      <c r="D221" s="29">
        <v>8</v>
      </c>
      <c r="E221" s="29">
        <v>8</v>
      </c>
      <c r="F221" s="29">
        <v>4</v>
      </c>
      <c r="G221" s="29">
        <v>8</v>
      </c>
      <c r="H221" s="29">
        <v>8</v>
      </c>
      <c r="I221" s="29">
        <v>3</v>
      </c>
      <c r="J221" s="29">
        <v>6</v>
      </c>
      <c r="K221" s="29">
        <v>4</v>
      </c>
      <c r="L221" s="29">
        <v>4</v>
      </c>
      <c r="M221" s="29">
        <v>3</v>
      </c>
      <c r="N221" s="29">
        <v>4</v>
      </c>
      <c r="O221" s="29">
        <v>4</v>
      </c>
      <c r="P221" s="29">
        <v>4</v>
      </c>
      <c r="Q221" s="29">
        <v>4</v>
      </c>
      <c r="R221" s="29">
        <v>4</v>
      </c>
      <c r="S221" s="29">
        <v>0</v>
      </c>
      <c r="T221" s="29">
        <v>2</v>
      </c>
      <c r="U221" s="29">
        <v>2</v>
      </c>
      <c r="V221" s="29">
        <v>0</v>
      </c>
      <c r="W221" s="29">
        <v>0</v>
      </c>
      <c r="X221" s="29">
        <v>0</v>
      </c>
      <c r="Y221" s="29">
        <v>0</v>
      </c>
      <c r="Z221" s="29">
        <v>0</v>
      </c>
      <c r="AA221" s="29">
        <v>2</v>
      </c>
      <c r="AB221" s="29">
        <v>2</v>
      </c>
      <c r="AC221" s="29">
        <v>0</v>
      </c>
      <c r="AD221" s="29">
        <v>0</v>
      </c>
      <c r="AE221" s="29">
        <v>0</v>
      </c>
      <c r="AF221" s="29">
        <v>0</v>
      </c>
      <c r="AG221" s="29">
        <v>0</v>
      </c>
      <c r="AH221" s="29">
        <v>2</v>
      </c>
      <c r="AI221" s="29">
        <v>2</v>
      </c>
      <c r="AJ221" s="29">
        <v>0</v>
      </c>
      <c r="AK221" s="29">
        <v>0</v>
      </c>
      <c r="AL221" s="29">
        <v>0</v>
      </c>
      <c r="AM221" s="29">
        <v>0</v>
      </c>
    </row>
    <row r="222" spans="1:39" ht="16.5" x14ac:dyDescent="0.2">
      <c r="A222" s="29">
        <v>2611</v>
      </c>
      <c r="B222" s="29" t="s">
        <v>1058</v>
      </c>
      <c r="C222" s="29">
        <v>4</v>
      </c>
      <c r="D222" s="29">
        <v>8</v>
      </c>
      <c r="E222" s="29">
        <v>8</v>
      </c>
      <c r="F222" s="29">
        <v>4</v>
      </c>
      <c r="G222" s="29">
        <v>8</v>
      </c>
      <c r="H222" s="29">
        <v>8</v>
      </c>
      <c r="I222" s="29">
        <v>3</v>
      </c>
      <c r="J222" s="29">
        <v>6</v>
      </c>
      <c r="K222" s="29">
        <v>4</v>
      </c>
      <c r="L222" s="29">
        <v>4</v>
      </c>
      <c r="M222" s="29">
        <v>3</v>
      </c>
      <c r="N222" s="29">
        <v>4</v>
      </c>
      <c r="O222" s="29">
        <v>4</v>
      </c>
      <c r="P222" s="29">
        <v>4</v>
      </c>
      <c r="Q222" s="29">
        <v>4</v>
      </c>
      <c r="R222" s="29">
        <v>4</v>
      </c>
      <c r="S222" s="29">
        <v>0</v>
      </c>
      <c r="T222" s="29">
        <v>2</v>
      </c>
      <c r="U222" s="29">
        <v>2</v>
      </c>
      <c r="V222" s="29">
        <v>2</v>
      </c>
      <c r="W222" s="29">
        <v>2</v>
      </c>
      <c r="X222" s="29">
        <v>2</v>
      </c>
      <c r="Y222" s="29">
        <v>2</v>
      </c>
      <c r="Z222" s="29">
        <v>2</v>
      </c>
      <c r="AA222" s="29">
        <v>2</v>
      </c>
      <c r="AB222" s="29">
        <v>2</v>
      </c>
      <c r="AC222" s="29">
        <v>2</v>
      </c>
      <c r="AD222" s="29">
        <v>2</v>
      </c>
      <c r="AE222" s="29">
        <v>2</v>
      </c>
      <c r="AF222" s="29">
        <v>2</v>
      </c>
      <c r="AG222" s="29">
        <v>0</v>
      </c>
      <c r="AH222" s="29">
        <v>2</v>
      </c>
      <c r="AI222" s="29">
        <v>2</v>
      </c>
      <c r="AJ222" s="29">
        <v>0</v>
      </c>
      <c r="AK222" s="29">
        <v>0</v>
      </c>
      <c r="AL222" s="29">
        <v>0</v>
      </c>
      <c r="AM222" s="29">
        <v>0</v>
      </c>
    </row>
    <row r="223" spans="1:39" ht="16.5" x14ac:dyDescent="0.2">
      <c r="A223" s="29">
        <v>2612</v>
      </c>
      <c r="B223" s="29" t="s">
        <v>1059</v>
      </c>
      <c r="C223" s="29">
        <v>4</v>
      </c>
      <c r="D223" s="29">
        <v>8</v>
      </c>
      <c r="E223" s="29">
        <v>8</v>
      </c>
      <c r="F223" s="29">
        <v>4</v>
      </c>
      <c r="G223" s="29">
        <v>8</v>
      </c>
      <c r="H223" s="29">
        <v>8</v>
      </c>
      <c r="I223" s="29">
        <v>3</v>
      </c>
      <c r="J223" s="29">
        <v>6</v>
      </c>
      <c r="K223" s="29">
        <v>4</v>
      </c>
      <c r="L223" s="29">
        <v>4</v>
      </c>
      <c r="M223" s="29">
        <v>3</v>
      </c>
      <c r="N223" s="29">
        <v>4</v>
      </c>
      <c r="O223" s="29">
        <v>4</v>
      </c>
      <c r="P223" s="29">
        <v>4</v>
      </c>
      <c r="Q223" s="29">
        <v>4</v>
      </c>
      <c r="R223" s="29">
        <v>4</v>
      </c>
      <c r="S223" s="29">
        <v>2</v>
      </c>
      <c r="T223" s="29">
        <v>2</v>
      </c>
      <c r="U223" s="29">
        <v>2</v>
      </c>
      <c r="V223" s="29">
        <v>2</v>
      </c>
      <c r="W223" s="29">
        <v>2</v>
      </c>
      <c r="X223" s="29">
        <v>2</v>
      </c>
      <c r="Y223" s="29">
        <v>2</v>
      </c>
      <c r="Z223" s="29">
        <v>2</v>
      </c>
      <c r="AA223" s="29">
        <v>2</v>
      </c>
      <c r="AB223" s="29">
        <v>2</v>
      </c>
      <c r="AC223" s="29">
        <v>2</v>
      </c>
      <c r="AD223" s="29">
        <v>2</v>
      </c>
      <c r="AE223" s="29">
        <v>2</v>
      </c>
      <c r="AF223" s="29">
        <v>2</v>
      </c>
      <c r="AG223" s="29">
        <v>0</v>
      </c>
      <c r="AH223" s="29">
        <v>2</v>
      </c>
      <c r="AI223" s="29">
        <v>2</v>
      </c>
      <c r="AJ223" s="29">
        <v>0</v>
      </c>
      <c r="AK223" s="29">
        <v>0</v>
      </c>
      <c r="AL223" s="29">
        <v>0</v>
      </c>
      <c r="AM223" s="29">
        <v>0</v>
      </c>
    </row>
    <row r="224" spans="1:39" ht="16.5" x14ac:dyDescent="0.2">
      <c r="A224" s="29">
        <v>2613</v>
      </c>
      <c r="B224" s="29" t="s">
        <v>1060</v>
      </c>
      <c r="C224" s="29">
        <v>4</v>
      </c>
      <c r="D224" s="29">
        <v>8</v>
      </c>
      <c r="E224" s="29">
        <v>8</v>
      </c>
      <c r="F224" s="29">
        <v>4</v>
      </c>
      <c r="G224" s="29">
        <v>8</v>
      </c>
      <c r="H224" s="29">
        <v>8</v>
      </c>
      <c r="I224" s="29">
        <v>3</v>
      </c>
      <c r="J224" s="29">
        <v>6</v>
      </c>
      <c r="K224" s="29">
        <v>4</v>
      </c>
      <c r="L224" s="29">
        <v>4</v>
      </c>
      <c r="M224" s="29">
        <v>3</v>
      </c>
      <c r="N224" s="29">
        <v>4</v>
      </c>
      <c r="O224" s="29">
        <v>4</v>
      </c>
      <c r="P224" s="29">
        <v>4</v>
      </c>
      <c r="Q224" s="29">
        <v>4</v>
      </c>
      <c r="R224" s="29">
        <v>4</v>
      </c>
      <c r="S224" s="29">
        <v>2</v>
      </c>
      <c r="T224" s="29">
        <v>2</v>
      </c>
      <c r="U224" s="29">
        <v>2</v>
      </c>
      <c r="V224" s="29">
        <v>2</v>
      </c>
      <c r="W224" s="29">
        <v>2</v>
      </c>
      <c r="X224" s="29">
        <v>2</v>
      </c>
      <c r="Y224" s="29">
        <v>2</v>
      </c>
      <c r="Z224" s="29">
        <v>2</v>
      </c>
      <c r="AA224" s="29">
        <v>2</v>
      </c>
      <c r="AB224" s="29">
        <v>2</v>
      </c>
      <c r="AC224" s="29">
        <v>2</v>
      </c>
      <c r="AD224" s="29">
        <v>2</v>
      </c>
      <c r="AE224" s="29">
        <v>2</v>
      </c>
      <c r="AF224" s="29">
        <v>2</v>
      </c>
      <c r="AG224" s="29">
        <v>0</v>
      </c>
      <c r="AH224" s="29">
        <v>2</v>
      </c>
      <c r="AI224" s="29">
        <v>2</v>
      </c>
      <c r="AJ224" s="29">
        <v>0</v>
      </c>
      <c r="AK224" s="29">
        <v>0</v>
      </c>
      <c r="AL224" s="29">
        <v>0</v>
      </c>
      <c r="AM224" s="29">
        <v>0</v>
      </c>
    </row>
    <row r="225" spans="1:39" ht="16.5" x14ac:dyDescent="0.2">
      <c r="A225" s="29">
        <v>2614</v>
      </c>
      <c r="B225" s="29" t="s">
        <v>1061</v>
      </c>
      <c r="C225" s="29">
        <v>4</v>
      </c>
      <c r="D225" s="29">
        <v>8</v>
      </c>
      <c r="E225" s="29">
        <v>8</v>
      </c>
      <c r="F225" s="29">
        <v>4</v>
      </c>
      <c r="G225" s="29">
        <v>8</v>
      </c>
      <c r="H225" s="29">
        <v>8</v>
      </c>
      <c r="I225" s="29">
        <v>3</v>
      </c>
      <c r="J225" s="29">
        <v>6</v>
      </c>
      <c r="K225" s="29">
        <v>4</v>
      </c>
      <c r="L225" s="29">
        <v>4</v>
      </c>
      <c r="M225" s="29">
        <v>3</v>
      </c>
      <c r="N225" s="29">
        <v>4</v>
      </c>
      <c r="O225" s="29">
        <v>4</v>
      </c>
      <c r="P225" s="29">
        <v>4</v>
      </c>
      <c r="Q225" s="29">
        <v>4</v>
      </c>
      <c r="R225" s="29">
        <v>4</v>
      </c>
      <c r="S225" s="29">
        <v>2</v>
      </c>
      <c r="T225" s="29">
        <v>2</v>
      </c>
      <c r="U225" s="29">
        <v>2</v>
      </c>
      <c r="V225" s="29">
        <v>2</v>
      </c>
      <c r="W225" s="29">
        <v>2</v>
      </c>
      <c r="X225" s="29">
        <v>2</v>
      </c>
      <c r="Y225" s="29">
        <v>2</v>
      </c>
      <c r="Z225" s="29">
        <v>2</v>
      </c>
      <c r="AA225" s="29">
        <v>2</v>
      </c>
      <c r="AB225" s="29">
        <v>2</v>
      </c>
      <c r="AC225" s="29">
        <v>2</v>
      </c>
      <c r="AD225" s="29">
        <v>2</v>
      </c>
      <c r="AE225" s="29">
        <v>2</v>
      </c>
      <c r="AF225" s="29">
        <v>2</v>
      </c>
      <c r="AG225" s="29">
        <v>0</v>
      </c>
      <c r="AH225" s="29">
        <v>2</v>
      </c>
      <c r="AI225" s="29">
        <v>2</v>
      </c>
      <c r="AJ225" s="29">
        <v>0</v>
      </c>
      <c r="AK225" s="29">
        <v>0</v>
      </c>
      <c r="AL225" s="29">
        <v>0</v>
      </c>
      <c r="AM225" s="29">
        <v>0</v>
      </c>
    </row>
    <row r="226" spans="1:39" ht="16.5" x14ac:dyDescent="0.2">
      <c r="A226" s="29">
        <v>2615</v>
      </c>
      <c r="B226" s="29" t="s">
        <v>1062</v>
      </c>
      <c r="C226" s="29">
        <v>4</v>
      </c>
      <c r="D226" s="29">
        <v>8</v>
      </c>
      <c r="E226" s="29">
        <v>8</v>
      </c>
      <c r="F226" s="29">
        <v>4</v>
      </c>
      <c r="G226" s="29">
        <v>8</v>
      </c>
      <c r="H226" s="29">
        <v>8</v>
      </c>
      <c r="I226" s="29">
        <v>3</v>
      </c>
      <c r="J226" s="29">
        <v>6</v>
      </c>
      <c r="K226" s="29">
        <v>4</v>
      </c>
      <c r="L226" s="29">
        <v>4</v>
      </c>
      <c r="M226" s="29">
        <v>3</v>
      </c>
      <c r="N226" s="29">
        <v>4</v>
      </c>
      <c r="O226" s="29">
        <v>4</v>
      </c>
      <c r="P226" s="29">
        <v>4</v>
      </c>
      <c r="Q226" s="29">
        <v>4</v>
      </c>
      <c r="R226" s="29">
        <v>4</v>
      </c>
      <c r="S226" s="29">
        <v>2</v>
      </c>
      <c r="T226" s="29">
        <v>2</v>
      </c>
      <c r="U226" s="29">
        <v>2</v>
      </c>
      <c r="V226" s="29">
        <v>2</v>
      </c>
      <c r="W226" s="29">
        <v>2</v>
      </c>
      <c r="X226" s="29">
        <v>2</v>
      </c>
      <c r="Y226" s="29">
        <v>2</v>
      </c>
      <c r="Z226" s="29">
        <v>2</v>
      </c>
      <c r="AA226" s="29">
        <v>2</v>
      </c>
      <c r="AB226" s="29">
        <v>2</v>
      </c>
      <c r="AC226" s="29">
        <v>2</v>
      </c>
      <c r="AD226" s="29">
        <v>2</v>
      </c>
      <c r="AE226" s="29">
        <v>2</v>
      </c>
      <c r="AF226" s="29">
        <v>2</v>
      </c>
      <c r="AG226" s="29">
        <v>0</v>
      </c>
      <c r="AH226" s="29">
        <v>2</v>
      </c>
      <c r="AI226" s="29">
        <v>2</v>
      </c>
      <c r="AJ226" s="29">
        <v>0</v>
      </c>
      <c r="AK226" s="29">
        <v>0</v>
      </c>
      <c r="AL226" s="29">
        <v>0</v>
      </c>
      <c r="AM226" s="29">
        <v>0</v>
      </c>
    </row>
    <row r="227" spans="1:39" ht="16.5" x14ac:dyDescent="0.2">
      <c r="A227" s="74">
        <v>4001</v>
      </c>
      <c r="B227" s="74" t="s">
        <v>1537</v>
      </c>
      <c r="C227" s="74">
        <v>0</v>
      </c>
      <c r="D227" s="74">
        <v>0</v>
      </c>
      <c r="E227" s="74">
        <v>0</v>
      </c>
      <c r="F227" s="74">
        <v>0</v>
      </c>
      <c r="G227" s="74">
        <v>0</v>
      </c>
      <c r="H227" s="74">
        <v>0</v>
      </c>
      <c r="I227" s="74">
        <v>0</v>
      </c>
      <c r="J227" s="74">
        <v>0</v>
      </c>
      <c r="K227" s="74">
        <v>0</v>
      </c>
      <c r="L227" s="74">
        <v>0</v>
      </c>
      <c r="M227" s="74">
        <v>0</v>
      </c>
      <c r="N227" s="74">
        <v>0</v>
      </c>
      <c r="O227" s="74">
        <v>0</v>
      </c>
      <c r="P227" s="74">
        <v>0</v>
      </c>
      <c r="Q227" s="74">
        <v>0</v>
      </c>
      <c r="R227" s="74">
        <v>0</v>
      </c>
      <c r="S227" s="74">
        <v>0</v>
      </c>
      <c r="T227" s="74">
        <v>0</v>
      </c>
      <c r="U227" s="74">
        <v>0</v>
      </c>
      <c r="V227" s="74">
        <v>0</v>
      </c>
      <c r="W227" s="74">
        <v>0</v>
      </c>
      <c r="X227" s="74">
        <v>0</v>
      </c>
      <c r="Y227" s="74">
        <v>0</v>
      </c>
      <c r="Z227" s="74">
        <v>0</v>
      </c>
      <c r="AA227" s="74">
        <v>0</v>
      </c>
      <c r="AB227" s="74">
        <v>0</v>
      </c>
      <c r="AC227" s="74">
        <v>0</v>
      </c>
      <c r="AD227" s="74">
        <v>0</v>
      </c>
      <c r="AE227" s="74">
        <v>0</v>
      </c>
      <c r="AF227" s="74">
        <v>0</v>
      </c>
      <c r="AG227" s="74">
        <v>0</v>
      </c>
      <c r="AH227" s="74">
        <v>0</v>
      </c>
      <c r="AI227" s="74">
        <v>0</v>
      </c>
      <c r="AJ227" s="74">
        <v>0</v>
      </c>
      <c r="AK227" s="74">
        <v>0</v>
      </c>
      <c r="AL227" s="74">
        <v>0</v>
      </c>
      <c r="AM227" s="74">
        <v>0</v>
      </c>
    </row>
    <row r="228" spans="1:39" ht="16.5" x14ac:dyDescent="0.2">
      <c r="A228" s="74">
        <v>4002</v>
      </c>
      <c r="B228" s="74" t="s">
        <v>1538</v>
      </c>
      <c r="C228" s="74">
        <v>0</v>
      </c>
      <c r="D228" s="74">
        <v>0</v>
      </c>
      <c r="E228" s="74">
        <v>0</v>
      </c>
      <c r="F228" s="74">
        <v>0</v>
      </c>
      <c r="G228" s="74">
        <v>0</v>
      </c>
      <c r="H228" s="74">
        <v>0</v>
      </c>
      <c r="I228" s="74">
        <v>0</v>
      </c>
      <c r="J228" s="74">
        <v>0</v>
      </c>
      <c r="K228" s="74">
        <v>0</v>
      </c>
      <c r="L228" s="74">
        <v>0</v>
      </c>
      <c r="M228" s="74">
        <v>0</v>
      </c>
      <c r="N228" s="74">
        <v>0</v>
      </c>
      <c r="O228" s="74">
        <v>0</v>
      </c>
      <c r="P228" s="74">
        <v>0</v>
      </c>
      <c r="Q228" s="74">
        <v>0</v>
      </c>
      <c r="R228" s="74">
        <v>0</v>
      </c>
      <c r="S228" s="74">
        <v>0</v>
      </c>
      <c r="T228" s="74">
        <v>0</v>
      </c>
      <c r="U228" s="74">
        <v>0</v>
      </c>
      <c r="V228" s="74">
        <v>0</v>
      </c>
      <c r="W228" s="74">
        <v>0</v>
      </c>
      <c r="X228" s="74">
        <v>0</v>
      </c>
      <c r="Y228" s="74">
        <v>0</v>
      </c>
      <c r="Z228" s="74">
        <v>0</v>
      </c>
      <c r="AA228" s="74">
        <v>0</v>
      </c>
      <c r="AB228" s="74">
        <v>0</v>
      </c>
      <c r="AC228" s="74">
        <v>0</v>
      </c>
      <c r="AD228" s="74">
        <v>0</v>
      </c>
      <c r="AE228" s="74">
        <v>0</v>
      </c>
      <c r="AF228" s="74">
        <v>0</v>
      </c>
      <c r="AG228" s="74">
        <v>0</v>
      </c>
      <c r="AH228" s="74">
        <v>0</v>
      </c>
      <c r="AI228" s="74">
        <v>0</v>
      </c>
      <c r="AJ228" s="74">
        <v>0</v>
      </c>
      <c r="AK228" s="74">
        <v>0</v>
      </c>
      <c r="AL228" s="74">
        <v>0</v>
      </c>
      <c r="AM228" s="74">
        <v>0</v>
      </c>
    </row>
    <row r="229" spans="1:39" ht="16.5" x14ac:dyDescent="0.2">
      <c r="A229" s="76">
        <v>4003</v>
      </c>
      <c r="B229" s="74" t="s">
        <v>1539</v>
      </c>
      <c r="C229" s="74">
        <v>0</v>
      </c>
      <c r="D229" s="74">
        <v>0</v>
      </c>
      <c r="E229" s="74">
        <v>0</v>
      </c>
      <c r="F229" s="74">
        <v>0</v>
      </c>
      <c r="G229" s="74">
        <v>0</v>
      </c>
      <c r="H229" s="74">
        <v>0</v>
      </c>
      <c r="I229" s="74">
        <v>0</v>
      </c>
      <c r="J229" s="74">
        <v>0</v>
      </c>
      <c r="K229" s="74">
        <v>0</v>
      </c>
      <c r="L229" s="74">
        <v>0</v>
      </c>
      <c r="M229" s="74">
        <v>0</v>
      </c>
      <c r="N229" s="74">
        <v>0</v>
      </c>
      <c r="O229" s="74">
        <v>0</v>
      </c>
      <c r="P229" s="74">
        <v>0</v>
      </c>
      <c r="Q229" s="74">
        <v>0</v>
      </c>
      <c r="R229" s="74">
        <v>0</v>
      </c>
      <c r="S229" s="74">
        <v>0</v>
      </c>
      <c r="T229" s="74">
        <v>0</v>
      </c>
      <c r="U229" s="74">
        <v>0</v>
      </c>
      <c r="V229" s="74">
        <v>0</v>
      </c>
      <c r="W229" s="74">
        <v>0</v>
      </c>
      <c r="X229" s="74">
        <v>0</v>
      </c>
      <c r="Y229" s="74">
        <v>0</v>
      </c>
      <c r="Z229" s="74">
        <v>0</v>
      </c>
      <c r="AA229" s="74">
        <v>0</v>
      </c>
      <c r="AB229" s="74">
        <v>0</v>
      </c>
      <c r="AC229" s="74">
        <v>0</v>
      </c>
      <c r="AD229" s="74">
        <v>0</v>
      </c>
      <c r="AE229" s="74">
        <v>0</v>
      </c>
      <c r="AF229" s="74">
        <v>0</v>
      </c>
      <c r="AG229" s="74">
        <v>0</v>
      </c>
      <c r="AH229" s="74">
        <v>0</v>
      </c>
      <c r="AI229" s="74">
        <v>0</v>
      </c>
      <c r="AJ229" s="74">
        <v>0</v>
      </c>
      <c r="AK229" s="74">
        <v>0</v>
      </c>
      <c r="AL229" s="74">
        <v>0</v>
      </c>
      <c r="AM229" s="74">
        <v>0</v>
      </c>
    </row>
    <row r="230" spans="1:39" ht="16.5" x14ac:dyDescent="0.2">
      <c r="A230" s="76">
        <v>4004</v>
      </c>
      <c r="B230" s="74" t="s">
        <v>1540</v>
      </c>
      <c r="C230" s="74">
        <v>1</v>
      </c>
      <c r="D230" s="74">
        <v>1</v>
      </c>
      <c r="E230" s="74">
        <v>1</v>
      </c>
      <c r="F230" s="74">
        <v>0</v>
      </c>
      <c r="G230" s="74">
        <v>0</v>
      </c>
      <c r="H230" s="74">
        <v>0</v>
      </c>
      <c r="I230" s="74">
        <v>0</v>
      </c>
      <c r="J230" s="74">
        <v>0</v>
      </c>
      <c r="K230" s="74">
        <v>0</v>
      </c>
      <c r="L230" s="74">
        <v>0</v>
      </c>
      <c r="M230" s="74">
        <v>0</v>
      </c>
      <c r="N230" s="74">
        <v>0</v>
      </c>
      <c r="O230" s="74">
        <v>0</v>
      </c>
      <c r="P230" s="74">
        <v>0</v>
      </c>
      <c r="Q230" s="74">
        <v>0</v>
      </c>
      <c r="R230" s="74">
        <v>0</v>
      </c>
      <c r="S230" s="74">
        <v>0</v>
      </c>
      <c r="T230" s="74">
        <v>0</v>
      </c>
      <c r="U230" s="74">
        <v>0</v>
      </c>
      <c r="V230" s="74">
        <v>0</v>
      </c>
      <c r="W230" s="74">
        <v>0</v>
      </c>
      <c r="X230" s="74">
        <v>0</v>
      </c>
      <c r="Y230" s="74">
        <v>0</v>
      </c>
      <c r="Z230" s="74">
        <v>0</v>
      </c>
      <c r="AA230" s="74">
        <v>0</v>
      </c>
      <c r="AB230" s="74">
        <v>0</v>
      </c>
      <c r="AC230" s="74">
        <v>0</v>
      </c>
      <c r="AD230" s="74">
        <v>0</v>
      </c>
      <c r="AE230" s="74">
        <v>0</v>
      </c>
      <c r="AF230" s="74">
        <v>0</v>
      </c>
      <c r="AG230" s="74">
        <v>0</v>
      </c>
      <c r="AH230" s="74">
        <v>0</v>
      </c>
      <c r="AI230" s="74">
        <v>0</v>
      </c>
      <c r="AJ230" s="74">
        <v>0</v>
      </c>
      <c r="AK230" s="74">
        <v>0</v>
      </c>
      <c r="AL230" s="74">
        <v>0</v>
      </c>
      <c r="AM230" s="74">
        <v>0</v>
      </c>
    </row>
    <row r="231" spans="1:39" ht="16.5" x14ac:dyDescent="0.2">
      <c r="A231" s="76">
        <v>4005</v>
      </c>
      <c r="B231" s="74" t="s">
        <v>1541</v>
      </c>
      <c r="C231" s="74">
        <v>1</v>
      </c>
      <c r="D231" s="74">
        <v>1</v>
      </c>
      <c r="E231" s="74">
        <v>1</v>
      </c>
      <c r="F231" s="74">
        <v>0</v>
      </c>
      <c r="G231" s="74">
        <v>0</v>
      </c>
      <c r="H231" s="74">
        <v>0</v>
      </c>
      <c r="I231" s="74">
        <v>0</v>
      </c>
      <c r="J231" s="74">
        <v>0</v>
      </c>
      <c r="K231" s="74">
        <v>0</v>
      </c>
      <c r="L231" s="74">
        <v>0</v>
      </c>
      <c r="M231" s="74">
        <v>0</v>
      </c>
      <c r="N231" s="74">
        <v>0</v>
      </c>
      <c r="O231" s="74">
        <v>0</v>
      </c>
      <c r="P231" s="74">
        <v>0</v>
      </c>
      <c r="Q231" s="74">
        <v>0</v>
      </c>
      <c r="R231" s="74">
        <v>0</v>
      </c>
      <c r="S231" s="74">
        <v>0</v>
      </c>
      <c r="T231" s="74">
        <v>0</v>
      </c>
      <c r="U231" s="74">
        <v>0</v>
      </c>
      <c r="V231" s="74">
        <v>0</v>
      </c>
      <c r="W231" s="74">
        <v>0</v>
      </c>
      <c r="X231" s="74">
        <v>0</v>
      </c>
      <c r="Y231" s="74">
        <v>0</v>
      </c>
      <c r="Z231" s="74">
        <v>0</v>
      </c>
      <c r="AA231" s="74">
        <v>0</v>
      </c>
      <c r="AB231" s="74">
        <v>0</v>
      </c>
      <c r="AC231" s="74">
        <v>0</v>
      </c>
      <c r="AD231" s="74">
        <v>0</v>
      </c>
      <c r="AE231" s="74">
        <v>0</v>
      </c>
      <c r="AF231" s="74">
        <v>0</v>
      </c>
      <c r="AG231" s="74">
        <v>0</v>
      </c>
      <c r="AH231" s="74">
        <v>0</v>
      </c>
      <c r="AI231" s="74">
        <v>0</v>
      </c>
      <c r="AJ231" s="74">
        <v>0</v>
      </c>
      <c r="AK231" s="74">
        <v>0</v>
      </c>
      <c r="AL231" s="74">
        <v>0</v>
      </c>
      <c r="AM231" s="74">
        <v>0</v>
      </c>
    </row>
    <row r="232" spans="1:39" ht="16.5" x14ac:dyDescent="0.2">
      <c r="A232" s="76">
        <v>4006</v>
      </c>
      <c r="B232" s="74" t="s">
        <v>1542</v>
      </c>
      <c r="C232" s="74">
        <v>1</v>
      </c>
      <c r="D232" s="74">
        <v>1</v>
      </c>
      <c r="E232" s="74">
        <v>1</v>
      </c>
      <c r="F232" s="74">
        <v>0</v>
      </c>
      <c r="G232" s="74">
        <v>0</v>
      </c>
      <c r="H232" s="74">
        <v>0</v>
      </c>
      <c r="I232" s="74">
        <v>0</v>
      </c>
      <c r="J232" s="74">
        <v>0</v>
      </c>
      <c r="K232" s="74">
        <v>0</v>
      </c>
      <c r="L232" s="74">
        <v>0</v>
      </c>
      <c r="M232" s="74">
        <v>0</v>
      </c>
      <c r="N232" s="74">
        <v>0</v>
      </c>
      <c r="O232" s="74">
        <v>0</v>
      </c>
      <c r="P232" s="74">
        <v>0</v>
      </c>
      <c r="Q232" s="74">
        <v>0</v>
      </c>
      <c r="R232" s="74">
        <v>0</v>
      </c>
      <c r="S232" s="74">
        <v>0</v>
      </c>
      <c r="T232" s="74">
        <v>0</v>
      </c>
      <c r="U232" s="74">
        <v>0</v>
      </c>
      <c r="V232" s="74">
        <v>0</v>
      </c>
      <c r="W232" s="74">
        <v>0</v>
      </c>
      <c r="X232" s="74">
        <v>0</v>
      </c>
      <c r="Y232" s="74">
        <v>0</v>
      </c>
      <c r="Z232" s="74">
        <v>0</v>
      </c>
      <c r="AA232" s="74">
        <v>0</v>
      </c>
      <c r="AB232" s="74">
        <v>0</v>
      </c>
      <c r="AC232" s="74">
        <v>0</v>
      </c>
      <c r="AD232" s="74">
        <v>0</v>
      </c>
      <c r="AE232" s="74">
        <v>0</v>
      </c>
      <c r="AF232" s="74">
        <v>0</v>
      </c>
      <c r="AG232" s="74">
        <v>0</v>
      </c>
      <c r="AH232" s="74">
        <v>0</v>
      </c>
      <c r="AI232" s="74">
        <v>0</v>
      </c>
      <c r="AJ232" s="74">
        <v>0</v>
      </c>
      <c r="AK232" s="74">
        <v>0</v>
      </c>
      <c r="AL232" s="74">
        <v>0</v>
      </c>
      <c r="AM232" s="74">
        <v>0</v>
      </c>
    </row>
    <row r="233" spans="1:39" ht="16.5" x14ac:dyDescent="0.2">
      <c r="A233" s="76">
        <v>4007</v>
      </c>
      <c r="B233" s="74" t="s">
        <v>1543</v>
      </c>
      <c r="C233" s="74">
        <v>2</v>
      </c>
      <c r="D233" s="74">
        <v>2</v>
      </c>
      <c r="E233" s="74">
        <v>2</v>
      </c>
      <c r="F233" s="74">
        <v>0</v>
      </c>
      <c r="G233" s="74">
        <v>0</v>
      </c>
      <c r="H233" s="74">
        <v>0</v>
      </c>
      <c r="I233" s="74">
        <v>0</v>
      </c>
      <c r="J233" s="74">
        <v>0</v>
      </c>
      <c r="K233" s="74">
        <v>0</v>
      </c>
      <c r="L233" s="74">
        <v>0</v>
      </c>
      <c r="M233" s="74">
        <v>0</v>
      </c>
      <c r="N233" s="74">
        <v>0</v>
      </c>
      <c r="O233" s="74">
        <v>0</v>
      </c>
      <c r="P233" s="74">
        <v>0</v>
      </c>
      <c r="Q233" s="74">
        <v>0</v>
      </c>
      <c r="R233" s="74">
        <v>0</v>
      </c>
      <c r="S233" s="74">
        <v>0</v>
      </c>
      <c r="T233" s="74">
        <v>0</v>
      </c>
      <c r="U233" s="74">
        <v>0</v>
      </c>
      <c r="V233" s="74">
        <v>0</v>
      </c>
      <c r="W233" s="74">
        <v>0</v>
      </c>
      <c r="X233" s="74">
        <v>0</v>
      </c>
      <c r="Y233" s="74">
        <v>0</v>
      </c>
      <c r="Z233" s="74">
        <v>0</v>
      </c>
      <c r="AA233" s="74">
        <v>0</v>
      </c>
      <c r="AB233" s="74">
        <v>0</v>
      </c>
      <c r="AC233" s="74">
        <v>0</v>
      </c>
      <c r="AD233" s="74">
        <v>0</v>
      </c>
      <c r="AE233" s="74">
        <v>0</v>
      </c>
      <c r="AF233" s="74">
        <v>0</v>
      </c>
      <c r="AG233" s="74">
        <v>0</v>
      </c>
      <c r="AH233" s="74">
        <v>0</v>
      </c>
      <c r="AI233" s="74">
        <v>0</v>
      </c>
      <c r="AJ233" s="74">
        <v>0</v>
      </c>
      <c r="AK233" s="74">
        <v>0</v>
      </c>
      <c r="AL233" s="74">
        <v>0</v>
      </c>
      <c r="AM233" s="74">
        <v>0</v>
      </c>
    </row>
    <row r="234" spans="1:39" ht="16.5" x14ac:dyDescent="0.2">
      <c r="A234" s="76">
        <v>4008</v>
      </c>
      <c r="B234" s="74" t="s">
        <v>1544</v>
      </c>
      <c r="C234" s="74">
        <v>2</v>
      </c>
      <c r="D234" s="74">
        <v>2</v>
      </c>
      <c r="E234" s="74">
        <v>2</v>
      </c>
      <c r="F234" s="74">
        <v>1</v>
      </c>
      <c r="G234" s="74">
        <v>1</v>
      </c>
      <c r="H234" s="74">
        <v>1</v>
      </c>
      <c r="I234" s="74">
        <v>0</v>
      </c>
      <c r="J234" s="74">
        <v>0</v>
      </c>
      <c r="K234" s="74">
        <v>0</v>
      </c>
      <c r="L234" s="74">
        <v>0</v>
      </c>
      <c r="M234" s="74">
        <v>0</v>
      </c>
      <c r="N234" s="74">
        <v>0</v>
      </c>
      <c r="O234" s="74">
        <v>0</v>
      </c>
      <c r="P234" s="74">
        <v>0</v>
      </c>
      <c r="Q234" s="74">
        <v>0</v>
      </c>
      <c r="R234" s="74">
        <v>0</v>
      </c>
      <c r="S234" s="74">
        <v>0</v>
      </c>
      <c r="T234" s="74">
        <v>0</v>
      </c>
      <c r="U234" s="74">
        <v>0</v>
      </c>
      <c r="V234" s="74">
        <v>0</v>
      </c>
      <c r="W234" s="74">
        <v>0</v>
      </c>
      <c r="X234" s="74">
        <v>0</v>
      </c>
      <c r="Y234" s="74">
        <v>0</v>
      </c>
      <c r="Z234" s="74">
        <v>0</v>
      </c>
      <c r="AA234" s="74">
        <v>0</v>
      </c>
      <c r="AB234" s="74">
        <v>0</v>
      </c>
      <c r="AC234" s="74">
        <v>0</v>
      </c>
      <c r="AD234" s="74">
        <v>0</v>
      </c>
      <c r="AE234" s="74">
        <v>0</v>
      </c>
      <c r="AF234" s="74">
        <v>0</v>
      </c>
      <c r="AG234" s="74">
        <v>0</v>
      </c>
      <c r="AH234" s="74">
        <v>0</v>
      </c>
      <c r="AI234" s="74">
        <v>0</v>
      </c>
      <c r="AJ234" s="74">
        <v>0</v>
      </c>
      <c r="AK234" s="74">
        <v>0</v>
      </c>
      <c r="AL234" s="74">
        <v>0</v>
      </c>
      <c r="AM234" s="74">
        <v>0</v>
      </c>
    </row>
    <row r="235" spans="1:39" ht="16.5" x14ac:dyDescent="0.2">
      <c r="A235" s="76">
        <v>4009</v>
      </c>
      <c r="B235" s="74" t="s">
        <v>1545</v>
      </c>
      <c r="C235" s="74">
        <v>2</v>
      </c>
      <c r="D235" s="74">
        <v>2</v>
      </c>
      <c r="E235" s="74">
        <v>2</v>
      </c>
      <c r="F235" s="74">
        <v>1</v>
      </c>
      <c r="G235" s="74">
        <v>1</v>
      </c>
      <c r="H235" s="74">
        <v>1</v>
      </c>
      <c r="I235" s="74">
        <v>0</v>
      </c>
      <c r="J235" s="74">
        <v>0</v>
      </c>
      <c r="K235" s="74">
        <v>0</v>
      </c>
      <c r="L235" s="74">
        <v>0</v>
      </c>
      <c r="M235" s="74">
        <v>0</v>
      </c>
      <c r="N235" s="74">
        <v>0</v>
      </c>
      <c r="O235" s="74">
        <v>0</v>
      </c>
      <c r="P235" s="74">
        <v>0</v>
      </c>
      <c r="Q235" s="74">
        <v>0</v>
      </c>
      <c r="R235" s="74">
        <v>0</v>
      </c>
      <c r="S235" s="74">
        <v>0</v>
      </c>
      <c r="T235" s="74">
        <v>0</v>
      </c>
      <c r="U235" s="74">
        <v>0</v>
      </c>
      <c r="V235" s="74">
        <v>0</v>
      </c>
      <c r="W235" s="74">
        <v>0</v>
      </c>
      <c r="X235" s="74">
        <v>0</v>
      </c>
      <c r="Y235" s="74">
        <v>0</v>
      </c>
      <c r="Z235" s="74">
        <v>0</v>
      </c>
      <c r="AA235" s="74">
        <v>0</v>
      </c>
      <c r="AB235" s="74">
        <v>0</v>
      </c>
      <c r="AC235" s="74">
        <v>0</v>
      </c>
      <c r="AD235" s="74">
        <v>0</v>
      </c>
      <c r="AE235" s="74">
        <v>0</v>
      </c>
      <c r="AF235" s="74">
        <v>0</v>
      </c>
      <c r="AG235" s="74">
        <v>0</v>
      </c>
      <c r="AH235" s="74">
        <v>0</v>
      </c>
      <c r="AI235" s="74">
        <v>0</v>
      </c>
      <c r="AJ235" s="74">
        <v>0</v>
      </c>
      <c r="AK235" s="74">
        <v>0</v>
      </c>
      <c r="AL235" s="74">
        <v>0</v>
      </c>
      <c r="AM235" s="74">
        <v>0</v>
      </c>
    </row>
    <row r="236" spans="1:39" ht="16.5" x14ac:dyDescent="0.2">
      <c r="A236" s="76">
        <v>4010</v>
      </c>
      <c r="B236" s="74" t="s">
        <v>1546</v>
      </c>
      <c r="C236" s="74">
        <v>3</v>
      </c>
      <c r="D236" s="74">
        <v>3</v>
      </c>
      <c r="E236" s="74">
        <v>3</v>
      </c>
      <c r="F236" s="74">
        <v>1</v>
      </c>
      <c r="G236" s="74">
        <v>1</v>
      </c>
      <c r="H236" s="74">
        <v>1</v>
      </c>
      <c r="I236" s="74">
        <v>1</v>
      </c>
      <c r="J236" s="74">
        <v>1</v>
      </c>
      <c r="K236" s="74">
        <v>1</v>
      </c>
      <c r="L236" s="74">
        <v>1</v>
      </c>
      <c r="M236" s="74">
        <v>1</v>
      </c>
      <c r="N236" s="74">
        <v>0</v>
      </c>
      <c r="O236" s="74">
        <v>0</v>
      </c>
      <c r="P236" s="74">
        <v>0</v>
      </c>
      <c r="Q236" s="74">
        <v>0</v>
      </c>
      <c r="R236" s="74">
        <v>0</v>
      </c>
      <c r="S236" s="74">
        <v>0</v>
      </c>
      <c r="T236" s="74">
        <v>0</v>
      </c>
      <c r="U236" s="74">
        <v>0</v>
      </c>
      <c r="V236" s="74">
        <v>0</v>
      </c>
      <c r="W236" s="74">
        <v>0</v>
      </c>
      <c r="X236" s="74">
        <v>0</v>
      </c>
      <c r="Y236" s="74">
        <v>0</v>
      </c>
      <c r="Z236" s="74">
        <v>0</v>
      </c>
      <c r="AA236" s="74">
        <v>0</v>
      </c>
      <c r="AB236" s="74">
        <v>0</v>
      </c>
      <c r="AC236" s="74">
        <v>0</v>
      </c>
      <c r="AD236" s="74">
        <v>0</v>
      </c>
      <c r="AE236" s="74">
        <v>0</v>
      </c>
      <c r="AF236" s="74">
        <v>0</v>
      </c>
      <c r="AG236" s="74">
        <v>0</v>
      </c>
      <c r="AH236" s="74">
        <v>0</v>
      </c>
      <c r="AI236" s="74">
        <v>0</v>
      </c>
      <c r="AJ236" s="74">
        <v>0</v>
      </c>
      <c r="AK236" s="74">
        <v>0</v>
      </c>
      <c r="AL236" s="74">
        <v>0</v>
      </c>
      <c r="AM236" s="74">
        <v>0</v>
      </c>
    </row>
    <row r="237" spans="1:39" ht="16.5" x14ac:dyDescent="0.2">
      <c r="A237" s="76">
        <v>4011</v>
      </c>
      <c r="B237" s="74" t="s">
        <v>1547</v>
      </c>
      <c r="C237" s="74">
        <v>3</v>
      </c>
      <c r="D237" s="74">
        <v>4</v>
      </c>
      <c r="E237" s="74">
        <v>3</v>
      </c>
      <c r="F237" s="74">
        <v>2</v>
      </c>
      <c r="G237" s="74">
        <v>2</v>
      </c>
      <c r="H237" s="74">
        <v>2</v>
      </c>
      <c r="I237" s="74">
        <v>1</v>
      </c>
      <c r="J237" s="74">
        <v>2</v>
      </c>
      <c r="K237" s="74">
        <v>1</v>
      </c>
      <c r="L237" s="74">
        <v>1</v>
      </c>
      <c r="M237" s="74">
        <v>1</v>
      </c>
      <c r="N237" s="74">
        <v>0</v>
      </c>
      <c r="O237" s="74">
        <v>0</v>
      </c>
      <c r="P237" s="74">
        <v>0</v>
      </c>
      <c r="Q237" s="74">
        <v>0</v>
      </c>
      <c r="R237" s="74">
        <v>0</v>
      </c>
      <c r="S237" s="74">
        <v>0</v>
      </c>
      <c r="T237" s="74">
        <v>0</v>
      </c>
      <c r="U237" s="74">
        <v>0</v>
      </c>
      <c r="V237" s="74">
        <v>0</v>
      </c>
      <c r="W237" s="74">
        <v>0</v>
      </c>
      <c r="X237" s="74">
        <v>0</v>
      </c>
      <c r="Y237" s="74">
        <v>0</v>
      </c>
      <c r="Z237" s="74">
        <v>0</v>
      </c>
      <c r="AA237" s="74">
        <v>0</v>
      </c>
      <c r="AB237" s="74">
        <v>0</v>
      </c>
      <c r="AC237" s="74">
        <v>0</v>
      </c>
      <c r="AD237" s="74">
        <v>0</v>
      </c>
      <c r="AE237" s="74">
        <v>0</v>
      </c>
      <c r="AF237" s="74">
        <v>0</v>
      </c>
      <c r="AG237" s="74">
        <v>0</v>
      </c>
      <c r="AH237" s="74">
        <v>0</v>
      </c>
      <c r="AI237" s="74">
        <v>0</v>
      </c>
      <c r="AJ237" s="74">
        <v>0</v>
      </c>
      <c r="AK237" s="74">
        <v>0</v>
      </c>
      <c r="AL237" s="74">
        <v>0</v>
      </c>
      <c r="AM237" s="74">
        <v>0</v>
      </c>
    </row>
    <row r="238" spans="1:39" ht="16.5" x14ac:dyDescent="0.2">
      <c r="A238" s="76">
        <v>4012</v>
      </c>
      <c r="B238" s="74" t="s">
        <v>1548</v>
      </c>
      <c r="C238" s="74">
        <v>3</v>
      </c>
      <c r="D238" s="74">
        <v>4</v>
      </c>
      <c r="E238" s="74">
        <v>4</v>
      </c>
      <c r="F238" s="74">
        <v>2</v>
      </c>
      <c r="G238" s="74">
        <v>2</v>
      </c>
      <c r="H238" s="74">
        <v>2</v>
      </c>
      <c r="I238" s="74">
        <v>1</v>
      </c>
      <c r="J238" s="74">
        <v>2</v>
      </c>
      <c r="K238" s="74">
        <v>2</v>
      </c>
      <c r="L238" s="74">
        <v>1</v>
      </c>
      <c r="M238" s="74">
        <v>1</v>
      </c>
      <c r="N238" s="74">
        <v>0</v>
      </c>
      <c r="O238" s="74">
        <v>0</v>
      </c>
      <c r="P238" s="74">
        <v>0</v>
      </c>
      <c r="Q238" s="74">
        <v>0</v>
      </c>
      <c r="R238" s="74">
        <v>0</v>
      </c>
      <c r="S238" s="74">
        <v>0</v>
      </c>
      <c r="T238" s="74">
        <v>0</v>
      </c>
      <c r="U238" s="74">
        <v>0</v>
      </c>
      <c r="V238" s="74">
        <v>0</v>
      </c>
      <c r="W238" s="74">
        <v>0</v>
      </c>
      <c r="X238" s="74">
        <v>0</v>
      </c>
      <c r="Y238" s="74">
        <v>0</v>
      </c>
      <c r="Z238" s="74">
        <v>0</v>
      </c>
      <c r="AA238" s="74">
        <v>0</v>
      </c>
      <c r="AB238" s="74">
        <v>0</v>
      </c>
      <c r="AC238" s="74">
        <v>0</v>
      </c>
      <c r="AD238" s="74">
        <v>0</v>
      </c>
      <c r="AE238" s="74">
        <v>0</v>
      </c>
      <c r="AF238" s="74">
        <v>0</v>
      </c>
      <c r="AG238" s="74">
        <v>0</v>
      </c>
      <c r="AH238" s="74">
        <v>0</v>
      </c>
      <c r="AI238" s="74">
        <v>0</v>
      </c>
      <c r="AJ238" s="74">
        <v>0</v>
      </c>
      <c r="AK238" s="74">
        <v>0</v>
      </c>
      <c r="AL238" s="74">
        <v>0</v>
      </c>
      <c r="AM238" s="74">
        <v>0</v>
      </c>
    </row>
    <row r="239" spans="1:39" ht="16.5" x14ac:dyDescent="0.2">
      <c r="A239" s="76">
        <v>4013</v>
      </c>
      <c r="B239" s="74" t="s">
        <v>1549</v>
      </c>
      <c r="C239" s="74">
        <v>4</v>
      </c>
      <c r="D239" s="74">
        <v>4</v>
      </c>
      <c r="E239" s="74">
        <v>4</v>
      </c>
      <c r="F239" s="74">
        <v>2</v>
      </c>
      <c r="G239" s="74">
        <v>2</v>
      </c>
      <c r="H239" s="74">
        <v>2</v>
      </c>
      <c r="I239" s="74">
        <v>1</v>
      </c>
      <c r="J239" s="74">
        <v>2</v>
      </c>
      <c r="K239" s="74">
        <v>2</v>
      </c>
      <c r="L239" s="74">
        <v>2</v>
      </c>
      <c r="M239" s="74">
        <v>1</v>
      </c>
      <c r="N239" s="74">
        <v>0</v>
      </c>
      <c r="O239" s="74">
        <v>0</v>
      </c>
      <c r="P239" s="74">
        <v>0</v>
      </c>
      <c r="Q239" s="74">
        <v>0</v>
      </c>
      <c r="R239" s="74">
        <v>0</v>
      </c>
      <c r="S239" s="74">
        <v>0</v>
      </c>
      <c r="T239" s="74">
        <v>0</v>
      </c>
      <c r="U239" s="74">
        <v>0</v>
      </c>
      <c r="V239" s="74">
        <v>0</v>
      </c>
      <c r="W239" s="74">
        <v>0</v>
      </c>
      <c r="X239" s="74">
        <v>0</v>
      </c>
      <c r="Y239" s="74">
        <v>0</v>
      </c>
      <c r="Z239" s="74">
        <v>0</v>
      </c>
      <c r="AA239" s="74">
        <v>0</v>
      </c>
      <c r="AB239" s="74">
        <v>0</v>
      </c>
      <c r="AC239" s="74">
        <v>0</v>
      </c>
      <c r="AD239" s="74">
        <v>0</v>
      </c>
      <c r="AE239" s="74">
        <v>0</v>
      </c>
      <c r="AF239" s="74">
        <v>0</v>
      </c>
      <c r="AG239" s="74">
        <v>0</v>
      </c>
      <c r="AH239" s="74">
        <v>0</v>
      </c>
      <c r="AI239" s="74">
        <v>0</v>
      </c>
      <c r="AJ239" s="74">
        <v>0</v>
      </c>
      <c r="AK239" s="74">
        <v>0</v>
      </c>
      <c r="AL239" s="74">
        <v>0</v>
      </c>
      <c r="AM239" s="74">
        <v>0</v>
      </c>
    </row>
    <row r="240" spans="1:39" ht="16.5" x14ac:dyDescent="0.2">
      <c r="A240" s="76">
        <v>4014</v>
      </c>
      <c r="B240" s="74" t="s">
        <v>1550</v>
      </c>
      <c r="C240" s="74">
        <v>4</v>
      </c>
      <c r="D240" s="74">
        <v>4</v>
      </c>
      <c r="E240" s="74">
        <v>4</v>
      </c>
      <c r="F240" s="74">
        <v>3</v>
      </c>
      <c r="G240" s="74">
        <v>3</v>
      </c>
      <c r="H240" s="74">
        <v>3</v>
      </c>
      <c r="I240" s="74">
        <v>1</v>
      </c>
      <c r="J240" s="74">
        <v>2</v>
      </c>
      <c r="K240" s="74">
        <v>2</v>
      </c>
      <c r="L240" s="74">
        <v>2</v>
      </c>
      <c r="M240" s="74">
        <v>2</v>
      </c>
      <c r="N240" s="74">
        <v>0</v>
      </c>
      <c r="O240" s="74">
        <v>0</v>
      </c>
      <c r="P240" s="74">
        <v>0</v>
      </c>
      <c r="Q240" s="74">
        <v>0</v>
      </c>
      <c r="R240" s="74">
        <v>0</v>
      </c>
      <c r="S240" s="74">
        <v>0</v>
      </c>
      <c r="T240" s="74">
        <v>0</v>
      </c>
      <c r="U240" s="74">
        <v>0</v>
      </c>
      <c r="V240" s="74">
        <v>0</v>
      </c>
      <c r="W240" s="74">
        <v>0</v>
      </c>
      <c r="X240" s="74">
        <v>0</v>
      </c>
      <c r="Y240" s="74">
        <v>0</v>
      </c>
      <c r="Z240" s="74">
        <v>0</v>
      </c>
      <c r="AA240" s="74">
        <v>0</v>
      </c>
      <c r="AB240" s="74">
        <v>0</v>
      </c>
      <c r="AC240" s="74">
        <v>0</v>
      </c>
      <c r="AD240" s="74">
        <v>0</v>
      </c>
      <c r="AE240" s="74">
        <v>0</v>
      </c>
      <c r="AF240" s="74">
        <v>0</v>
      </c>
      <c r="AG240" s="74">
        <v>0</v>
      </c>
      <c r="AH240" s="74">
        <v>0</v>
      </c>
      <c r="AI240" s="74">
        <v>0</v>
      </c>
      <c r="AJ240" s="74">
        <v>0</v>
      </c>
      <c r="AK240" s="74">
        <v>0</v>
      </c>
      <c r="AL240" s="74">
        <v>0</v>
      </c>
      <c r="AM240" s="74">
        <v>0</v>
      </c>
    </row>
    <row r="241" spans="1:39" ht="16.5" x14ac:dyDescent="0.2">
      <c r="A241" s="76">
        <v>4015</v>
      </c>
      <c r="B241" s="74" t="s">
        <v>1551</v>
      </c>
      <c r="C241" s="74">
        <v>4</v>
      </c>
      <c r="D241" s="74">
        <v>5</v>
      </c>
      <c r="E241" s="74">
        <v>4</v>
      </c>
      <c r="F241" s="74">
        <v>3</v>
      </c>
      <c r="G241" s="74">
        <v>4</v>
      </c>
      <c r="H241" s="74">
        <v>3</v>
      </c>
      <c r="I241" s="74">
        <v>2</v>
      </c>
      <c r="J241" s="74">
        <v>2</v>
      </c>
      <c r="K241" s="74">
        <v>2</v>
      </c>
      <c r="L241" s="74">
        <v>2</v>
      </c>
      <c r="M241" s="74">
        <v>2</v>
      </c>
      <c r="N241" s="74">
        <v>0</v>
      </c>
      <c r="O241" s="74">
        <v>0</v>
      </c>
      <c r="P241" s="74">
        <v>0</v>
      </c>
      <c r="Q241" s="74">
        <v>0</v>
      </c>
      <c r="R241" s="74">
        <v>0</v>
      </c>
      <c r="S241" s="74">
        <v>0</v>
      </c>
      <c r="T241" s="74">
        <v>0</v>
      </c>
      <c r="U241" s="74">
        <v>0</v>
      </c>
      <c r="V241" s="74">
        <v>0</v>
      </c>
      <c r="W241" s="74">
        <v>0</v>
      </c>
      <c r="X241" s="74">
        <v>0</v>
      </c>
      <c r="Y241" s="74">
        <v>0</v>
      </c>
      <c r="Z241" s="74">
        <v>0</v>
      </c>
      <c r="AA241" s="74">
        <v>0</v>
      </c>
      <c r="AB241" s="74">
        <v>0</v>
      </c>
      <c r="AC241" s="74">
        <v>0</v>
      </c>
      <c r="AD241" s="74">
        <v>0</v>
      </c>
      <c r="AE241" s="74">
        <v>0</v>
      </c>
      <c r="AF241" s="74">
        <v>0</v>
      </c>
      <c r="AG241" s="74">
        <v>0</v>
      </c>
      <c r="AH241" s="74">
        <v>0</v>
      </c>
      <c r="AI241" s="74">
        <v>0</v>
      </c>
      <c r="AJ241" s="74">
        <v>0</v>
      </c>
      <c r="AK241" s="74">
        <v>0</v>
      </c>
      <c r="AL241" s="74">
        <v>0</v>
      </c>
      <c r="AM241" s="74">
        <v>0</v>
      </c>
    </row>
    <row r="242" spans="1:39" ht="16.5" x14ac:dyDescent="0.2">
      <c r="A242" s="76">
        <v>4016</v>
      </c>
      <c r="B242" s="74" t="s">
        <v>1552</v>
      </c>
      <c r="C242" s="74">
        <v>4</v>
      </c>
      <c r="D242" s="74">
        <v>5</v>
      </c>
      <c r="E242" s="74">
        <v>5</v>
      </c>
      <c r="F242" s="74">
        <v>4</v>
      </c>
      <c r="G242" s="74">
        <v>4</v>
      </c>
      <c r="H242" s="74">
        <v>4</v>
      </c>
      <c r="I242" s="74">
        <v>2</v>
      </c>
      <c r="J242" s="74">
        <v>3</v>
      </c>
      <c r="K242" s="74">
        <v>2</v>
      </c>
      <c r="L242" s="74">
        <v>2</v>
      </c>
      <c r="M242" s="74">
        <v>2</v>
      </c>
      <c r="N242" s="74">
        <v>0</v>
      </c>
      <c r="O242" s="74">
        <v>0</v>
      </c>
      <c r="P242" s="74">
        <v>0</v>
      </c>
      <c r="Q242" s="74">
        <v>0</v>
      </c>
      <c r="R242" s="74">
        <v>0</v>
      </c>
      <c r="S242" s="74">
        <v>0</v>
      </c>
      <c r="T242" s="74">
        <v>0</v>
      </c>
      <c r="U242" s="74">
        <v>0</v>
      </c>
      <c r="V242" s="74">
        <v>0</v>
      </c>
      <c r="W242" s="74">
        <v>0</v>
      </c>
      <c r="X242" s="74">
        <v>0</v>
      </c>
      <c r="Y242" s="74">
        <v>0</v>
      </c>
      <c r="Z242" s="74">
        <v>0</v>
      </c>
      <c r="AA242" s="74">
        <v>0</v>
      </c>
      <c r="AB242" s="74">
        <v>0</v>
      </c>
      <c r="AC242" s="74">
        <v>0</v>
      </c>
      <c r="AD242" s="74">
        <v>0</v>
      </c>
      <c r="AE242" s="74">
        <v>0</v>
      </c>
      <c r="AF242" s="74">
        <v>0</v>
      </c>
      <c r="AG242" s="74">
        <v>0</v>
      </c>
      <c r="AH242" s="74">
        <v>0</v>
      </c>
      <c r="AI242" s="74">
        <v>0</v>
      </c>
      <c r="AJ242" s="74">
        <v>0</v>
      </c>
      <c r="AK242" s="74">
        <v>0</v>
      </c>
      <c r="AL242" s="74">
        <v>0</v>
      </c>
      <c r="AM242" s="74">
        <v>0</v>
      </c>
    </row>
    <row r="243" spans="1:39" ht="16.5" x14ac:dyDescent="0.2">
      <c r="A243" s="76">
        <v>4017</v>
      </c>
      <c r="B243" s="74" t="s">
        <v>1553</v>
      </c>
      <c r="C243" s="74">
        <v>5</v>
      </c>
      <c r="D243" s="74">
        <v>5</v>
      </c>
      <c r="E243" s="74">
        <v>5</v>
      </c>
      <c r="F243" s="74">
        <v>4</v>
      </c>
      <c r="G243" s="74">
        <v>4</v>
      </c>
      <c r="H243" s="74">
        <v>4</v>
      </c>
      <c r="I243" s="74">
        <v>2</v>
      </c>
      <c r="J243" s="74">
        <v>3</v>
      </c>
      <c r="K243" s="74">
        <v>3</v>
      </c>
      <c r="L243" s="74">
        <v>2</v>
      </c>
      <c r="M243" s="74">
        <v>2</v>
      </c>
      <c r="N243" s="74">
        <v>0</v>
      </c>
      <c r="O243" s="74">
        <v>0</v>
      </c>
      <c r="P243" s="74">
        <v>0</v>
      </c>
      <c r="Q243" s="74">
        <v>0</v>
      </c>
      <c r="R243" s="74">
        <v>0</v>
      </c>
      <c r="S243" s="74">
        <v>0</v>
      </c>
      <c r="T243" s="74">
        <v>0</v>
      </c>
      <c r="U243" s="74">
        <v>0</v>
      </c>
      <c r="V243" s="74">
        <v>0</v>
      </c>
      <c r="W243" s="74">
        <v>0</v>
      </c>
      <c r="X243" s="74">
        <v>0</v>
      </c>
      <c r="Y243" s="74">
        <v>0</v>
      </c>
      <c r="Z243" s="74">
        <v>0</v>
      </c>
      <c r="AA243" s="74">
        <v>0</v>
      </c>
      <c r="AB243" s="74">
        <v>0</v>
      </c>
      <c r="AC243" s="74">
        <v>0</v>
      </c>
      <c r="AD243" s="74">
        <v>0</v>
      </c>
      <c r="AE243" s="74">
        <v>0</v>
      </c>
      <c r="AF243" s="74">
        <v>0</v>
      </c>
      <c r="AG243" s="74">
        <v>0</v>
      </c>
      <c r="AH243" s="74">
        <v>0</v>
      </c>
      <c r="AI243" s="74">
        <v>0</v>
      </c>
      <c r="AJ243" s="74">
        <v>0</v>
      </c>
      <c r="AK243" s="74">
        <v>0</v>
      </c>
      <c r="AL243" s="74">
        <v>0</v>
      </c>
      <c r="AM243" s="74">
        <v>0</v>
      </c>
    </row>
    <row r="244" spans="1:39" ht="16.5" x14ac:dyDescent="0.2">
      <c r="A244" s="76">
        <v>4018</v>
      </c>
      <c r="B244" s="74" t="s">
        <v>1554</v>
      </c>
      <c r="C244" s="74">
        <v>5</v>
      </c>
      <c r="D244" s="74">
        <v>5</v>
      </c>
      <c r="E244" s="74">
        <v>5</v>
      </c>
      <c r="F244" s="74">
        <v>4</v>
      </c>
      <c r="G244" s="74">
        <v>4</v>
      </c>
      <c r="H244" s="74">
        <v>4</v>
      </c>
      <c r="I244" s="74">
        <v>2</v>
      </c>
      <c r="J244" s="74">
        <v>3</v>
      </c>
      <c r="K244" s="74">
        <v>3</v>
      </c>
      <c r="L244" s="74">
        <v>3</v>
      </c>
      <c r="M244" s="74">
        <v>2</v>
      </c>
      <c r="N244" s="74">
        <v>0</v>
      </c>
      <c r="O244" s="74">
        <v>0</v>
      </c>
      <c r="P244" s="74">
        <v>0</v>
      </c>
      <c r="Q244" s="74">
        <v>0</v>
      </c>
      <c r="R244" s="74">
        <v>0</v>
      </c>
      <c r="S244" s="74">
        <v>0</v>
      </c>
      <c r="T244" s="74">
        <v>0</v>
      </c>
      <c r="U244" s="74">
        <v>0</v>
      </c>
      <c r="V244" s="74">
        <v>0</v>
      </c>
      <c r="W244" s="74">
        <v>0</v>
      </c>
      <c r="X244" s="74">
        <v>0</v>
      </c>
      <c r="Y244" s="74">
        <v>0</v>
      </c>
      <c r="Z244" s="74">
        <v>0</v>
      </c>
      <c r="AA244" s="74">
        <v>0</v>
      </c>
      <c r="AB244" s="74">
        <v>0</v>
      </c>
      <c r="AC244" s="74">
        <v>0</v>
      </c>
      <c r="AD244" s="74">
        <v>0</v>
      </c>
      <c r="AE244" s="74">
        <v>0</v>
      </c>
      <c r="AF244" s="74">
        <v>0</v>
      </c>
      <c r="AG244" s="74">
        <v>0</v>
      </c>
      <c r="AH244" s="74">
        <v>0</v>
      </c>
      <c r="AI244" s="74">
        <v>0</v>
      </c>
      <c r="AJ244" s="74">
        <v>0</v>
      </c>
      <c r="AK244" s="74">
        <v>0</v>
      </c>
      <c r="AL244" s="74">
        <v>0</v>
      </c>
      <c r="AM244" s="74">
        <v>0</v>
      </c>
    </row>
    <row r="245" spans="1:39" ht="16.5" x14ac:dyDescent="0.2">
      <c r="A245" s="76">
        <v>4019</v>
      </c>
      <c r="B245" s="74" t="s">
        <v>1555</v>
      </c>
      <c r="C245" s="74">
        <v>5</v>
      </c>
      <c r="D245" s="74">
        <v>6</v>
      </c>
      <c r="E245" s="74">
        <v>5</v>
      </c>
      <c r="F245" s="74">
        <v>4</v>
      </c>
      <c r="G245" s="74">
        <v>5</v>
      </c>
      <c r="H245" s="74">
        <v>4</v>
      </c>
      <c r="I245" s="74">
        <v>2</v>
      </c>
      <c r="J245" s="74">
        <v>3</v>
      </c>
      <c r="K245" s="74">
        <v>3</v>
      </c>
      <c r="L245" s="74">
        <v>3</v>
      </c>
      <c r="M245" s="74">
        <v>3</v>
      </c>
      <c r="N245" s="74">
        <v>0</v>
      </c>
      <c r="O245" s="74">
        <v>0</v>
      </c>
      <c r="P245" s="74">
        <v>0</v>
      </c>
      <c r="Q245" s="74">
        <v>0</v>
      </c>
      <c r="R245" s="74">
        <v>0</v>
      </c>
      <c r="S245" s="74">
        <v>0</v>
      </c>
      <c r="T245" s="74">
        <v>0</v>
      </c>
      <c r="U245" s="74">
        <v>0</v>
      </c>
      <c r="V245" s="74">
        <v>0</v>
      </c>
      <c r="W245" s="74">
        <v>0</v>
      </c>
      <c r="X245" s="74">
        <v>0</v>
      </c>
      <c r="Y245" s="74">
        <v>0</v>
      </c>
      <c r="Z245" s="74">
        <v>0</v>
      </c>
      <c r="AA245" s="74">
        <v>0</v>
      </c>
      <c r="AB245" s="74">
        <v>0</v>
      </c>
      <c r="AC245" s="74">
        <v>0</v>
      </c>
      <c r="AD245" s="74">
        <v>0</v>
      </c>
      <c r="AE245" s="74">
        <v>0</v>
      </c>
      <c r="AF245" s="74">
        <v>0</v>
      </c>
      <c r="AG245" s="74">
        <v>0</v>
      </c>
      <c r="AH245" s="74">
        <v>0</v>
      </c>
      <c r="AI245" s="74">
        <v>0</v>
      </c>
      <c r="AJ245" s="74">
        <v>0</v>
      </c>
      <c r="AK245" s="74">
        <v>0</v>
      </c>
      <c r="AL245" s="74">
        <v>0</v>
      </c>
      <c r="AM245" s="74">
        <v>0</v>
      </c>
    </row>
    <row r="246" spans="1:39" ht="16.5" x14ac:dyDescent="0.2">
      <c r="A246" s="76">
        <v>4020</v>
      </c>
      <c r="B246" s="74" t="s">
        <v>1556</v>
      </c>
      <c r="C246" s="74">
        <v>5</v>
      </c>
      <c r="D246" s="74">
        <v>6</v>
      </c>
      <c r="E246" s="74">
        <v>6</v>
      </c>
      <c r="F246" s="74">
        <v>5</v>
      </c>
      <c r="G246" s="74">
        <v>5</v>
      </c>
      <c r="H246" s="74">
        <v>5</v>
      </c>
      <c r="I246" s="74">
        <v>3</v>
      </c>
      <c r="J246" s="74">
        <v>3</v>
      </c>
      <c r="K246" s="74">
        <v>3</v>
      </c>
      <c r="L246" s="74">
        <v>3</v>
      </c>
      <c r="M246" s="74">
        <v>3</v>
      </c>
      <c r="N246" s="74">
        <v>1</v>
      </c>
      <c r="O246" s="74">
        <v>1</v>
      </c>
      <c r="P246" s="74">
        <v>1</v>
      </c>
      <c r="Q246" s="74">
        <v>1</v>
      </c>
      <c r="R246" s="74">
        <v>1</v>
      </c>
      <c r="S246" s="74">
        <v>0</v>
      </c>
      <c r="T246" s="74">
        <v>0</v>
      </c>
      <c r="U246" s="74">
        <v>0</v>
      </c>
      <c r="V246" s="74">
        <v>0</v>
      </c>
      <c r="W246" s="74">
        <v>0</v>
      </c>
      <c r="X246" s="74">
        <v>0</v>
      </c>
      <c r="Y246" s="74">
        <v>0</v>
      </c>
      <c r="Z246" s="74">
        <v>0</v>
      </c>
      <c r="AA246" s="74">
        <v>0</v>
      </c>
      <c r="AB246" s="74">
        <v>0</v>
      </c>
      <c r="AC246" s="74">
        <v>0</v>
      </c>
      <c r="AD246" s="74">
        <v>0</v>
      </c>
      <c r="AE246" s="74">
        <v>0</v>
      </c>
      <c r="AF246" s="74">
        <v>0</v>
      </c>
      <c r="AG246" s="74">
        <v>0</v>
      </c>
      <c r="AH246" s="74">
        <v>0</v>
      </c>
      <c r="AI246" s="74">
        <v>0</v>
      </c>
      <c r="AJ246" s="74">
        <v>0</v>
      </c>
      <c r="AK246" s="74">
        <v>0</v>
      </c>
      <c r="AL246" s="74">
        <v>0</v>
      </c>
      <c r="AM246" s="74">
        <v>0</v>
      </c>
    </row>
    <row r="247" spans="1:39" ht="16.5" x14ac:dyDescent="0.2">
      <c r="A247" s="76">
        <v>4021</v>
      </c>
      <c r="B247" s="74" t="s">
        <v>1557</v>
      </c>
      <c r="C247" s="74">
        <v>6</v>
      </c>
      <c r="D247" s="74">
        <v>6</v>
      </c>
      <c r="E247" s="74">
        <v>6</v>
      </c>
      <c r="F247" s="74">
        <v>5</v>
      </c>
      <c r="G247" s="74">
        <v>5</v>
      </c>
      <c r="H247" s="74">
        <v>5</v>
      </c>
      <c r="I247" s="74">
        <v>3</v>
      </c>
      <c r="J247" s="74">
        <v>4</v>
      </c>
      <c r="K247" s="74">
        <v>3</v>
      </c>
      <c r="L247" s="74">
        <v>3</v>
      </c>
      <c r="M247" s="74">
        <v>3</v>
      </c>
      <c r="N247" s="74">
        <v>1</v>
      </c>
      <c r="O247" s="74">
        <v>2</v>
      </c>
      <c r="P247" s="74">
        <v>1</v>
      </c>
      <c r="Q247" s="74">
        <v>1</v>
      </c>
      <c r="R247" s="74">
        <v>1</v>
      </c>
      <c r="S247" s="74">
        <v>0</v>
      </c>
      <c r="T247" s="74">
        <v>0</v>
      </c>
      <c r="U247" s="74">
        <v>0</v>
      </c>
      <c r="V247" s="74">
        <v>0</v>
      </c>
      <c r="W247" s="74">
        <v>0</v>
      </c>
      <c r="X247" s="74">
        <v>0</v>
      </c>
      <c r="Y247" s="74">
        <v>0</v>
      </c>
      <c r="Z247" s="74">
        <v>0</v>
      </c>
      <c r="AA247" s="74">
        <v>0</v>
      </c>
      <c r="AB247" s="74">
        <v>0</v>
      </c>
      <c r="AC247" s="74">
        <v>0</v>
      </c>
      <c r="AD247" s="74">
        <v>0</v>
      </c>
      <c r="AE247" s="74">
        <v>0</v>
      </c>
      <c r="AF247" s="74">
        <v>0</v>
      </c>
      <c r="AG247" s="74">
        <v>0</v>
      </c>
      <c r="AH247" s="74">
        <v>0</v>
      </c>
      <c r="AI247" s="74">
        <v>0</v>
      </c>
      <c r="AJ247" s="74">
        <v>0</v>
      </c>
      <c r="AK247" s="74">
        <v>0</v>
      </c>
      <c r="AL247" s="74">
        <v>0</v>
      </c>
      <c r="AM247" s="74">
        <v>0</v>
      </c>
    </row>
    <row r="248" spans="1:39" ht="16.5" x14ac:dyDescent="0.2">
      <c r="A248" s="76">
        <v>4022</v>
      </c>
      <c r="B248" s="74" t="s">
        <v>1558</v>
      </c>
      <c r="C248" s="74">
        <v>6</v>
      </c>
      <c r="D248" s="74">
        <v>6</v>
      </c>
      <c r="E248" s="74">
        <v>6</v>
      </c>
      <c r="F248" s="74">
        <v>5</v>
      </c>
      <c r="G248" s="74">
        <v>5</v>
      </c>
      <c r="H248" s="74">
        <v>5</v>
      </c>
      <c r="I248" s="74">
        <v>3</v>
      </c>
      <c r="J248" s="74">
        <v>4</v>
      </c>
      <c r="K248" s="74">
        <v>4</v>
      </c>
      <c r="L248" s="74">
        <v>3</v>
      </c>
      <c r="M248" s="74">
        <v>3</v>
      </c>
      <c r="N248" s="74">
        <v>1</v>
      </c>
      <c r="O248" s="74">
        <v>2</v>
      </c>
      <c r="P248" s="74">
        <v>2</v>
      </c>
      <c r="Q248" s="74">
        <v>1</v>
      </c>
      <c r="R248" s="74">
        <v>1</v>
      </c>
      <c r="S248" s="74">
        <v>0</v>
      </c>
      <c r="T248" s="74">
        <v>0</v>
      </c>
      <c r="U248" s="74">
        <v>0</v>
      </c>
      <c r="V248" s="74">
        <v>0</v>
      </c>
      <c r="W248" s="74">
        <v>0</v>
      </c>
      <c r="X248" s="74">
        <v>0</v>
      </c>
      <c r="Y248" s="74">
        <v>0</v>
      </c>
      <c r="Z248" s="74">
        <v>0</v>
      </c>
      <c r="AA248" s="74">
        <v>0</v>
      </c>
      <c r="AB248" s="74">
        <v>0</v>
      </c>
      <c r="AC248" s="74">
        <v>0</v>
      </c>
      <c r="AD248" s="74">
        <v>0</v>
      </c>
      <c r="AE248" s="74">
        <v>0</v>
      </c>
      <c r="AF248" s="74">
        <v>0</v>
      </c>
      <c r="AG248" s="74">
        <v>0</v>
      </c>
      <c r="AH248" s="74">
        <v>0</v>
      </c>
      <c r="AI248" s="74">
        <v>0</v>
      </c>
      <c r="AJ248" s="74">
        <v>0</v>
      </c>
      <c r="AK248" s="74">
        <v>0</v>
      </c>
      <c r="AL248" s="74">
        <v>0</v>
      </c>
      <c r="AM248" s="74">
        <v>0</v>
      </c>
    </row>
    <row r="249" spans="1:39" ht="16.5" x14ac:dyDescent="0.2">
      <c r="A249" s="76">
        <v>4023</v>
      </c>
      <c r="B249" s="74" t="s">
        <v>1559</v>
      </c>
      <c r="C249" s="74">
        <v>6</v>
      </c>
      <c r="D249" s="74">
        <v>7</v>
      </c>
      <c r="E249" s="74">
        <v>6</v>
      </c>
      <c r="F249" s="74">
        <v>5</v>
      </c>
      <c r="G249" s="74">
        <v>6</v>
      </c>
      <c r="H249" s="74">
        <v>5</v>
      </c>
      <c r="I249" s="74">
        <v>3</v>
      </c>
      <c r="J249" s="74">
        <v>4</v>
      </c>
      <c r="K249" s="74">
        <v>4</v>
      </c>
      <c r="L249" s="74">
        <v>4</v>
      </c>
      <c r="M249" s="74">
        <v>3</v>
      </c>
      <c r="N249" s="74">
        <v>1</v>
      </c>
      <c r="O249" s="74">
        <v>2</v>
      </c>
      <c r="P249" s="74">
        <v>2</v>
      </c>
      <c r="Q249" s="74">
        <v>2</v>
      </c>
      <c r="R249" s="74">
        <v>1</v>
      </c>
      <c r="S249" s="74">
        <v>0</v>
      </c>
      <c r="T249" s="74">
        <v>0</v>
      </c>
      <c r="U249" s="74">
        <v>0</v>
      </c>
      <c r="V249" s="74">
        <v>0</v>
      </c>
      <c r="W249" s="74">
        <v>0</v>
      </c>
      <c r="X249" s="74">
        <v>0</v>
      </c>
      <c r="Y249" s="74">
        <v>0</v>
      </c>
      <c r="Z249" s="74">
        <v>0</v>
      </c>
      <c r="AA249" s="74">
        <v>0</v>
      </c>
      <c r="AB249" s="74">
        <v>0</v>
      </c>
      <c r="AC249" s="74">
        <v>0</v>
      </c>
      <c r="AD249" s="74">
        <v>0</v>
      </c>
      <c r="AE249" s="74">
        <v>0</v>
      </c>
      <c r="AF249" s="74">
        <v>0</v>
      </c>
      <c r="AG249" s="74">
        <v>0</v>
      </c>
      <c r="AH249" s="74">
        <v>0</v>
      </c>
      <c r="AI249" s="74">
        <v>0</v>
      </c>
      <c r="AJ249" s="74">
        <v>0</v>
      </c>
      <c r="AK249" s="74">
        <v>0</v>
      </c>
      <c r="AL249" s="74">
        <v>0</v>
      </c>
      <c r="AM249" s="74">
        <v>0</v>
      </c>
    </row>
    <row r="250" spans="1:39" ht="16.5" x14ac:dyDescent="0.2">
      <c r="A250" s="76">
        <v>4024</v>
      </c>
      <c r="B250" s="74" t="s">
        <v>1560</v>
      </c>
      <c r="C250" s="74">
        <v>6</v>
      </c>
      <c r="D250" s="74">
        <v>7</v>
      </c>
      <c r="E250" s="74">
        <v>7</v>
      </c>
      <c r="F250" s="74">
        <v>6</v>
      </c>
      <c r="G250" s="74">
        <v>6</v>
      </c>
      <c r="H250" s="74">
        <v>6</v>
      </c>
      <c r="I250" s="74">
        <v>3</v>
      </c>
      <c r="J250" s="74">
        <v>4</v>
      </c>
      <c r="K250" s="74">
        <v>4</v>
      </c>
      <c r="L250" s="74">
        <v>4</v>
      </c>
      <c r="M250" s="74">
        <v>4</v>
      </c>
      <c r="N250" s="74">
        <v>1</v>
      </c>
      <c r="O250" s="74">
        <v>2</v>
      </c>
      <c r="P250" s="74">
        <v>2</v>
      </c>
      <c r="Q250" s="74">
        <v>2</v>
      </c>
      <c r="R250" s="74">
        <v>2</v>
      </c>
      <c r="S250" s="74">
        <v>0</v>
      </c>
      <c r="T250" s="74">
        <v>0</v>
      </c>
      <c r="U250" s="74">
        <v>0</v>
      </c>
      <c r="V250" s="74">
        <v>0</v>
      </c>
      <c r="W250" s="74">
        <v>0</v>
      </c>
      <c r="X250" s="74">
        <v>0</v>
      </c>
      <c r="Y250" s="74">
        <v>0</v>
      </c>
      <c r="Z250" s="74">
        <v>0</v>
      </c>
      <c r="AA250" s="74">
        <v>0</v>
      </c>
      <c r="AB250" s="74">
        <v>0</v>
      </c>
      <c r="AC250" s="74">
        <v>0</v>
      </c>
      <c r="AD250" s="74">
        <v>0</v>
      </c>
      <c r="AE250" s="74">
        <v>0</v>
      </c>
      <c r="AF250" s="74">
        <v>0</v>
      </c>
      <c r="AG250" s="74">
        <v>0</v>
      </c>
      <c r="AH250" s="74">
        <v>0</v>
      </c>
      <c r="AI250" s="74">
        <v>0</v>
      </c>
      <c r="AJ250" s="74">
        <v>0</v>
      </c>
      <c r="AK250" s="74">
        <v>0</v>
      </c>
      <c r="AL250" s="74">
        <v>0</v>
      </c>
      <c r="AM250" s="74">
        <v>0</v>
      </c>
    </row>
    <row r="251" spans="1:39" ht="16.5" x14ac:dyDescent="0.2">
      <c r="A251" s="76">
        <v>4025</v>
      </c>
      <c r="B251" s="74" t="s">
        <v>1561</v>
      </c>
      <c r="C251" s="74">
        <v>7</v>
      </c>
      <c r="D251" s="74">
        <v>7</v>
      </c>
      <c r="E251" s="74">
        <v>7</v>
      </c>
      <c r="F251" s="74">
        <v>6</v>
      </c>
      <c r="G251" s="74">
        <v>6</v>
      </c>
      <c r="H251" s="74">
        <v>6</v>
      </c>
      <c r="I251" s="74">
        <v>4</v>
      </c>
      <c r="J251" s="74">
        <v>4</v>
      </c>
      <c r="K251" s="74">
        <v>4</v>
      </c>
      <c r="L251" s="74">
        <v>4</v>
      </c>
      <c r="M251" s="74">
        <v>4</v>
      </c>
      <c r="N251" s="74">
        <v>2</v>
      </c>
      <c r="O251" s="74">
        <v>2</v>
      </c>
      <c r="P251" s="74">
        <v>2</v>
      </c>
      <c r="Q251" s="74">
        <v>2</v>
      </c>
      <c r="R251" s="74">
        <v>2</v>
      </c>
      <c r="S251" s="74">
        <v>1</v>
      </c>
      <c r="T251" s="74">
        <v>1</v>
      </c>
      <c r="U251" s="74">
        <v>1</v>
      </c>
      <c r="V251" s="74">
        <v>1</v>
      </c>
      <c r="W251" s="74">
        <v>1</v>
      </c>
      <c r="X251" s="74">
        <v>1</v>
      </c>
      <c r="Y251" s="74">
        <v>1</v>
      </c>
      <c r="Z251" s="74">
        <v>0</v>
      </c>
      <c r="AA251" s="74">
        <v>0</v>
      </c>
      <c r="AB251" s="74">
        <v>0</v>
      </c>
      <c r="AC251" s="74">
        <v>0</v>
      </c>
      <c r="AD251" s="74">
        <v>0</v>
      </c>
      <c r="AE251" s="74">
        <v>0</v>
      </c>
      <c r="AF251" s="74">
        <v>0</v>
      </c>
      <c r="AG251" s="74">
        <v>0</v>
      </c>
      <c r="AH251" s="74">
        <v>0</v>
      </c>
      <c r="AI251" s="74">
        <v>0</v>
      </c>
      <c r="AJ251" s="74">
        <v>0</v>
      </c>
      <c r="AK251" s="74">
        <v>0</v>
      </c>
      <c r="AL251" s="74">
        <v>0</v>
      </c>
      <c r="AM251" s="74">
        <v>0</v>
      </c>
    </row>
    <row r="252" spans="1:39" ht="16.5" x14ac:dyDescent="0.2">
      <c r="A252" s="76">
        <v>4026</v>
      </c>
      <c r="B252" s="74" t="s">
        <v>1562</v>
      </c>
      <c r="C252" s="74">
        <v>7</v>
      </c>
      <c r="D252" s="74">
        <v>7</v>
      </c>
      <c r="E252" s="74">
        <v>7</v>
      </c>
      <c r="F252" s="74">
        <v>6</v>
      </c>
      <c r="G252" s="74">
        <v>6</v>
      </c>
      <c r="H252" s="74">
        <v>6</v>
      </c>
      <c r="I252" s="74">
        <v>4</v>
      </c>
      <c r="J252" s="74">
        <v>5</v>
      </c>
      <c r="K252" s="74">
        <v>4</v>
      </c>
      <c r="L252" s="74">
        <v>4</v>
      </c>
      <c r="M252" s="74">
        <v>4</v>
      </c>
      <c r="N252" s="74">
        <v>2</v>
      </c>
      <c r="O252" s="74">
        <v>3</v>
      </c>
      <c r="P252" s="74">
        <v>2</v>
      </c>
      <c r="Q252" s="74">
        <v>2</v>
      </c>
      <c r="R252" s="74">
        <v>2</v>
      </c>
      <c r="S252" s="74">
        <v>1</v>
      </c>
      <c r="T252" s="74">
        <v>2</v>
      </c>
      <c r="U252" s="74">
        <v>1</v>
      </c>
      <c r="V252" s="74">
        <v>1</v>
      </c>
      <c r="W252" s="74">
        <v>1</v>
      </c>
      <c r="X252" s="74">
        <v>1</v>
      </c>
      <c r="Y252" s="74">
        <v>1</v>
      </c>
      <c r="Z252" s="74">
        <v>1</v>
      </c>
      <c r="AA252" s="74">
        <v>1</v>
      </c>
      <c r="AB252" s="74">
        <v>1</v>
      </c>
      <c r="AC252" s="74">
        <v>1</v>
      </c>
      <c r="AD252" s="74">
        <v>1</v>
      </c>
      <c r="AE252" s="74">
        <v>1</v>
      </c>
      <c r="AF252" s="74">
        <v>1</v>
      </c>
      <c r="AG252" s="74">
        <v>0</v>
      </c>
      <c r="AH252" s="74">
        <v>0</v>
      </c>
      <c r="AI252" s="74">
        <v>0</v>
      </c>
      <c r="AJ252" s="74">
        <v>0</v>
      </c>
      <c r="AK252" s="74">
        <v>0</v>
      </c>
      <c r="AL252" s="74">
        <v>0</v>
      </c>
      <c r="AM252" s="74">
        <v>0</v>
      </c>
    </row>
    <row r="253" spans="1:39" ht="16.5" x14ac:dyDescent="0.2">
      <c r="A253" s="76">
        <v>4027</v>
      </c>
      <c r="B253" s="74" t="s">
        <v>1563</v>
      </c>
      <c r="C253" s="74">
        <v>7</v>
      </c>
      <c r="D253" s="74">
        <v>8</v>
      </c>
      <c r="E253" s="74">
        <v>7</v>
      </c>
      <c r="F253" s="74">
        <v>6</v>
      </c>
      <c r="G253" s="74">
        <v>7</v>
      </c>
      <c r="H253" s="74">
        <v>6</v>
      </c>
      <c r="I253" s="74">
        <v>4</v>
      </c>
      <c r="J253" s="74">
        <v>5</v>
      </c>
      <c r="K253" s="74">
        <v>5</v>
      </c>
      <c r="L253" s="74">
        <v>4</v>
      </c>
      <c r="M253" s="74">
        <v>4</v>
      </c>
      <c r="N253" s="74">
        <v>2</v>
      </c>
      <c r="O253" s="74">
        <v>3</v>
      </c>
      <c r="P253" s="74">
        <v>3</v>
      </c>
      <c r="Q253" s="74">
        <v>2</v>
      </c>
      <c r="R253" s="74">
        <v>2</v>
      </c>
      <c r="S253" s="74">
        <v>1</v>
      </c>
      <c r="T253" s="74">
        <v>2</v>
      </c>
      <c r="U253" s="74">
        <v>2</v>
      </c>
      <c r="V253" s="74">
        <v>1</v>
      </c>
      <c r="W253" s="74">
        <v>1</v>
      </c>
      <c r="X253" s="74">
        <v>1</v>
      </c>
      <c r="Y253" s="74">
        <v>1</v>
      </c>
      <c r="Z253" s="74">
        <v>1</v>
      </c>
      <c r="AA253" s="74">
        <v>2</v>
      </c>
      <c r="AB253" s="74">
        <v>1</v>
      </c>
      <c r="AC253" s="74">
        <v>1</v>
      </c>
      <c r="AD253" s="74">
        <v>1</v>
      </c>
      <c r="AE253" s="74">
        <v>1</v>
      </c>
      <c r="AF253" s="74">
        <v>1</v>
      </c>
      <c r="AG253" s="74">
        <v>1</v>
      </c>
      <c r="AH253" s="74">
        <v>1</v>
      </c>
      <c r="AI253" s="74">
        <v>1</v>
      </c>
      <c r="AJ253" s="74">
        <v>1</v>
      </c>
      <c r="AK253" s="74">
        <v>1</v>
      </c>
      <c r="AL253" s="74">
        <v>1</v>
      </c>
      <c r="AM253" s="74">
        <v>1</v>
      </c>
    </row>
    <row r="254" spans="1:39" ht="16.5" x14ac:dyDescent="0.2">
      <c r="A254" s="76">
        <v>4028</v>
      </c>
      <c r="B254" s="74" t="s">
        <v>1564</v>
      </c>
      <c r="C254" s="74">
        <v>7</v>
      </c>
      <c r="D254" s="74">
        <v>8</v>
      </c>
      <c r="E254" s="74">
        <v>8</v>
      </c>
      <c r="F254" s="74">
        <v>7</v>
      </c>
      <c r="G254" s="74">
        <v>7</v>
      </c>
      <c r="H254" s="74">
        <v>7</v>
      </c>
      <c r="I254" s="74">
        <v>4</v>
      </c>
      <c r="J254" s="74">
        <v>5</v>
      </c>
      <c r="K254" s="74">
        <v>5</v>
      </c>
      <c r="L254" s="74">
        <v>5</v>
      </c>
      <c r="M254" s="74">
        <v>4</v>
      </c>
      <c r="N254" s="74">
        <v>2</v>
      </c>
      <c r="O254" s="74">
        <v>3</v>
      </c>
      <c r="P254" s="74">
        <v>3</v>
      </c>
      <c r="Q254" s="74">
        <v>3</v>
      </c>
      <c r="R254" s="74">
        <v>2</v>
      </c>
      <c r="S254" s="74">
        <v>1</v>
      </c>
      <c r="T254" s="74">
        <v>2</v>
      </c>
      <c r="U254" s="74">
        <v>2</v>
      </c>
      <c r="V254" s="74">
        <v>2</v>
      </c>
      <c r="W254" s="74">
        <v>1</v>
      </c>
      <c r="X254" s="74">
        <v>1</v>
      </c>
      <c r="Y254" s="74">
        <v>1</v>
      </c>
      <c r="Z254" s="74">
        <v>1</v>
      </c>
      <c r="AA254" s="74">
        <v>2</v>
      </c>
      <c r="AB254" s="74">
        <v>2</v>
      </c>
      <c r="AC254" s="74">
        <v>1</v>
      </c>
      <c r="AD254" s="74">
        <v>1</v>
      </c>
      <c r="AE254" s="74">
        <v>1</v>
      </c>
      <c r="AF254" s="74">
        <v>1</v>
      </c>
      <c r="AG254" s="74">
        <v>1</v>
      </c>
      <c r="AH254" s="74">
        <v>2</v>
      </c>
      <c r="AI254" s="74">
        <v>1</v>
      </c>
      <c r="AJ254" s="74">
        <v>1</v>
      </c>
      <c r="AK254" s="74">
        <v>1</v>
      </c>
      <c r="AL254" s="74">
        <v>1</v>
      </c>
      <c r="AM254" s="74">
        <v>1</v>
      </c>
    </row>
    <row r="255" spans="1:39" ht="16.5" x14ac:dyDescent="0.2">
      <c r="A255" s="76">
        <v>4029</v>
      </c>
      <c r="B255" s="74" t="s">
        <v>1565</v>
      </c>
      <c r="C255" s="74">
        <v>8</v>
      </c>
      <c r="D255" s="74">
        <v>8</v>
      </c>
      <c r="E255" s="74">
        <v>8</v>
      </c>
      <c r="F255" s="74">
        <v>7</v>
      </c>
      <c r="G255" s="74">
        <v>7</v>
      </c>
      <c r="H255" s="74">
        <v>7</v>
      </c>
      <c r="I255" s="74">
        <v>4</v>
      </c>
      <c r="J255" s="74">
        <v>5</v>
      </c>
      <c r="K255" s="74">
        <v>5</v>
      </c>
      <c r="L255" s="74">
        <v>5</v>
      </c>
      <c r="M255" s="74">
        <v>5</v>
      </c>
      <c r="N255" s="74">
        <v>2</v>
      </c>
      <c r="O255" s="74">
        <v>3</v>
      </c>
      <c r="P255" s="74">
        <v>3</v>
      </c>
      <c r="Q255" s="74">
        <v>3</v>
      </c>
      <c r="R255" s="74">
        <v>3</v>
      </c>
      <c r="S255" s="74">
        <v>1</v>
      </c>
      <c r="T255" s="74">
        <v>2</v>
      </c>
      <c r="U255" s="74">
        <v>2</v>
      </c>
      <c r="V255" s="74">
        <v>2</v>
      </c>
      <c r="W255" s="74">
        <v>2</v>
      </c>
      <c r="X255" s="74">
        <v>1</v>
      </c>
      <c r="Y255" s="74">
        <v>1</v>
      </c>
      <c r="Z255" s="74">
        <v>1</v>
      </c>
      <c r="AA255" s="74">
        <v>2</v>
      </c>
      <c r="AB255" s="74">
        <v>2</v>
      </c>
      <c r="AC255" s="74">
        <v>2</v>
      </c>
      <c r="AD255" s="74">
        <v>1</v>
      </c>
      <c r="AE255" s="74">
        <v>1</v>
      </c>
      <c r="AF255" s="74">
        <v>1</v>
      </c>
      <c r="AG255" s="74">
        <v>1</v>
      </c>
      <c r="AH255" s="74">
        <v>2</v>
      </c>
      <c r="AI255" s="74">
        <v>2</v>
      </c>
      <c r="AJ255" s="74">
        <v>1</v>
      </c>
      <c r="AK255" s="74">
        <v>1</v>
      </c>
      <c r="AL255" s="74">
        <v>1</v>
      </c>
      <c r="AM255" s="74">
        <v>1</v>
      </c>
    </row>
    <row r="256" spans="1:39" ht="16.5" x14ac:dyDescent="0.2">
      <c r="A256" s="76">
        <v>4030</v>
      </c>
      <c r="B256" s="74" t="s">
        <v>1566</v>
      </c>
      <c r="C256" s="74">
        <v>8</v>
      </c>
      <c r="D256" s="74">
        <v>8</v>
      </c>
      <c r="E256" s="74">
        <v>8</v>
      </c>
      <c r="F256" s="74">
        <v>7</v>
      </c>
      <c r="G256" s="74">
        <v>7</v>
      </c>
      <c r="H256" s="74">
        <v>7</v>
      </c>
      <c r="I256" s="74">
        <v>5</v>
      </c>
      <c r="J256" s="74">
        <v>5</v>
      </c>
      <c r="K256" s="74">
        <v>5</v>
      </c>
      <c r="L256" s="74">
        <v>5</v>
      </c>
      <c r="M256" s="74">
        <v>5</v>
      </c>
      <c r="N256" s="74">
        <v>3</v>
      </c>
      <c r="O256" s="74">
        <v>3</v>
      </c>
      <c r="P256" s="74">
        <v>3</v>
      </c>
      <c r="Q256" s="74">
        <v>3</v>
      </c>
      <c r="R256" s="74">
        <v>3</v>
      </c>
      <c r="S256" s="74">
        <v>1</v>
      </c>
      <c r="T256" s="74">
        <v>2</v>
      </c>
      <c r="U256" s="74">
        <v>2</v>
      </c>
      <c r="V256" s="74">
        <v>2</v>
      </c>
      <c r="W256" s="74">
        <v>2</v>
      </c>
      <c r="X256" s="74">
        <v>2</v>
      </c>
      <c r="Y256" s="74">
        <v>1</v>
      </c>
      <c r="Z256" s="74">
        <v>1</v>
      </c>
      <c r="AA256" s="74">
        <v>2</v>
      </c>
      <c r="AB256" s="74">
        <v>2</v>
      </c>
      <c r="AC256" s="74">
        <v>2</v>
      </c>
      <c r="AD256" s="74">
        <v>2</v>
      </c>
      <c r="AE256" s="74">
        <v>1</v>
      </c>
      <c r="AF256" s="74">
        <v>1</v>
      </c>
      <c r="AG256" s="74">
        <v>1</v>
      </c>
      <c r="AH256" s="74">
        <v>2</v>
      </c>
      <c r="AI256" s="74">
        <v>2</v>
      </c>
      <c r="AJ256" s="74">
        <v>2</v>
      </c>
      <c r="AK256" s="74">
        <v>1</v>
      </c>
      <c r="AL256" s="74">
        <v>1</v>
      </c>
      <c r="AM256" s="74">
        <v>1</v>
      </c>
    </row>
    <row r="257" spans="1:39" ht="16.5" x14ac:dyDescent="0.2">
      <c r="A257" s="76">
        <v>4031</v>
      </c>
      <c r="B257" s="74" t="s">
        <v>1567</v>
      </c>
      <c r="C257" s="74">
        <v>8</v>
      </c>
      <c r="D257" s="74">
        <v>9</v>
      </c>
      <c r="E257" s="74">
        <v>8</v>
      </c>
      <c r="F257" s="74">
        <v>7</v>
      </c>
      <c r="G257" s="74">
        <v>8</v>
      </c>
      <c r="H257" s="74">
        <v>7</v>
      </c>
      <c r="I257" s="74">
        <v>5</v>
      </c>
      <c r="J257" s="74">
        <v>6</v>
      </c>
      <c r="K257" s="74">
        <v>5</v>
      </c>
      <c r="L257" s="74">
        <v>5</v>
      </c>
      <c r="M257" s="74">
        <v>5</v>
      </c>
      <c r="N257" s="74">
        <v>3</v>
      </c>
      <c r="O257" s="74">
        <v>4</v>
      </c>
      <c r="P257" s="74">
        <v>3</v>
      </c>
      <c r="Q257" s="74">
        <v>3</v>
      </c>
      <c r="R257" s="74">
        <v>3</v>
      </c>
      <c r="S257" s="74">
        <v>1</v>
      </c>
      <c r="T257" s="74">
        <v>2</v>
      </c>
      <c r="U257" s="74">
        <v>2</v>
      </c>
      <c r="V257" s="74">
        <v>2</v>
      </c>
      <c r="W257" s="74">
        <v>2</v>
      </c>
      <c r="X257" s="74">
        <v>2</v>
      </c>
      <c r="Y257" s="74">
        <v>2</v>
      </c>
      <c r="Z257" s="74">
        <v>1</v>
      </c>
      <c r="AA257" s="74">
        <v>2</v>
      </c>
      <c r="AB257" s="74">
        <v>2</v>
      </c>
      <c r="AC257" s="74">
        <v>2</v>
      </c>
      <c r="AD257" s="74">
        <v>2</v>
      </c>
      <c r="AE257" s="74">
        <v>2</v>
      </c>
      <c r="AF257" s="74">
        <v>1</v>
      </c>
      <c r="AG257" s="74">
        <v>1</v>
      </c>
      <c r="AH257" s="74">
        <v>2</v>
      </c>
      <c r="AI257" s="74">
        <v>2</v>
      </c>
      <c r="AJ257" s="74">
        <v>2</v>
      </c>
      <c r="AK257" s="74">
        <v>2</v>
      </c>
      <c r="AL257" s="74">
        <v>1</v>
      </c>
      <c r="AM257" s="74">
        <v>1</v>
      </c>
    </row>
    <row r="258" spans="1:39" ht="16.5" x14ac:dyDescent="0.2">
      <c r="A258" s="76">
        <v>4032</v>
      </c>
      <c r="B258" s="74" t="s">
        <v>1568</v>
      </c>
      <c r="C258" s="74">
        <v>8</v>
      </c>
      <c r="D258" s="74">
        <v>9</v>
      </c>
      <c r="E258" s="74">
        <v>9</v>
      </c>
      <c r="F258" s="74">
        <v>8</v>
      </c>
      <c r="G258" s="74">
        <v>8</v>
      </c>
      <c r="H258" s="74">
        <v>8</v>
      </c>
      <c r="I258" s="74">
        <v>5</v>
      </c>
      <c r="J258" s="74">
        <v>6</v>
      </c>
      <c r="K258" s="74">
        <v>6</v>
      </c>
      <c r="L258" s="74">
        <v>5</v>
      </c>
      <c r="M258" s="74">
        <v>5</v>
      </c>
      <c r="N258" s="74">
        <v>3</v>
      </c>
      <c r="O258" s="74">
        <v>4</v>
      </c>
      <c r="P258" s="74">
        <v>4</v>
      </c>
      <c r="Q258" s="74">
        <v>3</v>
      </c>
      <c r="R258" s="74">
        <v>3</v>
      </c>
      <c r="S258" s="74">
        <v>2</v>
      </c>
      <c r="T258" s="74">
        <v>2</v>
      </c>
      <c r="U258" s="74">
        <v>2</v>
      </c>
      <c r="V258" s="74">
        <v>2</v>
      </c>
      <c r="W258" s="74">
        <v>2</v>
      </c>
      <c r="X258" s="74">
        <v>2</v>
      </c>
      <c r="Y258" s="74">
        <v>2</v>
      </c>
      <c r="Z258" s="74">
        <v>1</v>
      </c>
      <c r="AA258" s="74">
        <v>2</v>
      </c>
      <c r="AB258" s="74">
        <v>2</v>
      </c>
      <c r="AC258" s="74">
        <v>2</v>
      </c>
      <c r="AD258" s="74">
        <v>2</v>
      </c>
      <c r="AE258" s="74">
        <v>2</v>
      </c>
      <c r="AF258" s="74">
        <v>2</v>
      </c>
      <c r="AG258" s="74">
        <v>1</v>
      </c>
      <c r="AH258" s="74">
        <v>2</v>
      </c>
      <c r="AI258" s="74">
        <v>2</v>
      </c>
      <c r="AJ258" s="74">
        <v>2</v>
      </c>
      <c r="AK258" s="74">
        <v>2</v>
      </c>
      <c r="AL258" s="74">
        <v>2</v>
      </c>
      <c r="AM258" s="74">
        <v>1</v>
      </c>
    </row>
    <row r="259" spans="1:39" ht="16.5" x14ac:dyDescent="0.2">
      <c r="A259" s="76">
        <v>4033</v>
      </c>
      <c r="B259" s="74" t="s">
        <v>1569</v>
      </c>
      <c r="C259" s="74">
        <v>9</v>
      </c>
      <c r="D259" s="74">
        <v>9</v>
      </c>
      <c r="E259" s="74">
        <v>9</v>
      </c>
      <c r="F259" s="74">
        <v>8</v>
      </c>
      <c r="G259" s="74">
        <v>8</v>
      </c>
      <c r="H259" s="74">
        <v>8</v>
      </c>
      <c r="I259" s="74">
        <v>5</v>
      </c>
      <c r="J259" s="74">
        <v>6</v>
      </c>
      <c r="K259" s="74">
        <v>6</v>
      </c>
      <c r="L259" s="74">
        <v>6</v>
      </c>
      <c r="M259" s="74">
        <v>5</v>
      </c>
      <c r="N259" s="74">
        <v>3</v>
      </c>
      <c r="O259" s="74">
        <v>4</v>
      </c>
      <c r="P259" s="74">
        <v>4</v>
      </c>
      <c r="Q259" s="74">
        <v>4</v>
      </c>
      <c r="R259" s="74">
        <v>3</v>
      </c>
      <c r="S259" s="74">
        <v>2</v>
      </c>
      <c r="T259" s="74">
        <v>3</v>
      </c>
      <c r="U259" s="74">
        <v>2</v>
      </c>
      <c r="V259" s="74">
        <v>2</v>
      </c>
      <c r="W259" s="74">
        <v>2</v>
      </c>
      <c r="X259" s="74">
        <v>2</v>
      </c>
      <c r="Y259" s="74">
        <v>2</v>
      </c>
      <c r="Z259" s="74">
        <v>2</v>
      </c>
      <c r="AA259" s="74">
        <v>2</v>
      </c>
      <c r="AB259" s="74">
        <v>2</v>
      </c>
      <c r="AC259" s="74">
        <v>2</v>
      </c>
      <c r="AD259" s="74">
        <v>2</v>
      </c>
      <c r="AE259" s="74">
        <v>2</v>
      </c>
      <c r="AF259" s="74">
        <v>2</v>
      </c>
      <c r="AG259" s="74">
        <v>1</v>
      </c>
      <c r="AH259" s="74">
        <v>2</v>
      </c>
      <c r="AI259" s="74">
        <v>2</v>
      </c>
      <c r="AJ259" s="74">
        <v>2</v>
      </c>
      <c r="AK259" s="74">
        <v>2</v>
      </c>
      <c r="AL259" s="74">
        <v>2</v>
      </c>
      <c r="AM259" s="74">
        <v>2</v>
      </c>
    </row>
    <row r="260" spans="1:39" ht="16.5" x14ac:dyDescent="0.2">
      <c r="A260" s="76">
        <v>4034</v>
      </c>
      <c r="B260" s="74" t="s">
        <v>1570</v>
      </c>
      <c r="C260" s="74">
        <v>9</v>
      </c>
      <c r="D260" s="74">
        <v>9</v>
      </c>
      <c r="E260" s="74">
        <v>9</v>
      </c>
      <c r="F260" s="74">
        <v>8</v>
      </c>
      <c r="G260" s="74">
        <v>8</v>
      </c>
      <c r="H260" s="74">
        <v>8</v>
      </c>
      <c r="I260" s="74">
        <v>5</v>
      </c>
      <c r="J260" s="74">
        <v>6</v>
      </c>
      <c r="K260" s="74">
        <v>6</v>
      </c>
      <c r="L260" s="74">
        <v>6</v>
      </c>
      <c r="M260" s="74">
        <v>6</v>
      </c>
      <c r="N260" s="74">
        <v>3</v>
      </c>
      <c r="O260" s="74">
        <v>4</v>
      </c>
      <c r="P260" s="74">
        <v>4</v>
      </c>
      <c r="Q260" s="74">
        <v>4</v>
      </c>
      <c r="R260" s="74">
        <v>4</v>
      </c>
      <c r="S260" s="74">
        <v>2</v>
      </c>
      <c r="T260" s="74">
        <v>3</v>
      </c>
      <c r="U260" s="74">
        <v>3</v>
      </c>
      <c r="V260" s="74">
        <v>2</v>
      </c>
      <c r="W260" s="74">
        <v>2</v>
      </c>
      <c r="X260" s="74">
        <v>2</v>
      </c>
      <c r="Y260" s="74">
        <v>2</v>
      </c>
      <c r="Z260" s="74">
        <v>2</v>
      </c>
      <c r="AA260" s="74">
        <v>3</v>
      </c>
      <c r="AB260" s="74">
        <v>2</v>
      </c>
      <c r="AC260" s="74">
        <v>2</v>
      </c>
      <c r="AD260" s="74">
        <v>2</v>
      </c>
      <c r="AE260" s="74">
        <v>2</v>
      </c>
      <c r="AF260" s="74">
        <v>2</v>
      </c>
      <c r="AG260" s="74">
        <v>2</v>
      </c>
      <c r="AH260" s="74">
        <v>2</v>
      </c>
      <c r="AI260" s="74">
        <v>2</v>
      </c>
      <c r="AJ260" s="74">
        <v>2</v>
      </c>
      <c r="AK260" s="74">
        <v>2</v>
      </c>
      <c r="AL260" s="74">
        <v>2</v>
      </c>
      <c r="AM260" s="74">
        <v>2</v>
      </c>
    </row>
    <row r="261" spans="1:39" ht="16.5" x14ac:dyDescent="0.2">
      <c r="A261" s="76">
        <v>4035</v>
      </c>
      <c r="B261" s="74" t="s">
        <v>1571</v>
      </c>
      <c r="C261" s="74">
        <v>9</v>
      </c>
      <c r="D261" s="74">
        <v>10</v>
      </c>
      <c r="E261" s="74">
        <v>9</v>
      </c>
      <c r="F261" s="74">
        <v>8</v>
      </c>
      <c r="G261" s="74">
        <v>9</v>
      </c>
      <c r="H261" s="74">
        <v>8</v>
      </c>
      <c r="I261" s="74">
        <v>6</v>
      </c>
      <c r="J261" s="74">
        <v>6</v>
      </c>
      <c r="K261" s="74">
        <v>6</v>
      </c>
      <c r="L261" s="74">
        <v>6</v>
      </c>
      <c r="M261" s="74">
        <v>6</v>
      </c>
      <c r="N261" s="74">
        <v>4</v>
      </c>
      <c r="O261" s="74">
        <v>4</v>
      </c>
      <c r="P261" s="74">
        <v>4</v>
      </c>
      <c r="Q261" s="74">
        <v>4</v>
      </c>
      <c r="R261" s="74">
        <v>4</v>
      </c>
      <c r="S261" s="74">
        <v>2</v>
      </c>
      <c r="T261" s="74">
        <v>3</v>
      </c>
      <c r="U261" s="74">
        <v>3</v>
      </c>
      <c r="V261" s="74">
        <v>3</v>
      </c>
      <c r="W261" s="74">
        <v>2</v>
      </c>
      <c r="X261" s="74">
        <v>2</v>
      </c>
      <c r="Y261" s="74">
        <v>2</v>
      </c>
      <c r="Z261" s="74">
        <v>2</v>
      </c>
      <c r="AA261" s="74">
        <v>3</v>
      </c>
      <c r="AB261" s="74">
        <v>3</v>
      </c>
      <c r="AC261" s="74">
        <v>2</v>
      </c>
      <c r="AD261" s="74">
        <v>2</v>
      </c>
      <c r="AE261" s="74">
        <v>2</v>
      </c>
      <c r="AF261" s="74">
        <v>2</v>
      </c>
      <c r="AG261" s="74">
        <v>2</v>
      </c>
      <c r="AH261" s="74">
        <v>3</v>
      </c>
      <c r="AI261" s="74">
        <v>2</v>
      </c>
      <c r="AJ261" s="74">
        <v>2</v>
      </c>
      <c r="AK261" s="74">
        <v>2</v>
      </c>
      <c r="AL261" s="74">
        <v>2</v>
      </c>
      <c r="AM261" s="74">
        <v>2</v>
      </c>
    </row>
    <row r="262" spans="1:39" ht="16.5" x14ac:dyDescent="0.2">
      <c r="A262" s="76">
        <v>4036</v>
      </c>
      <c r="B262" s="74" t="s">
        <v>1572</v>
      </c>
      <c r="C262" s="74">
        <v>9</v>
      </c>
      <c r="D262" s="74">
        <v>10</v>
      </c>
      <c r="E262" s="74">
        <v>10</v>
      </c>
      <c r="F262" s="74">
        <v>9</v>
      </c>
      <c r="G262" s="74">
        <v>9</v>
      </c>
      <c r="H262" s="74">
        <v>9</v>
      </c>
      <c r="I262" s="74">
        <v>6</v>
      </c>
      <c r="J262" s="74">
        <v>7</v>
      </c>
      <c r="K262" s="74">
        <v>6</v>
      </c>
      <c r="L262" s="74">
        <v>6</v>
      </c>
      <c r="M262" s="74">
        <v>6</v>
      </c>
      <c r="N262" s="74">
        <v>4</v>
      </c>
      <c r="O262" s="74">
        <v>5</v>
      </c>
      <c r="P262" s="74">
        <v>4</v>
      </c>
      <c r="Q262" s="74">
        <v>4</v>
      </c>
      <c r="R262" s="74">
        <v>4</v>
      </c>
      <c r="S262" s="74">
        <v>2</v>
      </c>
      <c r="T262" s="74">
        <v>3</v>
      </c>
      <c r="U262" s="74">
        <v>3</v>
      </c>
      <c r="V262" s="74">
        <v>3</v>
      </c>
      <c r="W262" s="74">
        <v>3</v>
      </c>
      <c r="X262" s="74">
        <v>2</v>
      </c>
      <c r="Y262" s="74">
        <v>2</v>
      </c>
      <c r="Z262" s="74">
        <v>2</v>
      </c>
      <c r="AA262" s="74">
        <v>3</v>
      </c>
      <c r="AB262" s="74">
        <v>3</v>
      </c>
      <c r="AC262" s="74">
        <v>3</v>
      </c>
      <c r="AD262" s="74">
        <v>2</v>
      </c>
      <c r="AE262" s="74">
        <v>2</v>
      </c>
      <c r="AF262" s="74">
        <v>2</v>
      </c>
      <c r="AG262" s="74">
        <v>2</v>
      </c>
      <c r="AH262" s="74">
        <v>3</v>
      </c>
      <c r="AI262" s="74">
        <v>3</v>
      </c>
      <c r="AJ262" s="74">
        <v>2</v>
      </c>
      <c r="AK262" s="74">
        <v>2</v>
      </c>
      <c r="AL262" s="74">
        <v>2</v>
      </c>
      <c r="AM262" s="74">
        <v>2</v>
      </c>
    </row>
    <row r="263" spans="1:39" ht="16.5" x14ac:dyDescent="0.2">
      <c r="A263" s="76">
        <v>4037</v>
      </c>
      <c r="B263" s="74" t="s">
        <v>1573</v>
      </c>
      <c r="C263" s="74">
        <v>10</v>
      </c>
      <c r="D263" s="74">
        <v>10</v>
      </c>
      <c r="E263" s="74">
        <v>10</v>
      </c>
      <c r="F263" s="74">
        <v>9</v>
      </c>
      <c r="G263" s="74">
        <v>9</v>
      </c>
      <c r="H263" s="74">
        <v>9</v>
      </c>
      <c r="I263" s="74">
        <v>6</v>
      </c>
      <c r="J263" s="74">
        <v>7</v>
      </c>
      <c r="K263" s="74">
        <v>7</v>
      </c>
      <c r="L263" s="74">
        <v>6</v>
      </c>
      <c r="M263" s="74">
        <v>6</v>
      </c>
      <c r="N263" s="74">
        <v>4</v>
      </c>
      <c r="O263" s="74">
        <v>5</v>
      </c>
      <c r="P263" s="74">
        <v>5</v>
      </c>
      <c r="Q263" s="74">
        <v>4</v>
      </c>
      <c r="R263" s="74">
        <v>4</v>
      </c>
      <c r="S263" s="74">
        <v>2</v>
      </c>
      <c r="T263" s="74">
        <v>3</v>
      </c>
      <c r="U263" s="74">
        <v>3</v>
      </c>
      <c r="V263" s="74">
        <v>3</v>
      </c>
      <c r="W263" s="74">
        <v>3</v>
      </c>
      <c r="X263" s="74">
        <v>3</v>
      </c>
      <c r="Y263" s="74">
        <v>2</v>
      </c>
      <c r="Z263" s="74">
        <v>2</v>
      </c>
      <c r="AA263" s="74">
        <v>3</v>
      </c>
      <c r="AB263" s="74">
        <v>3</v>
      </c>
      <c r="AC263" s="74">
        <v>3</v>
      </c>
      <c r="AD263" s="74">
        <v>3</v>
      </c>
      <c r="AE263" s="74">
        <v>2</v>
      </c>
      <c r="AF263" s="74">
        <v>2</v>
      </c>
      <c r="AG263" s="74">
        <v>2</v>
      </c>
      <c r="AH263" s="74">
        <v>3</v>
      </c>
      <c r="AI263" s="74">
        <v>3</v>
      </c>
      <c r="AJ263" s="74">
        <v>3</v>
      </c>
      <c r="AK263" s="74">
        <v>2</v>
      </c>
      <c r="AL263" s="74">
        <v>2</v>
      </c>
      <c r="AM263" s="74">
        <v>2</v>
      </c>
    </row>
    <row r="264" spans="1:39" ht="16.5" x14ac:dyDescent="0.2">
      <c r="A264" s="76">
        <v>4038</v>
      </c>
      <c r="B264" s="74" t="s">
        <v>1574</v>
      </c>
      <c r="C264" s="74">
        <v>10</v>
      </c>
      <c r="D264" s="74">
        <v>10</v>
      </c>
      <c r="E264" s="74">
        <v>10</v>
      </c>
      <c r="F264" s="74">
        <v>9</v>
      </c>
      <c r="G264" s="74">
        <v>9</v>
      </c>
      <c r="H264" s="74">
        <v>9</v>
      </c>
      <c r="I264" s="74">
        <v>6</v>
      </c>
      <c r="J264" s="74">
        <v>7</v>
      </c>
      <c r="K264" s="74">
        <v>7</v>
      </c>
      <c r="L264" s="74">
        <v>7</v>
      </c>
      <c r="M264" s="74">
        <v>6</v>
      </c>
      <c r="N264" s="74">
        <v>4</v>
      </c>
      <c r="O264" s="74">
        <v>5</v>
      </c>
      <c r="P264" s="74">
        <v>5</v>
      </c>
      <c r="Q264" s="74">
        <v>5</v>
      </c>
      <c r="R264" s="74">
        <v>4</v>
      </c>
      <c r="S264" s="74">
        <v>2</v>
      </c>
      <c r="T264" s="74">
        <v>3</v>
      </c>
      <c r="U264" s="74">
        <v>3</v>
      </c>
      <c r="V264" s="74">
        <v>3</v>
      </c>
      <c r="W264" s="74">
        <v>3</v>
      </c>
      <c r="X264" s="74">
        <v>3</v>
      </c>
      <c r="Y264" s="74">
        <v>3</v>
      </c>
      <c r="Z264" s="74">
        <v>2</v>
      </c>
      <c r="AA264" s="74">
        <v>3</v>
      </c>
      <c r="AB264" s="74">
        <v>3</v>
      </c>
      <c r="AC264" s="74">
        <v>3</v>
      </c>
      <c r="AD264" s="74">
        <v>3</v>
      </c>
      <c r="AE264" s="74">
        <v>3</v>
      </c>
      <c r="AF264" s="74">
        <v>2</v>
      </c>
      <c r="AG264" s="74">
        <v>2</v>
      </c>
      <c r="AH264" s="74">
        <v>3</v>
      </c>
      <c r="AI264" s="74">
        <v>3</v>
      </c>
      <c r="AJ264" s="74">
        <v>3</v>
      </c>
      <c r="AK264" s="74">
        <v>3</v>
      </c>
      <c r="AL264" s="74">
        <v>2</v>
      </c>
      <c r="AM264" s="74">
        <v>2</v>
      </c>
    </row>
    <row r="265" spans="1:39" ht="16.5" x14ac:dyDescent="0.2">
      <c r="A265" s="76">
        <v>4039</v>
      </c>
      <c r="B265" s="74" t="s">
        <v>1575</v>
      </c>
      <c r="C265" s="74">
        <v>10</v>
      </c>
      <c r="D265" s="74">
        <v>11</v>
      </c>
      <c r="E265" s="74">
        <v>10</v>
      </c>
      <c r="F265" s="74">
        <v>9</v>
      </c>
      <c r="G265" s="74">
        <v>10</v>
      </c>
      <c r="H265" s="74">
        <v>9</v>
      </c>
      <c r="I265" s="74">
        <v>6</v>
      </c>
      <c r="J265" s="74">
        <v>7</v>
      </c>
      <c r="K265" s="74">
        <v>7</v>
      </c>
      <c r="L265" s="74">
        <v>7</v>
      </c>
      <c r="M265" s="74">
        <v>7</v>
      </c>
      <c r="N265" s="74">
        <v>4</v>
      </c>
      <c r="O265" s="74">
        <v>5</v>
      </c>
      <c r="P265" s="74">
        <v>5</v>
      </c>
      <c r="Q265" s="74">
        <v>5</v>
      </c>
      <c r="R265" s="74">
        <v>5</v>
      </c>
      <c r="S265" s="74">
        <v>3</v>
      </c>
      <c r="T265" s="74">
        <v>3</v>
      </c>
      <c r="U265" s="74">
        <v>3</v>
      </c>
      <c r="V265" s="74">
        <v>3</v>
      </c>
      <c r="W265" s="74">
        <v>3</v>
      </c>
      <c r="X265" s="74">
        <v>3</v>
      </c>
      <c r="Y265" s="74">
        <v>3</v>
      </c>
      <c r="Z265" s="74">
        <v>2</v>
      </c>
      <c r="AA265" s="74">
        <v>3</v>
      </c>
      <c r="AB265" s="74">
        <v>3</v>
      </c>
      <c r="AC265" s="74">
        <v>3</v>
      </c>
      <c r="AD265" s="74">
        <v>3</v>
      </c>
      <c r="AE265" s="74">
        <v>3</v>
      </c>
      <c r="AF265" s="74">
        <v>3</v>
      </c>
      <c r="AG265" s="74">
        <v>2</v>
      </c>
      <c r="AH265" s="74">
        <v>3</v>
      </c>
      <c r="AI265" s="74">
        <v>3</v>
      </c>
      <c r="AJ265" s="74">
        <v>3</v>
      </c>
      <c r="AK265" s="74">
        <v>3</v>
      </c>
      <c r="AL265" s="74">
        <v>3</v>
      </c>
      <c r="AM265" s="74">
        <v>2</v>
      </c>
    </row>
    <row r="266" spans="1:39" ht="16.5" x14ac:dyDescent="0.2">
      <c r="A266" s="76">
        <v>4040</v>
      </c>
      <c r="B266" s="74" t="s">
        <v>1576</v>
      </c>
      <c r="C266" s="74">
        <v>10</v>
      </c>
      <c r="D266" s="74">
        <v>11</v>
      </c>
      <c r="E266" s="74">
        <v>11</v>
      </c>
      <c r="F266" s="74">
        <v>10</v>
      </c>
      <c r="G266" s="74">
        <v>10</v>
      </c>
      <c r="H266" s="74">
        <v>10</v>
      </c>
      <c r="I266" s="74">
        <v>7</v>
      </c>
      <c r="J266" s="74">
        <v>7</v>
      </c>
      <c r="K266" s="74">
        <v>7</v>
      </c>
      <c r="L266" s="74">
        <v>7</v>
      </c>
      <c r="M266" s="74">
        <v>7</v>
      </c>
      <c r="N266" s="74">
        <v>5</v>
      </c>
      <c r="O266" s="74">
        <v>5</v>
      </c>
      <c r="P266" s="74">
        <v>5</v>
      </c>
      <c r="Q266" s="74">
        <v>5</v>
      </c>
      <c r="R266" s="74">
        <v>5</v>
      </c>
      <c r="S266" s="74">
        <v>3</v>
      </c>
      <c r="T266" s="74">
        <v>4</v>
      </c>
      <c r="U266" s="74">
        <v>3</v>
      </c>
      <c r="V266" s="74">
        <v>3</v>
      </c>
      <c r="W266" s="74">
        <v>3</v>
      </c>
      <c r="X266" s="74">
        <v>3</v>
      </c>
      <c r="Y266" s="74">
        <v>3</v>
      </c>
      <c r="Z266" s="74">
        <v>3</v>
      </c>
      <c r="AA266" s="74">
        <v>3</v>
      </c>
      <c r="AB266" s="74">
        <v>3</v>
      </c>
      <c r="AC266" s="74">
        <v>3</v>
      </c>
      <c r="AD266" s="74">
        <v>3</v>
      </c>
      <c r="AE266" s="74">
        <v>3</v>
      </c>
      <c r="AF266" s="74">
        <v>3</v>
      </c>
      <c r="AG266" s="74">
        <v>2</v>
      </c>
      <c r="AH266" s="74">
        <v>3</v>
      </c>
      <c r="AI266" s="74">
        <v>3</v>
      </c>
      <c r="AJ266" s="74">
        <v>3</v>
      </c>
      <c r="AK266" s="74">
        <v>3</v>
      </c>
      <c r="AL266" s="74">
        <v>3</v>
      </c>
      <c r="AM266" s="74">
        <v>3</v>
      </c>
    </row>
    <row r="267" spans="1:39" ht="16.5" x14ac:dyDescent="0.2">
      <c r="A267" s="76">
        <v>4041</v>
      </c>
      <c r="B267" s="74" t="s">
        <v>1577</v>
      </c>
      <c r="C267" s="74">
        <v>11</v>
      </c>
      <c r="D267" s="74">
        <v>11</v>
      </c>
      <c r="E267" s="74">
        <v>11</v>
      </c>
      <c r="F267" s="74">
        <v>10</v>
      </c>
      <c r="G267" s="74">
        <v>10</v>
      </c>
      <c r="H267" s="74">
        <v>10</v>
      </c>
      <c r="I267" s="74">
        <v>7</v>
      </c>
      <c r="J267" s="74">
        <v>8</v>
      </c>
      <c r="K267" s="74">
        <v>7</v>
      </c>
      <c r="L267" s="74">
        <v>7</v>
      </c>
      <c r="M267" s="74">
        <v>7</v>
      </c>
      <c r="N267" s="74">
        <v>5</v>
      </c>
      <c r="O267" s="74">
        <v>6</v>
      </c>
      <c r="P267" s="74">
        <v>5</v>
      </c>
      <c r="Q267" s="74">
        <v>5</v>
      </c>
      <c r="R267" s="74">
        <v>5</v>
      </c>
      <c r="S267" s="74">
        <v>3</v>
      </c>
      <c r="T267" s="74">
        <v>4</v>
      </c>
      <c r="U267" s="74">
        <v>4</v>
      </c>
      <c r="V267" s="74">
        <v>3</v>
      </c>
      <c r="W267" s="74">
        <v>3</v>
      </c>
      <c r="X267" s="74">
        <v>3</v>
      </c>
      <c r="Y267" s="74">
        <v>3</v>
      </c>
      <c r="Z267" s="74">
        <v>3</v>
      </c>
      <c r="AA267" s="74">
        <v>4</v>
      </c>
      <c r="AB267" s="74">
        <v>3</v>
      </c>
      <c r="AC267" s="74">
        <v>3</v>
      </c>
      <c r="AD267" s="74">
        <v>3</v>
      </c>
      <c r="AE267" s="74">
        <v>3</v>
      </c>
      <c r="AF267" s="74">
        <v>3</v>
      </c>
      <c r="AG267" s="74">
        <v>3</v>
      </c>
      <c r="AH267" s="74">
        <v>3</v>
      </c>
      <c r="AI267" s="74">
        <v>3</v>
      </c>
      <c r="AJ267" s="74">
        <v>3</v>
      </c>
      <c r="AK267" s="74">
        <v>3</v>
      </c>
      <c r="AL267" s="74">
        <v>3</v>
      </c>
      <c r="AM267" s="74">
        <v>3</v>
      </c>
    </row>
    <row r="268" spans="1:39" ht="16.5" x14ac:dyDescent="0.2">
      <c r="A268" s="76">
        <v>4042</v>
      </c>
      <c r="B268" s="74" t="s">
        <v>1578</v>
      </c>
      <c r="C268" s="74">
        <v>11</v>
      </c>
      <c r="D268" s="74">
        <v>11</v>
      </c>
      <c r="E268" s="74">
        <v>11</v>
      </c>
      <c r="F268" s="74">
        <v>10</v>
      </c>
      <c r="G268" s="74">
        <v>10</v>
      </c>
      <c r="H268" s="74">
        <v>10</v>
      </c>
      <c r="I268" s="74">
        <v>7</v>
      </c>
      <c r="J268" s="74">
        <v>8</v>
      </c>
      <c r="K268" s="74">
        <v>8</v>
      </c>
      <c r="L268" s="74">
        <v>7</v>
      </c>
      <c r="M268" s="74">
        <v>7</v>
      </c>
      <c r="N268" s="74">
        <v>5</v>
      </c>
      <c r="O268" s="74">
        <v>6</v>
      </c>
      <c r="P268" s="74">
        <v>6</v>
      </c>
      <c r="Q268" s="74">
        <v>5</v>
      </c>
      <c r="R268" s="74">
        <v>5</v>
      </c>
      <c r="S268" s="74">
        <v>3</v>
      </c>
      <c r="T268" s="74">
        <v>4</v>
      </c>
      <c r="U268" s="74">
        <v>4</v>
      </c>
      <c r="V268" s="74">
        <v>4</v>
      </c>
      <c r="W268" s="74">
        <v>3</v>
      </c>
      <c r="X268" s="74">
        <v>3</v>
      </c>
      <c r="Y268" s="74">
        <v>3</v>
      </c>
      <c r="Z268" s="74">
        <v>3</v>
      </c>
      <c r="AA268" s="74">
        <v>4</v>
      </c>
      <c r="AB268" s="74">
        <v>4</v>
      </c>
      <c r="AC268" s="74">
        <v>3</v>
      </c>
      <c r="AD268" s="74">
        <v>3</v>
      </c>
      <c r="AE268" s="74">
        <v>3</v>
      </c>
      <c r="AF268" s="74">
        <v>3</v>
      </c>
      <c r="AG268" s="74">
        <v>3</v>
      </c>
      <c r="AH268" s="74">
        <v>4</v>
      </c>
      <c r="AI268" s="74">
        <v>3</v>
      </c>
      <c r="AJ268" s="74">
        <v>3</v>
      </c>
      <c r="AK268" s="74">
        <v>3</v>
      </c>
      <c r="AL268" s="74">
        <v>3</v>
      </c>
      <c r="AM268" s="74">
        <v>3</v>
      </c>
    </row>
    <row r="269" spans="1:39" ht="16.5" x14ac:dyDescent="0.2">
      <c r="A269" s="76">
        <v>4043</v>
      </c>
      <c r="B269" s="74" t="s">
        <v>1579</v>
      </c>
      <c r="C269" s="74">
        <v>11</v>
      </c>
      <c r="D269" s="74">
        <v>12</v>
      </c>
      <c r="E269" s="74">
        <v>11</v>
      </c>
      <c r="F269" s="74">
        <v>10</v>
      </c>
      <c r="G269" s="74">
        <v>11</v>
      </c>
      <c r="H269" s="74">
        <v>10</v>
      </c>
      <c r="I269" s="74">
        <v>7</v>
      </c>
      <c r="J269" s="74">
        <v>8</v>
      </c>
      <c r="K269" s="74">
        <v>8</v>
      </c>
      <c r="L269" s="74">
        <v>8</v>
      </c>
      <c r="M269" s="74">
        <v>7</v>
      </c>
      <c r="N269" s="74">
        <v>5</v>
      </c>
      <c r="O269" s="74">
        <v>6</v>
      </c>
      <c r="P269" s="74">
        <v>6</v>
      </c>
      <c r="Q269" s="74">
        <v>6</v>
      </c>
      <c r="R269" s="74">
        <v>5</v>
      </c>
      <c r="S269" s="74">
        <v>3</v>
      </c>
      <c r="T269" s="74">
        <v>4</v>
      </c>
      <c r="U269" s="74">
        <v>4</v>
      </c>
      <c r="V269" s="74">
        <v>4</v>
      </c>
      <c r="W269" s="74">
        <v>4</v>
      </c>
      <c r="X269" s="74">
        <v>3</v>
      </c>
      <c r="Y269" s="74">
        <v>3</v>
      </c>
      <c r="Z269" s="74">
        <v>3</v>
      </c>
      <c r="AA269" s="74">
        <v>4</v>
      </c>
      <c r="AB269" s="74">
        <v>4</v>
      </c>
      <c r="AC269" s="74">
        <v>4</v>
      </c>
      <c r="AD269" s="74">
        <v>3</v>
      </c>
      <c r="AE269" s="74">
        <v>3</v>
      </c>
      <c r="AF269" s="74">
        <v>3</v>
      </c>
      <c r="AG269" s="74">
        <v>3</v>
      </c>
      <c r="AH269" s="74">
        <v>4</v>
      </c>
      <c r="AI269" s="74">
        <v>4</v>
      </c>
      <c r="AJ269" s="74">
        <v>3</v>
      </c>
      <c r="AK269" s="74">
        <v>3</v>
      </c>
      <c r="AL269" s="74">
        <v>3</v>
      </c>
      <c r="AM269" s="74">
        <v>3</v>
      </c>
    </row>
    <row r="270" spans="1:39" ht="16.5" x14ac:dyDescent="0.2">
      <c r="A270" s="76">
        <v>4044</v>
      </c>
      <c r="B270" s="74" t="s">
        <v>1580</v>
      </c>
      <c r="C270" s="74">
        <v>11</v>
      </c>
      <c r="D270" s="74">
        <v>12</v>
      </c>
      <c r="E270" s="74">
        <v>12</v>
      </c>
      <c r="F270" s="74">
        <v>11</v>
      </c>
      <c r="G270" s="74">
        <v>11</v>
      </c>
      <c r="H270" s="74">
        <v>11</v>
      </c>
      <c r="I270" s="74">
        <v>7</v>
      </c>
      <c r="J270" s="74">
        <v>8</v>
      </c>
      <c r="K270" s="74">
        <v>8</v>
      </c>
      <c r="L270" s="74">
        <v>8</v>
      </c>
      <c r="M270" s="74">
        <v>8</v>
      </c>
      <c r="N270" s="74">
        <v>5</v>
      </c>
      <c r="O270" s="74">
        <v>6</v>
      </c>
      <c r="P270" s="74">
        <v>6</v>
      </c>
      <c r="Q270" s="74">
        <v>6</v>
      </c>
      <c r="R270" s="74">
        <v>6</v>
      </c>
      <c r="S270" s="74">
        <v>3</v>
      </c>
      <c r="T270" s="74">
        <v>4</v>
      </c>
      <c r="U270" s="74">
        <v>4</v>
      </c>
      <c r="V270" s="74">
        <v>4</v>
      </c>
      <c r="W270" s="74">
        <v>4</v>
      </c>
      <c r="X270" s="74">
        <v>4</v>
      </c>
      <c r="Y270" s="74">
        <v>3</v>
      </c>
      <c r="Z270" s="74">
        <v>3</v>
      </c>
      <c r="AA270" s="74">
        <v>4</v>
      </c>
      <c r="AB270" s="74">
        <v>4</v>
      </c>
      <c r="AC270" s="74">
        <v>4</v>
      </c>
      <c r="AD270" s="74">
        <v>4</v>
      </c>
      <c r="AE270" s="74">
        <v>3</v>
      </c>
      <c r="AF270" s="74">
        <v>3</v>
      </c>
      <c r="AG270" s="74">
        <v>3</v>
      </c>
      <c r="AH270" s="74">
        <v>4</v>
      </c>
      <c r="AI270" s="74">
        <v>4</v>
      </c>
      <c r="AJ270" s="74">
        <v>4</v>
      </c>
      <c r="AK270" s="74">
        <v>3</v>
      </c>
      <c r="AL270" s="74">
        <v>3</v>
      </c>
      <c r="AM270" s="74">
        <v>3</v>
      </c>
    </row>
    <row r="271" spans="1:39" ht="16.5" x14ac:dyDescent="0.2">
      <c r="A271" s="76">
        <v>4045</v>
      </c>
      <c r="B271" s="74" t="s">
        <v>1581</v>
      </c>
      <c r="C271" s="74">
        <v>12</v>
      </c>
      <c r="D271" s="74">
        <v>12</v>
      </c>
      <c r="E271" s="74">
        <v>12</v>
      </c>
      <c r="F271" s="74">
        <v>11</v>
      </c>
      <c r="G271" s="74">
        <v>11</v>
      </c>
      <c r="H271" s="74">
        <v>11</v>
      </c>
      <c r="I271" s="74">
        <v>8</v>
      </c>
      <c r="J271" s="74">
        <v>8</v>
      </c>
      <c r="K271" s="74">
        <v>8</v>
      </c>
      <c r="L271" s="74">
        <v>8</v>
      </c>
      <c r="M271" s="74">
        <v>8</v>
      </c>
      <c r="N271" s="74">
        <v>6</v>
      </c>
      <c r="O271" s="74">
        <v>6</v>
      </c>
      <c r="P271" s="74">
        <v>6</v>
      </c>
      <c r="Q271" s="74">
        <v>6</v>
      </c>
      <c r="R271" s="74">
        <v>6</v>
      </c>
      <c r="S271" s="74">
        <v>3</v>
      </c>
      <c r="T271" s="74">
        <v>4</v>
      </c>
      <c r="U271" s="74">
        <v>4</v>
      </c>
      <c r="V271" s="74">
        <v>4</v>
      </c>
      <c r="W271" s="74">
        <v>4</v>
      </c>
      <c r="X271" s="74">
        <v>4</v>
      </c>
      <c r="Y271" s="74">
        <v>4</v>
      </c>
      <c r="Z271" s="74">
        <v>3</v>
      </c>
      <c r="AA271" s="74">
        <v>4</v>
      </c>
      <c r="AB271" s="74">
        <v>4</v>
      </c>
      <c r="AC271" s="74">
        <v>4</v>
      </c>
      <c r="AD271" s="74">
        <v>4</v>
      </c>
      <c r="AE271" s="74">
        <v>4</v>
      </c>
      <c r="AF271" s="74">
        <v>3</v>
      </c>
      <c r="AG271" s="74">
        <v>3</v>
      </c>
      <c r="AH271" s="74">
        <v>4</v>
      </c>
      <c r="AI271" s="74">
        <v>4</v>
      </c>
      <c r="AJ271" s="74">
        <v>4</v>
      </c>
      <c r="AK271" s="74">
        <v>4</v>
      </c>
      <c r="AL271" s="74">
        <v>3</v>
      </c>
      <c r="AM271" s="74">
        <v>3</v>
      </c>
    </row>
    <row r="272" spans="1:39" ht="16.5" x14ac:dyDescent="0.2">
      <c r="A272" s="76">
        <v>4046</v>
      </c>
      <c r="B272" s="74" t="s">
        <v>1582</v>
      </c>
      <c r="C272" s="74">
        <v>12</v>
      </c>
      <c r="D272" s="74">
        <v>12</v>
      </c>
      <c r="E272" s="74">
        <v>12</v>
      </c>
      <c r="F272" s="74">
        <v>11</v>
      </c>
      <c r="G272" s="74">
        <v>11</v>
      </c>
      <c r="H272" s="74">
        <v>11</v>
      </c>
      <c r="I272" s="74">
        <v>8</v>
      </c>
      <c r="J272" s="74">
        <v>9</v>
      </c>
      <c r="K272" s="74">
        <v>8</v>
      </c>
      <c r="L272" s="74">
        <v>8</v>
      </c>
      <c r="M272" s="74">
        <v>8</v>
      </c>
      <c r="N272" s="74">
        <v>6</v>
      </c>
      <c r="O272" s="74">
        <v>7</v>
      </c>
      <c r="P272" s="74">
        <v>6</v>
      </c>
      <c r="Q272" s="74">
        <v>6</v>
      </c>
      <c r="R272" s="74">
        <v>6</v>
      </c>
      <c r="S272" s="74">
        <v>4</v>
      </c>
      <c r="T272" s="74">
        <v>4</v>
      </c>
      <c r="U272" s="74">
        <v>4</v>
      </c>
      <c r="V272" s="74">
        <v>4</v>
      </c>
      <c r="W272" s="74">
        <v>4</v>
      </c>
      <c r="X272" s="74">
        <v>4</v>
      </c>
      <c r="Y272" s="74">
        <v>4</v>
      </c>
      <c r="Z272" s="74">
        <v>3</v>
      </c>
      <c r="AA272" s="74">
        <v>4</v>
      </c>
      <c r="AB272" s="74">
        <v>4</v>
      </c>
      <c r="AC272" s="74">
        <v>4</v>
      </c>
      <c r="AD272" s="74">
        <v>4</v>
      </c>
      <c r="AE272" s="74">
        <v>4</v>
      </c>
      <c r="AF272" s="74">
        <v>4</v>
      </c>
      <c r="AG272" s="74">
        <v>3</v>
      </c>
      <c r="AH272" s="74">
        <v>4</v>
      </c>
      <c r="AI272" s="74">
        <v>4</v>
      </c>
      <c r="AJ272" s="74">
        <v>4</v>
      </c>
      <c r="AK272" s="74">
        <v>4</v>
      </c>
      <c r="AL272" s="74">
        <v>4</v>
      </c>
      <c r="AM272" s="74">
        <v>3</v>
      </c>
    </row>
    <row r="273" spans="1:39" ht="16.5" x14ac:dyDescent="0.2">
      <c r="A273" s="76">
        <v>4047</v>
      </c>
      <c r="B273" s="74" t="s">
        <v>1583</v>
      </c>
      <c r="C273" s="74">
        <v>12</v>
      </c>
      <c r="D273" s="74">
        <v>13</v>
      </c>
      <c r="E273" s="74">
        <v>12</v>
      </c>
      <c r="F273" s="74">
        <v>11</v>
      </c>
      <c r="G273" s="74">
        <v>12</v>
      </c>
      <c r="H273" s="74">
        <v>11</v>
      </c>
      <c r="I273" s="74">
        <v>8</v>
      </c>
      <c r="J273" s="74">
        <v>9</v>
      </c>
      <c r="K273" s="74">
        <v>9</v>
      </c>
      <c r="L273" s="74">
        <v>8</v>
      </c>
      <c r="M273" s="74">
        <v>8</v>
      </c>
      <c r="N273" s="74">
        <v>6</v>
      </c>
      <c r="O273" s="74">
        <v>7</v>
      </c>
      <c r="P273" s="74">
        <v>7</v>
      </c>
      <c r="Q273" s="74">
        <v>6</v>
      </c>
      <c r="R273" s="74">
        <v>6</v>
      </c>
      <c r="S273" s="74">
        <v>4</v>
      </c>
      <c r="T273" s="74">
        <v>5</v>
      </c>
      <c r="U273" s="74">
        <v>4</v>
      </c>
      <c r="V273" s="74">
        <v>4</v>
      </c>
      <c r="W273" s="74">
        <v>4</v>
      </c>
      <c r="X273" s="74">
        <v>4</v>
      </c>
      <c r="Y273" s="74">
        <v>4</v>
      </c>
      <c r="Z273" s="74">
        <v>4</v>
      </c>
      <c r="AA273" s="74">
        <v>4</v>
      </c>
      <c r="AB273" s="74">
        <v>4</v>
      </c>
      <c r="AC273" s="74">
        <v>4</v>
      </c>
      <c r="AD273" s="74">
        <v>4</v>
      </c>
      <c r="AE273" s="74">
        <v>4</v>
      </c>
      <c r="AF273" s="74">
        <v>4</v>
      </c>
      <c r="AG273" s="74">
        <v>3</v>
      </c>
      <c r="AH273" s="74">
        <v>4</v>
      </c>
      <c r="AI273" s="74">
        <v>4</v>
      </c>
      <c r="AJ273" s="74">
        <v>4</v>
      </c>
      <c r="AK273" s="74">
        <v>4</v>
      </c>
      <c r="AL273" s="74">
        <v>4</v>
      </c>
      <c r="AM273" s="74">
        <v>4</v>
      </c>
    </row>
    <row r="274" spans="1:39" ht="16.5" x14ac:dyDescent="0.2">
      <c r="A274" s="76">
        <v>4048</v>
      </c>
      <c r="B274" s="74" t="s">
        <v>1584</v>
      </c>
      <c r="C274" s="74">
        <v>12</v>
      </c>
      <c r="D274" s="74">
        <v>13</v>
      </c>
      <c r="E274" s="74">
        <v>13</v>
      </c>
      <c r="F274" s="74">
        <v>12</v>
      </c>
      <c r="G274" s="74">
        <v>12</v>
      </c>
      <c r="H274" s="74">
        <v>12</v>
      </c>
      <c r="I274" s="74">
        <v>8</v>
      </c>
      <c r="J274" s="74">
        <v>9</v>
      </c>
      <c r="K274" s="74">
        <v>9</v>
      </c>
      <c r="L274" s="74">
        <v>9</v>
      </c>
      <c r="M274" s="74">
        <v>8</v>
      </c>
      <c r="N274" s="74">
        <v>6</v>
      </c>
      <c r="O274" s="74">
        <v>7</v>
      </c>
      <c r="P274" s="74">
        <v>7</v>
      </c>
      <c r="Q274" s="74">
        <v>7</v>
      </c>
      <c r="R274" s="74">
        <v>6</v>
      </c>
      <c r="S274" s="74">
        <v>4</v>
      </c>
      <c r="T274" s="74">
        <v>5</v>
      </c>
      <c r="U274" s="74">
        <v>5</v>
      </c>
      <c r="V274" s="74">
        <v>4</v>
      </c>
      <c r="W274" s="74">
        <v>4</v>
      </c>
      <c r="X274" s="74">
        <v>4</v>
      </c>
      <c r="Y274" s="74">
        <v>4</v>
      </c>
      <c r="Z274" s="74">
        <v>4</v>
      </c>
      <c r="AA274" s="74">
        <v>5</v>
      </c>
      <c r="AB274" s="74">
        <v>4</v>
      </c>
      <c r="AC274" s="74">
        <v>4</v>
      </c>
      <c r="AD274" s="74">
        <v>4</v>
      </c>
      <c r="AE274" s="74">
        <v>4</v>
      </c>
      <c r="AF274" s="74">
        <v>4</v>
      </c>
      <c r="AG274" s="74">
        <v>4</v>
      </c>
      <c r="AH274" s="74">
        <v>4</v>
      </c>
      <c r="AI274" s="74">
        <v>4</v>
      </c>
      <c r="AJ274" s="74">
        <v>4</v>
      </c>
      <c r="AK274" s="74">
        <v>4</v>
      </c>
      <c r="AL274" s="74">
        <v>4</v>
      </c>
      <c r="AM274" s="74">
        <v>4</v>
      </c>
    </row>
    <row r="275" spans="1:39" ht="16.5" x14ac:dyDescent="0.2">
      <c r="A275" s="76">
        <v>4049</v>
      </c>
      <c r="B275" s="74" t="s">
        <v>1585</v>
      </c>
      <c r="C275" s="74">
        <v>13</v>
      </c>
      <c r="D275" s="74">
        <v>13</v>
      </c>
      <c r="E275" s="74">
        <v>13</v>
      </c>
      <c r="F275" s="74">
        <v>12</v>
      </c>
      <c r="G275" s="74">
        <v>12</v>
      </c>
      <c r="H275" s="74">
        <v>12</v>
      </c>
      <c r="I275" s="74">
        <v>8</v>
      </c>
      <c r="J275" s="74">
        <v>9</v>
      </c>
      <c r="K275" s="74">
        <v>9</v>
      </c>
      <c r="L275" s="74">
        <v>9</v>
      </c>
      <c r="M275" s="74">
        <v>9</v>
      </c>
      <c r="N275" s="74">
        <v>6</v>
      </c>
      <c r="O275" s="74">
        <v>7</v>
      </c>
      <c r="P275" s="74">
        <v>7</v>
      </c>
      <c r="Q275" s="74">
        <v>7</v>
      </c>
      <c r="R275" s="74">
        <v>7</v>
      </c>
      <c r="S275" s="74">
        <v>4</v>
      </c>
      <c r="T275" s="74">
        <v>5</v>
      </c>
      <c r="U275" s="74">
        <v>5</v>
      </c>
      <c r="V275" s="74">
        <v>5</v>
      </c>
      <c r="W275" s="74">
        <v>4</v>
      </c>
      <c r="X275" s="74">
        <v>4</v>
      </c>
      <c r="Y275" s="74">
        <v>4</v>
      </c>
      <c r="Z275" s="74">
        <v>4</v>
      </c>
      <c r="AA275" s="74">
        <v>5</v>
      </c>
      <c r="AB275" s="74">
        <v>5</v>
      </c>
      <c r="AC275" s="74">
        <v>4</v>
      </c>
      <c r="AD275" s="74">
        <v>4</v>
      </c>
      <c r="AE275" s="74">
        <v>4</v>
      </c>
      <c r="AF275" s="74">
        <v>4</v>
      </c>
      <c r="AG275" s="74">
        <v>4</v>
      </c>
      <c r="AH275" s="74">
        <v>5</v>
      </c>
      <c r="AI275" s="74">
        <v>4</v>
      </c>
      <c r="AJ275" s="74">
        <v>4</v>
      </c>
      <c r="AK275" s="74">
        <v>4</v>
      </c>
      <c r="AL275" s="74">
        <v>4</v>
      </c>
      <c r="AM275" s="74">
        <v>4</v>
      </c>
    </row>
    <row r="276" spans="1:39" ht="16.5" x14ac:dyDescent="0.2">
      <c r="A276" s="76">
        <v>4050</v>
      </c>
      <c r="B276" s="74" t="s">
        <v>1586</v>
      </c>
      <c r="C276" s="74">
        <v>13</v>
      </c>
      <c r="D276" s="74">
        <v>13</v>
      </c>
      <c r="E276" s="74">
        <v>13</v>
      </c>
      <c r="F276" s="74">
        <v>12</v>
      </c>
      <c r="G276" s="74">
        <v>12</v>
      </c>
      <c r="H276" s="74">
        <v>12</v>
      </c>
      <c r="I276" s="74">
        <v>9</v>
      </c>
      <c r="J276" s="74">
        <v>9</v>
      </c>
      <c r="K276" s="74">
        <v>9</v>
      </c>
      <c r="L276" s="74">
        <v>9</v>
      </c>
      <c r="M276" s="74">
        <v>9</v>
      </c>
      <c r="N276" s="74">
        <v>7</v>
      </c>
      <c r="O276" s="74">
        <v>7</v>
      </c>
      <c r="P276" s="74">
        <v>7</v>
      </c>
      <c r="Q276" s="74">
        <v>7</v>
      </c>
      <c r="R276" s="74">
        <v>7</v>
      </c>
      <c r="S276" s="74">
        <v>4</v>
      </c>
      <c r="T276" s="74">
        <v>5</v>
      </c>
      <c r="U276" s="74">
        <v>5</v>
      </c>
      <c r="V276" s="74">
        <v>5</v>
      </c>
      <c r="W276" s="74">
        <v>5</v>
      </c>
      <c r="X276" s="74">
        <v>4</v>
      </c>
      <c r="Y276" s="74">
        <v>4</v>
      </c>
      <c r="Z276" s="74">
        <v>4</v>
      </c>
      <c r="AA276" s="74">
        <v>5</v>
      </c>
      <c r="AB276" s="74">
        <v>5</v>
      </c>
      <c r="AC276" s="74">
        <v>5</v>
      </c>
      <c r="AD276" s="74">
        <v>4</v>
      </c>
      <c r="AE276" s="74">
        <v>4</v>
      </c>
      <c r="AF276" s="74">
        <v>4</v>
      </c>
      <c r="AG276" s="74">
        <v>4</v>
      </c>
      <c r="AH276" s="74">
        <v>5</v>
      </c>
      <c r="AI276" s="74">
        <v>5</v>
      </c>
      <c r="AJ276" s="74">
        <v>4</v>
      </c>
      <c r="AK276" s="74">
        <v>4</v>
      </c>
      <c r="AL276" s="74">
        <v>4</v>
      </c>
      <c r="AM276" s="74">
        <v>4</v>
      </c>
    </row>
    <row r="277" spans="1:39" ht="16.5" x14ac:dyDescent="0.2">
      <c r="A277" s="76">
        <v>4051</v>
      </c>
      <c r="B277" s="74" t="s">
        <v>1587</v>
      </c>
      <c r="C277" s="74">
        <v>13</v>
      </c>
      <c r="D277" s="74">
        <v>14</v>
      </c>
      <c r="E277" s="74">
        <v>13</v>
      </c>
      <c r="F277" s="74">
        <v>12</v>
      </c>
      <c r="G277" s="74">
        <v>13</v>
      </c>
      <c r="H277" s="74">
        <v>12</v>
      </c>
      <c r="I277" s="74">
        <v>9</v>
      </c>
      <c r="J277" s="74">
        <v>10</v>
      </c>
      <c r="K277" s="74">
        <v>9</v>
      </c>
      <c r="L277" s="74">
        <v>9</v>
      </c>
      <c r="M277" s="74">
        <v>9</v>
      </c>
      <c r="N277" s="74">
        <v>7</v>
      </c>
      <c r="O277" s="74">
        <v>8</v>
      </c>
      <c r="P277" s="74">
        <v>7</v>
      </c>
      <c r="Q277" s="74">
        <v>7</v>
      </c>
      <c r="R277" s="74">
        <v>7</v>
      </c>
      <c r="S277" s="74">
        <v>4</v>
      </c>
      <c r="T277" s="74">
        <v>5</v>
      </c>
      <c r="U277" s="74">
        <v>5</v>
      </c>
      <c r="V277" s="74">
        <v>5</v>
      </c>
      <c r="W277" s="74">
        <v>5</v>
      </c>
      <c r="X277" s="74">
        <v>5</v>
      </c>
      <c r="Y277" s="74">
        <v>4</v>
      </c>
      <c r="Z277" s="74">
        <v>4</v>
      </c>
      <c r="AA277" s="74">
        <v>5</v>
      </c>
      <c r="AB277" s="74">
        <v>5</v>
      </c>
      <c r="AC277" s="74">
        <v>5</v>
      </c>
      <c r="AD277" s="74">
        <v>5</v>
      </c>
      <c r="AE277" s="74">
        <v>4</v>
      </c>
      <c r="AF277" s="74">
        <v>4</v>
      </c>
      <c r="AG277" s="74">
        <v>4</v>
      </c>
      <c r="AH277" s="74">
        <v>5</v>
      </c>
      <c r="AI277" s="74">
        <v>5</v>
      </c>
      <c r="AJ277" s="74">
        <v>5</v>
      </c>
      <c r="AK277" s="74">
        <v>4</v>
      </c>
      <c r="AL277" s="74">
        <v>4</v>
      </c>
      <c r="AM277" s="74">
        <v>4</v>
      </c>
    </row>
    <row r="278" spans="1:39" ht="16.5" x14ac:dyDescent="0.2">
      <c r="A278" s="76">
        <v>4052</v>
      </c>
      <c r="B278" s="74" t="s">
        <v>1588</v>
      </c>
      <c r="C278" s="74">
        <v>13</v>
      </c>
      <c r="D278" s="74">
        <v>14</v>
      </c>
      <c r="E278" s="74">
        <v>14</v>
      </c>
      <c r="F278" s="74">
        <v>13</v>
      </c>
      <c r="G278" s="74">
        <v>13</v>
      </c>
      <c r="H278" s="74">
        <v>13</v>
      </c>
      <c r="I278" s="74">
        <v>9</v>
      </c>
      <c r="J278" s="74">
        <v>10</v>
      </c>
      <c r="K278" s="74">
        <v>10</v>
      </c>
      <c r="L278" s="74">
        <v>9</v>
      </c>
      <c r="M278" s="74">
        <v>9</v>
      </c>
      <c r="N278" s="74">
        <v>7</v>
      </c>
      <c r="O278" s="74">
        <v>8</v>
      </c>
      <c r="P278" s="74">
        <v>8</v>
      </c>
      <c r="Q278" s="74">
        <v>7</v>
      </c>
      <c r="R278" s="74">
        <v>7</v>
      </c>
      <c r="S278" s="74">
        <v>4</v>
      </c>
      <c r="T278" s="74">
        <v>5</v>
      </c>
      <c r="U278" s="74">
        <v>5</v>
      </c>
      <c r="V278" s="74">
        <v>5</v>
      </c>
      <c r="W278" s="74">
        <v>5</v>
      </c>
      <c r="X278" s="74">
        <v>5</v>
      </c>
      <c r="Y278" s="74">
        <v>5</v>
      </c>
      <c r="Z278" s="74">
        <v>4</v>
      </c>
      <c r="AA278" s="74">
        <v>5</v>
      </c>
      <c r="AB278" s="74">
        <v>5</v>
      </c>
      <c r="AC278" s="74">
        <v>5</v>
      </c>
      <c r="AD278" s="74">
        <v>5</v>
      </c>
      <c r="AE278" s="74">
        <v>5</v>
      </c>
      <c r="AF278" s="74">
        <v>4</v>
      </c>
      <c r="AG278" s="74">
        <v>4</v>
      </c>
      <c r="AH278" s="74">
        <v>5</v>
      </c>
      <c r="AI278" s="74">
        <v>5</v>
      </c>
      <c r="AJ278" s="74">
        <v>5</v>
      </c>
      <c r="AK278" s="74">
        <v>5</v>
      </c>
      <c r="AL278" s="74">
        <v>4</v>
      </c>
      <c r="AM278" s="74">
        <v>4</v>
      </c>
    </row>
    <row r="279" spans="1:39" ht="16.5" x14ac:dyDescent="0.2">
      <c r="A279" s="76">
        <v>4053</v>
      </c>
      <c r="B279" s="74" t="s">
        <v>1589</v>
      </c>
      <c r="C279" s="74">
        <v>14</v>
      </c>
      <c r="D279" s="74">
        <v>14</v>
      </c>
      <c r="E279" s="74">
        <v>14</v>
      </c>
      <c r="F279" s="74">
        <v>13</v>
      </c>
      <c r="G279" s="74">
        <v>13</v>
      </c>
      <c r="H279" s="74">
        <v>13</v>
      </c>
      <c r="I279" s="74">
        <v>9</v>
      </c>
      <c r="J279" s="74">
        <v>10</v>
      </c>
      <c r="K279" s="74">
        <v>10</v>
      </c>
      <c r="L279" s="74">
        <v>10</v>
      </c>
      <c r="M279" s="74">
        <v>9</v>
      </c>
      <c r="N279" s="74">
        <v>7</v>
      </c>
      <c r="O279" s="74">
        <v>8</v>
      </c>
      <c r="P279" s="74">
        <v>8</v>
      </c>
      <c r="Q279" s="74">
        <v>8</v>
      </c>
      <c r="R279" s="74">
        <v>7</v>
      </c>
      <c r="S279" s="74">
        <v>5</v>
      </c>
      <c r="T279" s="74">
        <v>5</v>
      </c>
      <c r="U279" s="74">
        <v>5</v>
      </c>
      <c r="V279" s="74">
        <v>5</v>
      </c>
      <c r="W279" s="74">
        <v>5</v>
      </c>
      <c r="X279" s="74">
        <v>5</v>
      </c>
      <c r="Y279" s="74">
        <v>5</v>
      </c>
      <c r="Z279" s="74">
        <v>4</v>
      </c>
      <c r="AA279" s="74">
        <v>5</v>
      </c>
      <c r="AB279" s="74">
        <v>5</v>
      </c>
      <c r="AC279" s="74">
        <v>5</v>
      </c>
      <c r="AD279" s="74">
        <v>5</v>
      </c>
      <c r="AE279" s="74">
        <v>5</v>
      </c>
      <c r="AF279" s="74">
        <v>5</v>
      </c>
      <c r="AG279" s="74">
        <v>4</v>
      </c>
      <c r="AH279" s="74">
        <v>5</v>
      </c>
      <c r="AI279" s="74">
        <v>5</v>
      </c>
      <c r="AJ279" s="74">
        <v>5</v>
      </c>
      <c r="AK279" s="74">
        <v>5</v>
      </c>
      <c r="AL279" s="74">
        <v>5</v>
      </c>
      <c r="AM279" s="74">
        <v>4</v>
      </c>
    </row>
    <row r="280" spans="1:39" ht="16.5" x14ac:dyDescent="0.2">
      <c r="A280" s="76">
        <v>4054</v>
      </c>
      <c r="B280" s="74" t="s">
        <v>1590</v>
      </c>
      <c r="C280" s="74">
        <v>14</v>
      </c>
      <c r="D280" s="74">
        <v>14</v>
      </c>
      <c r="E280" s="74">
        <v>14</v>
      </c>
      <c r="F280" s="74">
        <v>13</v>
      </c>
      <c r="G280" s="74">
        <v>13</v>
      </c>
      <c r="H280" s="74">
        <v>13</v>
      </c>
      <c r="I280" s="74">
        <v>9</v>
      </c>
      <c r="J280" s="74">
        <v>10</v>
      </c>
      <c r="K280" s="74">
        <v>10</v>
      </c>
      <c r="L280" s="74">
        <v>10</v>
      </c>
      <c r="M280" s="74">
        <v>10</v>
      </c>
      <c r="N280" s="74">
        <v>7</v>
      </c>
      <c r="O280" s="74">
        <v>8</v>
      </c>
      <c r="P280" s="74">
        <v>8</v>
      </c>
      <c r="Q280" s="74">
        <v>8</v>
      </c>
      <c r="R280" s="74">
        <v>8</v>
      </c>
      <c r="S280" s="74">
        <v>5</v>
      </c>
      <c r="T280" s="74">
        <v>6</v>
      </c>
      <c r="U280" s="74">
        <v>5</v>
      </c>
      <c r="V280" s="74">
        <v>5</v>
      </c>
      <c r="W280" s="74">
        <v>5</v>
      </c>
      <c r="X280" s="74">
        <v>5</v>
      </c>
      <c r="Y280" s="74">
        <v>5</v>
      </c>
      <c r="Z280" s="74">
        <v>5</v>
      </c>
      <c r="AA280" s="74">
        <v>5</v>
      </c>
      <c r="AB280" s="74">
        <v>5</v>
      </c>
      <c r="AC280" s="74">
        <v>5</v>
      </c>
      <c r="AD280" s="74">
        <v>5</v>
      </c>
      <c r="AE280" s="74">
        <v>5</v>
      </c>
      <c r="AF280" s="74">
        <v>5</v>
      </c>
      <c r="AG280" s="74">
        <v>4</v>
      </c>
      <c r="AH280" s="74">
        <v>5</v>
      </c>
      <c r="AI280" s="74">
        <v>5</v>
      </c>
      <c r="AJ280" s="74">
        <v>5</v>
      </c>
      <c r="AK280" s="74">
        <v>5</v>
      </c>
      <c r="AL280" s="74">
        <v>5</v>
      </c>
      <c r="AM280" s="74">
        <v>5</v>
      </c>
    </row>
    <row r="281" spans="1:39" ht="16.5" x14ac:dyDescent="0.2">
      <c r="A281" s="76">
        <v>4055</v>
      </c>
      <c r="B281" s="74" t="s">
        <v>1591</v>
      </c>
      <c r="C281" s="74">
        <v>14</v>
      </c>
      <c r="D281" s="74">
        <v>15</v>
      </c>
      <c r="E281" s="74">
        <v>14</v>
      </c>
      <c r="F281" s="74">
        <v>13</v>
      </c>
      <c r="G281" s="74">
        <v>14</v>
      </c>
      <c r="H281" s="74">
        <v>13</v>
      </c>
      <c r="I281" s="74">
        <v>10</v>
      </c>
      <c r="J281" s="74">
        <v>10</v>
      </c>
      <c r="K281" s="74">
        <v>10</v>
      </c>
      <c r="L281" s="74">
        <v>10</v>
      </c>
      <c r="M281" s="74">
        <v>10</v>
      </c>
      <c r="N281" s="74">
        <v>8</v>
      </c>
      <c r="O281" s="74">
        <v>8</v>
      </c>
      <c r="P281" s="74">
        <v>8</v>
      </c>
      <c r="Q281" s="74">
        <v>8</v>
      </c>
      <c r="R281" s="74">
        <v>8</v>
      </c>
      <c r="S281" s="74">
        <v>5</v>
      </c>
      <c r="T281" s="74">
        <v>6</v>
      </c>
      <c r="U281" s="74">
        <v>6</v>
      </c>
      <c r="V281" s="74">
        <v>5</v>
      </c>
      <c r="W281" s="74">
        <v>5</v>
      </c>
      <c r="X281" s="74">
        <v>5</v>
      </c>
      <c r="Y281" s="74">
        <v>5</v>
      </c>
      <c r="Z281" s="74">
        <v>5</v>
      </c>
      <c r="AA281" s="74">
        <v>6</v>
      </c>
      <c r="AB281" s="74">
        <v>5</v>
      </c>
      <c r="AC281" s="74">
        <v>5</v>
      </c>
      <c r="AD281" s="74">
        <v>5</v>
      </c>
      <c r="AE281" s="74">
        <v>5</v>
      </c>
      <c r="AF281" s="74">
        <v>5</v>
      </c>
      <c r="AG281" s="74">
        <v>5</v>
      </c>
      <c r="AH281" s="74">
        <v>5</v>
      </c>
      <c r="AI281" s="74">
        <v>5</v>
      </c>
      <c r="AJ281" s="74">
        <v>5</v>
      </c>
      <c r="AK281" s="74">
        <v>5</v>
      </c>
      <c r="AL281" s="74">
        <v>5</v>
      </c>
      <c r="AM281" s="74">
        <v>5</v>
      </c>
    </row>
    <row r="282" spans="1:39" ht="16.5" x14ac:dyDescent="0.2">
      <c r="A282" s="76">
        <v>4056</v>
      </c>
      <c r="B282" s="74" t="s">
        <v>1592</v>
      </c>
      <c r="C282" s="74">
        <v>14</v>
      </c>
      <c r="D282" s="74">
        <v>15</v>
      </c>
      <c r="E282" s="74">
        <v>15</v>
      </c>
      <c r="F282" s="74">
        <v>14</v>
      </c>
      <c r="G282" s="74">
        <v>14</v>
      </c>
      <c r="H282" s="74">
        <v>14</v>
      </c>
      <c r="I282" s="74">
        <v>10</v>
      </c>
      <c r="J282" s="74">
        <v>11</v>
      </c>
      <c r="K282" s="74">
        <v>10</v>
      </c>
      <c r="L282" s="74">
        <v>10</v>
      </c>
      <c r="M282" s="74">
        <v>10</v>
      </c>
      <c r="N282" s="74">
        <v>8</v>
      </c>
      <c r="O282" s="74">
        <v>9</v>
      </c>
      <c r="P282" s="74">
        <v>8</v>
      </c>
      <c r="Q282" s="74">
        <v>8</v>
      </c>
      <c r="R282" s="74">
        <v>8</v>
      </c>
      <c r="S282" s="74">
        <v>5</v>
      </c>
      <c r="T282" s="74">
        <v>6</v>
      </c>
      <c r="U282" s="74">
        <v>6</v>
      </c>
      <c r="V282" s="74">
        <v>6</v>
      </c>
      <c r="W282" s="74">
        <v>5</v>
      </c>
      <c r="X282" s="74">
        <v>5</v>
      </c>
      <c r="Y282" s="74">
        <v>5</v>
      </c>
      <c r="Z282" s="74">
        <v>5</v>
      </c>
      <c r="AA282" s="74">
        <v>6</v>
      </c>
      <c r="AB282" s="74">
        <v>6</v>
      </c>
      <c r="AC282" s="74">
        <v>5</v>
      </c>
      <c r="AD282" s="74">
        <v>5</v>
      </c>
      <c r="AE282" s="74">
        <v>5</v>
      </c>
      <c r="AF282" s="74">
        <v>5</v>
      </c>
      <c r="AG282" s="74">
        <v>5</v>
      </c>
      <c r="AH282" s="74">
        <v>6</v>
      </c>
      <c r="AI282" s="74">
        <v>5</v>
      </c>
      <c r="AJ282" s="74">
        <v>5</v>
      </c>
      <c r="AK282" s="74">
        <v>5</v>
      </c>
      <c r="AL282" s="74">
        <v>5</v>
      </c>
      <c r="AM282" s="74">
        <v>5</v>
      </c>
    </row>
    <row r="283" spans="1:39" ht="16.5" x14ac:dyDescent="0.2">
      <c r="A283" s="76">
        <v>4057</v>
      </c>
      <c r="B283" s="74" t="s">
        <v>1593</v>
      </c>
      <c r="C283" s="74">
        <v>15</v>
      </c>
      <c r="D283" s="74">
        <v>15</v>
      </c>
      <c r="E283" s="74">
        <v>15</v>
      </c>
      <c r="F283" s="74">
        <v>14</v>
      </c>
      <c r="G283" s="74">
        <v>14</v>
      </c>
      <c r="H283" s="74">
        <v>14</v>
      </c>
      <c r="I283" s="74">
        <v>10</v>
      </c>
      <c r="J283" s="74">
        <v>11</v>
      </c>
      <c r="K283" s="74">
        <v>11</v>
      </c>
      <c r="L283" s="74">
        <v>10</v>
      </c>
      <c r="M283" s="74">
        <v>10</v>
      </c>
      <c r="N283" s="74">
        <v>8</v>
      </c>
      <c r="O283" s="74">
        <v>9</v>
      </c>
      <c r="P283" s="74">
        <v>9</v>
      </c>
      <c r="Q283" s="74">
        <v>8</v>
      </c>
      <c r="R283" s="74">
        <v>8</v>
      </c>
      <c r="S283" s="74">
        <v>5</v>
      </c>
      <c r="T283" s="74">
        <v>6</v>
      </c>
      <c r="U283" s="74">
        <v>6</v>
      </c>
      <c r="V283" s="74">
        <v>6</v>
      </c>
      <c r="W283" s="74">
        <v>6</v>
      </c>
      <c r="X283" s="74">
        <v>5</v>
      </c>
      <c r="Y283" s="74">
        <v>5</v>
      </c>
      <c r="Z283" s="74">
        <v>5</v>
      </c>
      <c r="AA283" s="74">
        <v>6</v>
      </c>
      <c r="AB283" s="74">
        <v>6</v>
      </c>
      <c r="AC283" s="74">
        <v>6</v>
      </c>
      <c r="AD283" s="74">
        <v>5</v>
      </c>
      <c r="AE283" s="74">
        <v>5</v>
      </c>
      <c r="AF283" s="74">
        <v>5</v>
      </c>
      <c r="AG283" s="74">
        <v>5</v>
      </c>
      <c r="AH283" s="74">
        <v>6</v>
      </c>
      <c r="AI283" s="74">
        <v>6</v>
      </c>
      <c r="AJ283" s="74">
        <v>5</v>
      </c>
      <c r="AK283" s="74">
        <v>5</v>
      </c>
      <c r="AL283" s="74">
        <v>5</v>
      </c>
      <c r="AM283" s="74">
        <v>5</v>
      </c>
    </row>
    <row r="284" spans="1:39" ht="16.5" x14ac:dyDescent="0.2">
      <c r="A284" s="76">
        <v>4058</v>
      </c>
      <c r="B284" s="74" t="s">
        <v>1594</v>
      </c>
      <c r="C284" s="74">
        <v>15</v>
      </c>
      <c r="D284" s="74">
        <v>15</v>
      </c>
      <c r="E284" s="74">
        <v>15</v>
      </c>
      <c r="F284" s="74">
        <v>14</v>
      </c>
      <c r="G284" s="74">
        <v>14</v>
      </c>
      <c r="H284" s="74">
        <v>14</v>
      </c>
      <c r="I284" s="74">
        <v>10</v>
      </c>
      <c r="J284" s="74">
        <v>11</v>
      </c>
      <c r="K284" s="74">
        <v>11</v>
      </c>
      <c r="L284" s="74">
        <v>11</v>
      </c>
      <c r="M284" s="74">
        <v>10</v>
      </c>
      <c r="N284" s="74">
        <v>8</v>
      </c>
      <c r="O284" s="74">
        <v>9</v>
      </c>
      <c r="P284" s="74">
        <v>9</v>
      </c>
      <c r="Q284" s="74">
        <v>9</v>
      </c>
      <c r="R284" s="74">
        <v>8</v>
      </c>
      <c r="S284" s="74">
        <v>5</v>
      </c>
      <c r="T284" s="74">
        <v>6</v>
      </c>
      <c r="U284" s="74">
        <v>6</v>
      </c>
      <c r="V284" s="74">
        <v>6</v>
      </c>
      <c r="W284" s="74">
        <v>6</v>
      </c>
      <c r="X284" s="74">
        <v>6</v>
      </c>
      <c r="Y284" s="74">
        <v>5</v>
      </c>
      <c r="Z284" s="74">
        <v>5</v>
      </c>
      <c r="AA284" s="74">
        <v>6</v>
      </c>
      <c r="AB284" s="74">
        <v>6</v>
      </c>
      <c r="AC284" s="74">
        <v>6</v>
      </c>
      <c r="AD284" s="74">
        <v>6</v>
      </c>
      <c r="AE284" s="74">
        <v>5</v>
      </c>
      <c r="AF284" s="74">
        <v>5</v>
      </c>
      <c r="AG284" s="74">
        <v>5</v>
      </c>
      <c r="AH284" s="74">
        <v>6</v>
      </c>
      <c r="AI284" s="74">
        <v>6</v>
      </c>
      <c r="AJ284" s="74">
        <v>6</v>
      </c>
      <c r="AK284" s="74">
        <v>5</v>
      </c>
      <c r="AL284" s="74">
        <v>5</v>
      </c>
      <c r="AM284" s="74">
        <v>5</v>
      </c>
    </row>
    <row r="285" spans="1:39" ht="16.5" x14ac:dyDescent="0.2">
      <c r="A285" s="76">
        <v>4059</v>
      </c>
      <c r="B285" s="74" t="s">
        <v>1595</v>
      </c>
      <c r="C285" s="74">
        <v>15</v>
      </c>
      <c r="D285" s="74">
        <v>16</v>
      </c>
      <c r="E285" s="74">
        <v>15</v>
      </c>
      <c r="F285" s="74">
        <v>14</v>
      </c>
      <c r="G285" s="74">
        <v>15</v>
      </c>
      <c r="H285" s="74">
        <v>14</v>
      </c>
      <c r="I285" s="74">
        <v>10</v>
      </c>
      <c r="J285" s="74">
        <v>11</v>
      </c>
      <c r="K285" s="74">
        <v>11</v>
      </c>
      <c r="L285" s="74">
        <v>11</v>
      </c>
      <c r="M285" s="74">
        <v>11</v>
      </c>
      <c r="N285" s="74">
        <v>8</v>
      </c>
      <c r="O285" s="74">
        <v>9</v>
      </c>
      <c r="P285" s="74">
        <v>9</v>
      </c>
      <c r="Q285" s="74">
        <v>9</v>
      </c>
      <c r="R285" s="74">
        <v>9</v>
      </c>
      <c r="S285" s="74">
        <v>5</v>
      </c>
      <c r="T285" s="74">
        <v>6</v>
      </c>
      <c r="U285" s="74">
        <v>6</v>
      </c>
      <c r="V285" s="74">
        <v>6</v>
      </c>
      <c r="W285" s="74">
        <v>6</v>
      </c>
      <c r="X285" s="74">
        <v>6</v>
      </c>
      <c r="Y285" s="74">
        <v>6</v>
      </c>
      <c r="Z285" s="74">
        <v>5</v>
      </c>
      <c r="AA285" s="74">
        <v>6</v>
      </c>
      <c r="AB285" s="74">
        <v>6</v>
      </c>
      <c r="AC285" s="74">
        <v>6</v>
      </c>
      <c r="AD285" s="74">
        <v>6</v>
      </c>
      <c r="AE285" s="74">
        <v>6</v>
      </c>
      <c r="AF285" s="74">
        <v>5</v>
      </c>
      <c r="AG285" s="74">
        <v>5</v>
      </c>
      <c r="AH285" s="74">
        <v>6</v>
      </c>
      <c r="AI285" s="74">
        <v>6</v>
      </c>
      <c r="AJ285" s="74">
        <v>6</v>
      </c>
      <c r="AK285" s="74">
        <v>6</v>
      </c>
      <c r="AL285" s="74">
        <v>5</v>
      </c>
      <c r="AM285" s="74">
        <v>5</v>
      </c>
    </row>
    <row r="286" spans="1:39" ht="16.5" x14ac:dyDescent="0.2">
      <c r="A286" s="76">
        <v>4060</v>
      </c>
      <c r="B286" s="74" t="s">
        <v>1596</v>
      </c>
      <c r="C286" s="74">
        <v>15</v>
      </c>
      <c r="D286" s="74">
        <v>16</v>
      </c>
      <c r="E286" s="74">
        <v>16</v>
      </c>
      <c r="F286" s="74">
        <v>15</v>
      </c>
      <c r="G286" s="74">
        <v>15</v>
      </c>
      <c r="H286" s="74">
        <v>15</v>
      </c>
      <c r="I286" s="74">
        <v>11</v>
      </c>
      <c r="J286" s="74">
        <v>11</v>
      </c>
      <c r="K286" s="74">
        <v>11</v>
      </c>
      <c r="L286" s="74">
        <v>11</v>
      </c>
      <c r="M286" s="74">
        <v>11</v>
      </c>
      <c r="N286" s="74">
        <v>9</v>
      </c>
      <c r="O286" s="74">
        <v>9</v>
      </c>
      <c r="P286" s="74">
        <v>9</v>
      </c>
      <c r="Q286" s="74">
        <v>9</v>
      </c>
      <c r="R286" s="74">
        <v>9</v>
      </c>
      <c r="S286" s="74">
        <v>6</v>
      </c>
      <c r="T286" s="74">
        <v>6</v>
      </c>
      <c r="U286" s="74">
        <v>6</v>
      </c>
      <c r="V286" s="74">
        <v>6</v>
      </c>
      <c r="W286" s="74">
        <v>6</v>
      </c>
      <c r="X286" s="74">
        <v>6</v>
      </c>
      <c r="Y286" s="74">
        <v>6</v>
      </c>
      <c r="Z286" s="74">
        <v>5</v>
      </c>
      <c r="AA286" s="74">
        <v>6</v>
      </c>
      <c r="AB286" s="74">
        <v>6</v>
      </c>
      <c r="AC286" s="74">
        <v>6</v>
      </c>
      <c r="AD286" s="74">
        <v>6</v>
      </c>
      <c r="AE286" s="74">
        <v>6</v>
      </c>
      <c r="AF286" s="74">
        <v>6</v>
      </c>
      <c r="AG286" s="74">
        <v>5</v>
      </c>
      <c r="AH286" s="74">
        <v>6</v>
      </c>
      <c r="AI286" s="74">
        <v>6</v>
      </c>
      <c r="AJ286" s="74">
        <v>6</v>
      </c>
      <c r="AK286" s="74">
        <v>6</v>
      </c>
      <c r="AL286" s="74">
        <v>6</v>
      </c>
      <c r="AM286" s="74">
        <v>5</v>
      </c>
    </row>
    <row r="287" spans="1:39" ht="16.5" x14ac:dyDescent="0.2">
      <c r="A287" s="76">
        <v>4061</v>
      </c>
      <c r="B287" s="74" t="s">
        <v>1597</v>
      </c>
      <c r="C287" s="74">
        <v>16</v>
      </c>
      <c r="D287" s="74">
        <v>16</v>
      </c>
      <c r="E287" s="74">
        <v>16</v>
      </c>
      <c r="F287" s="74">
        <v>15</v>
      </c>
      <c r="G287" s="74">
        <v>15</v>
      </c>
      <c r="H287" s="74">
        <v>15</v>
      </c>
      <c r="I287" s="74">
        <v>11</v>
      </c>
      <c r="J287" s="74">
        <v>12</v>
      </c>
      <c r="K287" s="74">
        <v>11</v>
      </c>
      <c r="L287" s="74">
        <v>11</v>
      </c>
      <c r="M287" s="74">
        <v>11</v>
      </c>
      <c r="N287" s="74">
        <v>9</v>
      </c>
      <c r="O287" s="74">
        <v>10</v>
      </c>
      <c r="P287" s="74">
        <v>9</v>
      </c>
      <c r="Q287" s="74">
        <v>9</v>
      </c>
      <c r="R287" s="74">
        <v>9</v>
      </c>
      <c r="S287" s="74">
        <v>6</v>
      </c>
      <c r="T287" s="74">
        <v>7</v>
      </c>
      <c r="U287" s="74">
        <v>6</v>
      </c>
      <c r="V287" s="74">
        <v>6</v>
      </c>
      <c r="W287" s="74">
        <v>6</v>
      </c>
      <c r="X287" s="74">
        <v>6</v>
      </c>
      <c r="Y287" s="74">
        <v>6</v>
      </c>
      <c r="Z287" s="74">
        <v>6</v>
      </c>
      <c r="AA287" s="74">
        <v>6</v>
      </c>
      <c r="AB287" s="74">
        <v>6</v>
      </c>
      <c r="AC287" s="74">
        <v>6</v>
      </c>
      <c r="AD287" s="74">
        <v>6</v>
      </c>
      <c r="AE287" s="74">
        <v>6</v>
      </c>
      <c r="AF287" s="74">
        <v>6</v>
      </c>
      <c r="AG287" s="74">
        <v>5</v>
      </c>
      <c r="AH287" s="74">
        <v>6</v>
      </c>
      <c r="AI287" s="74">
        <v>6</v>
      </c>
      <c r="AJ287" s="74">
        <v>6</v>
      </c>
      <c r="AK287" s="74">
        <v>6</v>
      </c>
      <c r="AL287" s="74">
        <v>6</v>
      </c>
      <c r="AM287" s="74">
        <v>6</v>
      </c>
    </row>
    <row r="288" spans="1:39" ht="16.5" x14ac:dyDescent="0.2">
      <c r="A288" s="76">
        <v>4062</v>
      </c>
      <c r="B288" s="74" t="s">
        <v>1598</v>
      </c>
      <c r="C288" s="74">
        <v>16</v>
      </c>
      <c r="D288" s="74">
        <v>16</v>
      </c>
      <c r="E288" s="74">
        <v>16</v>
      </c>
      <c r="F288" s="74">
        <v>15</v>
      </c>
      <c r="G288" s="74">
        <v>15</v>
      </c>
      <c r="H288" s="74">
        <v>15</v>
      </c>
      <c r="I288" s="74">
        <v>11</v>
      </c>
      <c r="J288" s="74">
        <v>12</v>
      </c>
      <c r="K288" s="74">
        <v>12</v>
      </c>
      <c r="L288" s="74">
        <v>11</v>
      </c>
      <c r="M288" s="74">
        <v>11</v>
      </c>
      <c r="N288" s="74">
        <v>9</v>
      </c>
      <c r="O288" s="74">
        <v>10</v>
      </c>
      <c r="P288" s="74">
        <v>10</v>
      </c>
      <c r="Q288" s="74">
        <v>9</v>
      </c>
      <c r="R288" s="74">
        <v>9</v>
      </c>
      <c r="S288" s="74">
        <v>6</v>
      </c>
      <c r="T288" s="74">
        <v>7</v>
      </c>
      <c r="U288" s="74">
        <v>7</v>
      </c>
      <c r="V288" s="74">
        <v>6</v>
      </c>
      <c r="W288" s="74">
        <v>6</v>
      </c>
      <c r="X288" s="74">
        <v>6</v>
      </c>
      <c r="Y288" s="74">
        <v>6</v>
      </c>
      <c r="Z288" s="74">
        <v>6</v>
      </c>
      <c r="AA288" s="74">
        <v>7</v>
      </c>
      <c r="AB288" s="74">
        <v>6</v>
      </c>
      <c r="AC288" s="74">
        <v>6</v>
      </c>
      <c r="AD288" s="74">
        <v>6</v>
      </c>
      <c r="AE288" s="74">
        <v>6</v>
      </c>
      <c r="AF288" s="74">
        <v>6</v>
      </c>
      <c r="AG288" s="74">
        <v>6</v>
      </c>
      <c r="AH288" s="74">
        <v>6</v>
      </c>
      <c r="AI288" s="74">
        <v>6</v>
      </c>
      <c r="AJ288" s="74">
        <v>6</v>
      </c>
      <c r="AK288" s="74">
        <v>6</v>
      </c>
      <c r="AL288" s="74">
        <v>6</v>
      </c>
      <c r="AM288" s="74">
        <v>6</v>
      </c>
    </row>
    <row r="289" spans="1:39" ht="16.5" x14ac:dyDescent="0.2">
      <c r="A289" s="76">
        <v>4063</v>
      </c>
      <c r="B289" s="74" t="s">
        <v>1599</v>
      </c>
      <c r="C289" s="74">
        <v>16</v>
      </c>
      <c r="D289" s="74">
        <v>17</v>
      </c>
      <c r="E289" s="74">
        <v>16</v>
      </c>
      <c r="F289" s="74">
        <v>15</v>
      </c>
      <c r="G289" s="74">
        <v>16</v>
      </c>
      <c r="H289" s="74">
        <v>15</v>
      </c>
      <c r="I289" s="74">
        <v>11</v>
      </c>
      <c r="J289" s="74">
        <v>12</v>
      </c>
      <c r="K289" s="74">
        <v>12</v>
      </c>
      <c r="L289" s="74">
        <v>12</v>
      </c>
      <c r="M289" s="74">
        <v>11</v>
      </c>
      <c r="N289" s="74">
        <v>9</v>
      </c>
      <c r="O289" s="74">
        <v>10</v>
      </c>
      <c r="P289" s="74">
        <v>10</v>
      </c>
      <c r="Q289" s="74">
        <v>10</v>
      </c>
      <c r="R289" s="74">
        <v>9</v>
      </c>
      <c r="S289" s="74">
        <v>6</v>
      </c>
      <c r="T289" s="74">
        <v>7</v>
      </c>
      <c r="U289" s="74">
        <v>7</v>
      </c>
      <c r="V289" s="74">
        <v>7</v>
      </c>
      <c r="W289" s="74">
        <v>6</v>
      </c>
      <c r="X289" s="74">
        <v>6</v>
      </c>
      <c r="Y289" s="74">
        <v>6</v>
      </c>
      <c r="Z289" s="74">
        <v>6</v>
      </c>
      <c r="AA289" s="74">
        <v>7</v>
      </c>
      <c r="AB289" s="74">
        <v>7</v>
      </c>
      <c r="AC289" s="74">
        <v>6</v>
      </c>
      <c r="AD289" s="74">
        <v>6</v>
      </c>
      <c r="AE289" s="74">
        <v>6</v>
      </c>
      <c r="AF289" s="74">
        <v>6</v>
      </c>
      <c r="AG289" s="74">
        <v>6</v>
      </c>
      <c r="AH289" s="74">
        <v>7</v>
      </c>
      <c r="AI289" s="74">
        <v>6</v>
      </c>
      <c r="AJ289" s="74">
        <v>6</v>
      </c>
      <c r="AK289" s="74">
        <v>6</v>
      </c>
      <c r="AL289" s="74">
        <v>6</v>
      </c>
      <c r="AM289" s="74">
        <v>6</v>
      </c>
    </row>
    <row r="290" spans="1:39" ht="16.5" x14ac:dyDescent="0.2">
      <c r="A290" s="76">
        <v>4064</v>
      </c>
      <c r="B290" s="74" t="s">
        <v>1600</v>
      </c>
      <c r="C290" s="74">
        <v>16</v>
      </c>
      <c r="D290" s="74">
        <v>17</v>
      </c>
      <c r="E290" s="74">
        <v>17</v>
      </c>
      <c r="F290" s="74">
        <v>16</v>
      </c>
      <c r="G290" s="74">
        <v>16</v>
      </c>
      <c r="H290" s="74">
        <v>16</v>
      </c>
      <c r="I290" s="74">
        <v>11</v>
      </c>
      <c r="J290" s="74">
        <v>12</v>
      </c>
      <c r="K290" s="74">
        <v>12</v>
      </c>
      <c r="L290" s="74">
        <v>12</v>
      </c>
      <c r="M290" s="74">
        <v>12</v>
      </c>
      <c r="N290" s="74">
        <v>9</v>
      </c>
      <c r="O290" s="74">
        <v>10</v>
      </c>
      <c r="P290" s="74">
        <v>10</v>
      </c>
      <c r="Q290" s="74">
        <v>10</v>
      </c>
      <c r="R290" s="74">
        <v>10</v>
      </c>
      <c r="S290" s="74">
        <v>6</v>
      </c>
      <c r="T290" s="74">
        <v>7</v>
      </c>
      <c r="U290" s="74">
        <v>7</v>
      </c>
      <c r="V290" s="74">
        <v>7</v>
      </c>
      <c r="W290" s="74">
        <v>7</v>
      </c>
      <c r="X290" s="74">
        <v>6</v>
      </c>
      <c r="Y290" s="74">
        <v>6</v>
      </c>
      <c r="Z290" s="74">
        <v>6</v>
      </c>
      <c r="AA290" s="74">
        <v>7</v>
      </c>
      <c r="AB290" s="74">
        <v>7</v>
      </c>
      <c r="AC290" s="74">
        <v>7</v>
      </c>
      <c r="AD290" s="74">
        <v>6</v>
      </c>
      <c r="AE290" s="74">
        <v>6</v>
      </c>
      <c r="AF290" s="74">
        <v>6</v>
      </c>
      <c r="AG290" s="74">
        <v>6</v>
      </c>
      <c r="AH290" s="74">
        <v>7</v>
      </c>
      <c r="AI290" s="74">
        <v>7</v>
      </c>
      <c r="AJ290" s="74">
        <v>6</v>
      </c>
      <c r="AK290" s="74">
        <v>6</v>
      </c>
      <c r="AL290" s="74">
        <v>6</v>
      </c>
      <c r="AM290" s="74">
        <v>6</v>
      </c>
    </row>
    <row r="291" spans="1:39" ht="16.5" x14ac:dyDescent="0.2">
      <c r="A291" s="76">
        <v>4065</v>
      </c>
      <c r="B291" s="74" t="s">
        <v>1601</v>
      </c>
      <c r="C291" s="74">
        <v>17</v>
      </c>
      <c r="D291" s="74">
        <v>17</v>
      </c>
      <c r="E291" s="74">
        <v>17</v>
      </c>
      <c r="F291" s="74">
        <v>16</v>
      </c>
      <c r="G291" s="74">
        <v>16</v>
      </c>
      <c r="H291" s="74">
        <v>16</v>
      </c>
      <c r="I291" s="74">
        <v>12</v>
      </c>
      <c r="J291" s="74">
        <v>12</v>
      </c>
      <c r="K291" s="74">
        <v>12</v>
      </c>
      <c r="L291" s="74">
        <v>12</v>
      </c>
      <c r="M291" s="74">
        <v>12</v>
      </c>
      <c r="N291" s="74">
        <v>10</v>
      </c>
      <c r="O291" s="74">
        <v>10</v>
      </c>
      <c r="P291" s="74">
        <v>10</v>
      </c>
      <c r="Q291" s="74">
        <v>10</v>
      </c>
      <c r="R291" s="74">
        <v>10</v>
      </c>
      <c r="S291" s="74">
        <v>6</v>
      </c>
      <c r="T291" s="74">
        <v>7</v>
      </c>
      <c r="U291" s="74">
        <v>7</v>
      </c>
      <c r="V291" s="74">
        <v>7</v>
      </c>
      <c r="W291" s="74">
        <v>7</v>
      </c>
      <c r="X291" s="74">
        <v>7</v>
      </c>
      <c r="Y291" s="74">
        <v>6</v>
      </c>
      <c r="Z291" s="74">
        <v>6</v>
      </c>
      <c r="AA291" s="74">
        <v>7</v>
      </c>
      <c r="AB291" s="74">
        <v>7</v>
      </c>
      <c r="AC291" s="74">
        <v>7</v>
      </c>
      <c r="AD291" s="74">
        <v>7</v>
      </c>
      <c r="AE291" s="74">
        <v>6</v>
      </c>
      <c r="AF291" s="74">
        <v>6</v>
      </c>
      <c r="AG291" s="74">
        <v>6</v>
      </c>
      <c r="AH291" s="74">
        <v>7</v>
      </c>
      <c r="AI291" s="74">
        <v>7</v>
      </c>
      <c r="AJ291" s="74">
        <v>7</v>
      </c>
      <c r="AK291" s="74">
        <v>6</v>
      </c>
      <c r="AL291" s="74">
        <v>6</v>
      </c>
      <c r="AM291" s="74">
        <v>6</v>
      </c>
    </row>
    <row r="292" spans="1:39" ht="16.5" x14ac:dyDescent="0.2">
      <c r="A292" s="76">
        <v>4066</v>
      </c>
      <c r="B292" s="74" t="s">
        <v>1602</v>
      </c>
      <c r="C292" s="74">
        <v>17</v>
      </c>
      <c r="D292" s="74">
        <v>17</v>
      </c>
      <c r="E292" s="74">
        <v>17</v>
      </c>
      <c r="F292" s="74">
        <v>16</v>
      </c>
      <c r="G292" s="74">
        <v>16</v>
      </c>
      <c r="H292" s="74">
        <v>16</v>
      </c>
      <c r="I292" s="74">
        <v>12</v>
      </c>
      <c r="J292" s="74">
        <v>13</v>
      </c>
      <c r="K292" s="74">
        <v>12</v>
      </c>
      <c r="L292" s="74">
        <v>12</v>
      </c>
      <c r="M292" s="74">
        <v>12</v>
      </c>
      <c r="N292" s="74">
        <v>10</v>
      </c>
      <c r="O292" s="74">
        <v>11</v>
      </c>
      <c r="P292" s="74">
        <v>10</v>
      </c>
      <c r="Q292" s="74">
        <v>10</v>
      </c>
      <c r="R292" s="74">
        <v>10</v>
      </c>
      <c r="S292" s="74">
        <v>6</v>
      </c>
      <c r="T292" s="74">
        <v>7</v>
      </c>
      <c r="U292" s="74">
        <v>7</v>
      </c>
      <c r="V292" s="74">
        <v>7</v>
      </c>
      <c r="W292" s="74">
        <v>7</v>
      </c>
      <c r="X292" s="74">
        <v>7</v>
      </c>
      <c r="Y292" s="74">
        <v>7</v>
      </c>
      <c r="Z292" s="74">
        <v>6</v>
      </c>
      <c r="AA292" s="74">
        <v>7</v>
      </c>
      <c r="AB292" s="74">
        <v>7</v>
      </c>
      <c r="AC292" s="74">
        <v>7</v>
      </c>
      <c r="AD292" s="74">
        <v>7</v>
      </c>
      <c r="AE292" s="74">
        <v>7</v>
      </c>
      <c r="AF292" s="74">
        <v>6</v>
      </c>
      <c r="AG292" s="74">
        <v>6</v>
      </c>
      <c r="AH292" s="74">
        <v>7</v>
      </c>
      <c r="AI292" s="74">
        <v>7</v>
      </c>
      <c r="AJ292" s="74">
        <v>7</v>
      </c>
      <c r="AK292" s="74">
        <v>7</v>
      </c>
      <c r="AL292" s="74">
        <v>6</v>
      </c>
      <c r="AM292" s="74">
        <v>6</v>
      </c>
    </row>
    <row r="293" spans="1:39" ht="16.5" x14ac:dyDescent="0.2">
      <c r="A293" s="76">
        <v>4067</v>
      </c>
      <c r="B293" s="74" t="s">
        <v>1603</v>
      </c>
      <c r="C293" s="74">
        <v>17</v>
      </c>
      <c r="D293" s="74">
        <v>18</v>
      </c>
      <c r="E293" s="74">
        <v>17</v>
      </c>
      <c r="F293" s="74">
        <v>16</v>
      </c>
      <c r="G293" s="74">
        <v>17</v>
      </c>
      <c r="H293" s="74">
        <v>16</v>
      </c>
      <c r="I293" s="74">
        <v>12</v>
      </c>
      <c r="J293" s="74">
        <v>13</v>
      </c>
      <c r="K293" s="74">
        <v>13</v>
      </c>
      <c r="L293" s="74">
        <v>12</v>
      </c>
      <c r="M293" s="74">
        <v>12</v>
      </c>
      <c r="N293" s="74">
        <v>10</v>
      </c>
      <c r="O293" s="74">
        <v>11</v>
      </c>
      <c r="P293" s="74">
        <v>11</v>
      </c>
      <c r="Q293" s="74">
        <v>10</v>
      </c>
      <c r="R293" s="74">
        <v>10</v>
      </c>
      <c r="S293" s="74">
        <v>7</v>
      </c>
      <c r="T293" s="74">
        <v>7</v>
      </c>
      <c r="U293" s="74">
        <v>7</v>
      </c>
      <c r="V293" s="74">
        <v>7</v>
      </c>
      <c r="W293" s="74">
        <v>7</v>
      </c>
      <c r="X293" s="74">
        <v>7</v>
      </c>
      <c r="Y293" s="74">
        <v>7</v>
      </c>
      <c r="Z293" s="74">
        <v>6</v>
      </c>
      <c r="AA293" s="74">
        <v>7</v>
      </c>
      <c r="AB293" s="74">
        <v>7</v>
      </c>
      <c r="AC293" s="74">
        <v>7</v>
      </c>
      <c r="AD293" s="74">
        <v>7</v>
      </c>
      <c r="AE293" s="74">
        <v>7</v>
      </c>
      <c r="AF293" s="74">
        <v>7</v>
      </c>
      <c r="AG293" s="74">
        <v>6</v>
      </c>
      <c r="AH293" s="74">
        <v>7</v>
      </c>
      <c r="AI293" s="74">
        <v>7</v>
      </c>
      <c r="AJ293" s="74">
        <v>7</v>
      </c>
      <c r="AK293" s="74">
        <v>7</v>
      </c>
      <c r="AL293" s="74">
        <v>7</v>
      </c>
      <c r="AM293" s="74">
        <v>6</v>
      </c>
    </row>
    <row r="294" spans="1:39" ht="16.5" x14ac:dyDescent="0.2">
      <c r="A294" s="76">
        <v>4068</v>
      </c>
      <c r="B294" s="74" t="s">
        <v>1604</v>
      </c>
      <c r="C294" s="74">
        <v>17</v>
      </c>
      <c r="D294" s="74">
        <v>18</v>
      </c>
      <c r="E294" s="74">
        <v>18</v>
      </c>
      <c r="F294" s="74">
        <v>17</v>
      </c>
      <c r="G294" s="74">
        <v>17</v>
      </c>
      <c r="H294" s="74">
        <v>17</v>
      </c>
      <c r="I294" s="74">
        <v>12</v>
      </c>
      <c r="J294" s="74">
        <v>13</v>
      </c>
      <c r="K294" s="74">
        <v>13</v>
      </c>
      <c r="L294" s="74">
        <v>13</v>
      </c>
      <c r="M294" s="74">
        <v>12</v>
      </c>
      <c r="N294" s="74">
        <v>10</v>
      </c>
      <c r="O294" s="74">
        <v>11</v>
      </c>
      <c r="P294" s="74">
        <v>11</v>
      </c>
      <c r="Q294" s="74">
        <v>11</v>
      </c>
      <c r="R294" s="74">
        <v>10</v>
      </c>
      <c r="S294" s="74">
        <v>7</v>
      </c>
      <c r="T294" s="74">
        <v>8</v>
      </c>
      <c r="U294" s="74">
        <v>7</v>
      </c>
      <c r="V294" s="74">
        <v>7</v>
      </c>
      <c r="W294" s="74">
        <v>7</v>
      </c>
      <c r="X294" s="74">
        <v>7</v>
      </c>
      <c r="Y294" s="74">
        <v>7</v>
      </c>
      <c r="Z294" s="74">
        <v>7</v>
      </c>
      <c r="AA294" s="74">
        <v>7</v>
      </c>
      <c r="AB294" s="74">
        <v>7</v>
      </c>
      <c r="AC294" s="74">
        <v>7</v>
      </c>
      <c r="AD294" s="74">
        <v>7</v>
      </c>
      <c r="AE294" s="74">
        <v>7</v>
      </c>
      <c r="AF294" s="74">
        <v>7</v>
      </c>
      <c r="AG294" s="74">
        <v>6</v>
      </c>
      <c r="AH294" s="74">
        <v>7</v>
      </c>
      <c r="AI294" s="74">
        <v>7</v>
      </c>
      <c r="AJ294" s="74">
        <v>7</v>
      </c>
      <c r="AK294" s="74">
        <v>7</v>
      </c>
      <c r="AL294" s="74">
        <v>7</v>
      </c>
      <c r="AM294" s="74">
        <v>7</v>
      </c>
    </row>
    <row r="295" spans="1:39" ht="16.5" x14ac:dyDescent="0.2">
      <c r="A295" s="76">
        <v>4069</v>
      </c>
      <c r="B295" s="74" t="s">
        <v>1605</v>
      </c>
      <c r="C295" s="74">
        <v>18</v>
      </c>
      <c r="D295" s="74">
        <v>18</v>
      </c>
      <c r="E295" s="74">
        <v>18</v>
      </c>
      <c r="F295" s="74">
        <v>17</v>
      </c>
      <c r="G295" s="74">
        <v>17</v>
      </c>
      <c r="H295" s="74">
        <v>17</v>
      </c>
      <c r="I295" s="74">
        <v>12</v>
      </c>
      <c r="J295" s="74">
        <v>13</v>
      </c>
      <c r="K295" s="74">
        <v>13</v>
      </c>
      <c r="L295" s="74">
        <v>13</v>
      </c>
      <c r="M295" s="74">
        <v>13</v>
      </c>
      <c r="N295" s="74">
        <v>10</v>
      </c>
      <c r="O295" s="74">
        <v>11</v>
      </c>
      <c r="P295" s="74">
        <v>11</v>
      </c>
      <c r="Q295" s="74">
        <v>11</v>
      </c>
      <c r="R295" s="74">
        <v>11</v>
      </c>
      <c r="S295" s="74">
        <v>7</v>
      </c>
      <c r="T295" s="74">
        <v>8</v>
      </c>
      <c r="U295" s="74">
        <v>8</v>
      </c>
      <c r="V295" s="74">
        <v>7</v>
      </c>
      <c r="W295" s="74">
        <v>7</v>
      </c>
      <c r="X295" s="74">
        <v>7</v>
      </c>
      <c r="Y295" s="74">
        <v>7</v>
      </c>
      <c r="Z295" s="74">
        <v>7</v>
      </c>
      <c r="AA295" s="74">
        <v>8</v>
      </c>
      <c r="AB295" s="74">
        <v>7</v>
      </c>
      <c r="AC295" s="74">
        <v>7</v>
      </c>
      <c r="AD295" s="74">
        <v>7</v>
      </c>
      <c r="AE295" s="74">
        <v>7</v>
      </c>
      <c r="AF295" s="74">
        <v>7</v>
      </c>
      <c r="AG295" s="74">
        <v>7</v>
      </c>
      <c r="AH295" s="74">
        <v>7</v>
      </c>
      <c r="AI295" s="74">
        <v>7</v>
      </c>
      <c r="AJ295" s="74">
        <v>7</v>
      </c>
      <c r="AK295" s="74">
        <v>7</v>
      </c>
      <c r="AL295" s="74">
        <v>7</v>
      </c>
      <c r="AM295" s="74">
        <v>7</v>
      </c>
    </row>
    <row r="296" spans="1:39" ht="16.5" x14ac:dyDescent="0.2">
      <c r="A296" s="76">
        <v>4070</v>
      </c>
      <c r="B296" s="74" t="s">
        <v>1606</v>
      </c>
      <c r="C296" s="74">
        <v>18</v>
      </c>
      <c r="D296" s="74">
        <v>18</v>
      </c>
      <c r="E296" s="74">
        <v>18</v>
      </c>
      <c r="F296" s="74">
        <v>17</v>
      </c>
      <c r="G296" s="74">
        <v>17</v>
      </c>
      <c r="H296" s="74">
        <v>17</v>
      </c>
      <c r="I296" s="74">
        <v>13</v>
      </c>
      <c r="J296" s="74">
        <v>13</v>
      </c>
      <c r="K296" s="74">
        <v>13</v>
      </c>
      <c r="L296" s="74">
        <v>13</v>
      </c>
      <c r="M296" s="74">
        <v>13</v>
      </c>
      <c r="N296" s="74">
        <v>11</v>
      </c>
      <c r="O296" s="74">
        <v>11</v>
      </c>
      <c r="P296" s="74">
        <v>11</v>
      </c>
      <c r="Q296" s="74">
        <v>11</v>
      </c>
      <c r="R296" s="74">
        <v>11</v>
      </c>
      <c r="S296" s="74">
        <v>7</v>
      </c>
      <c r="T296" s="74">
        <v>8</v>
      </c>
      <c r="U296" s="74">
        <v>8</v>
      </c>
      <c r="V296" s="74">
        <v>8</v>
      </c>
      <c r="W296" s="74">
        <v>7</v>
      </c>
      <c r="X296" s="74">
        <v>7</v>
      </c>
      <c r="Y296" s="74">
        <v>7</v>
      </c>
      <c r="Z296" s="74">
        <v>7</v>
      </c>
      <c r="AA296" s="74">
        <v>8</v>
      </c>
      <c r="AB296" s="74">
        <v>8</v>
      </c>
      <c r="AC296" s="74">
        <v>7</v>
      </c>
      <c r="AD296" s="74">
        <v>7</v>
      </c>
      <c r="AE296" s="74">
        <v>7</v>
      </c>
      <c r="AF296" s="74">
        <v>7</v>
      </c>
      <c r="AG296" s="74">
        <v>7</v>
      </c>
      <c r="AH296" s="74">
        <v>8</v>
      </c>
      <c r="AI296" s="74">
        <v>7</v>
      </c>
      <c r="AJ296" s="74">
        <v>7</v>
      </c>
      <c r="AK296" s="74">
        <v>7</v>
      </c>
      <c r="AL296" s="74">
        <v>7</v>
      </c>
      <c r="AM296" s="74">
        <v>7</v>
      </c>
    </row>
    <row r="297" spans="1:39" ht="16.5" x14ac:dyDescent="0.2">
      <c r="A297" s="76">
        <v>4071</v>
      </c>
      <c r="B297" s="74" t="s">
        <v>1607</v>
      </c>
      <c r="C297" s="74">
        <v>18</v>
      </c>
      <c r="D297" s="74">
        <v>19</v>
      </c>
      <c r="E297" s="74">
        <v>18</v>
      </c>
      <c r="F297" s="74">
        <v>17</v>
      </c>
      <c r="G297" s="74">
        <v>18</v>
      </c>
      <c r="H297" s="74">
        <v>17</v>
      </c>
      <c r="I297" s="74">
        <v>13</v>
      </c>
      <c r="J297" s="74">
        <v>14</v>
      </c>
      <c r="K297" s="74">
        <v>13</v>
      </c>
      <c r="L297" s="74">
        <v>13</v>
      </c>
      <c r="M297" s="74">
        <v>13</v>
      </c>
      <c r="N297" s="74">
        <v>11</v>
      </c>
      <c r="O297" s="74">
        <v>12</v>
      </c>
      <c r="P297" s="74">
        <v>11</v>
      </c>
      <c r="Q297" s="74">
        <v>11</v>
      </c>
      <c r="R297" s="74">
        <v>11</v>
      </c>
      <c r="S297" s="74">
        <v>7</v>
      </c>
      <c r="T297" s="74">
        <v>8</v>
      </c>
      <c r="U297" s="74">
        <v>8</v>
      </c>
      <c r="V297" s="74">
        <v>8</v>
      </c>
      <c r="W297" s="74">
        <v>8</v>
      </c>
      <c r="X297" s="74">
        <v>7</v>
      </c>
      <c r="Y297" s="74">
        <v>7</v>
      </c>
      <c r="Z297" s="74">
        <v>7</v>
      </c>
      <c r="AA297" s="74">
        <v>8</v>
      </c>
      <c r="AB297" s="74">
        <v>8</v>
      </c>
      <c r="AC297" s="74">
        <v>8</v>
      </c>
      <c r="AD297" s="74">
        <v>7</v>
      </c>
      <c r="AE297" s="74">
        <v>7</v>
      </c>
      <c r="AF297" s="74">
        <v>7</v>
      </c>
      <c r="AG297" s="74">
        <v>7</v>
      </c>
      <c r="AH297" s="74">
        <v>8</v>
      </c>
      <c r="AI297" s="74">
        <v>8</v>
      </c>
      <c r="AJ297" s="74">
        <v>7</v>
      </c>
      <c r="AK297" s="74">
        <v>7</v>
      </c>
      <c r="AL297" s="74">
        <v>7</v>
      </c>
      <c r="AM297" s="74">
        <v>7</v>
      </c>
    </row>
    <row r="298" spans="1:39" ht="16.5" x14ac:dyDescent="0.2">
      <c r="A298" s="76">
        <v>4072</v>
      </c>
      <c r="B298" s="74" t="s">
        <v>1608</v>
      </c>
      <c r="C298" s="74">
        <v>18</v>
      </c>
      <c r="D298" s="74">
        <v>19</v>
      </c>
      <c r="E298" s="74">
        <v>19</v>
      </c>
      <c r="F298" s="74">
        <v>18</v>
      </c>
      <c r="G298" s="74">
        <v>18</v>
      </c>
      <c r="H298" s="74">
        <v>18</v>
      </c>
      <c r="I298" s="74">
        <v>13</v>
      </c>
      <c r="J298" s="74">
        <v>14</v>
      </c>
      <c r="K298" s="74">
        <v>14</v>
      </c>
      <c r="L298" s="74">
        <v>13</v>
      </c>
      <c r="M298" s="74">
        <v>13</v>
      </c>
      <c r="N298" s="74">
        <v>11</v>
      </c>
      <c r="O298" s="74">
        <v>12</v>
      </c>
      <c r="P298" s="74">
        <v>12</v>
      </c>
      <c r="Q298" s="74">
        <v>11</v>
      </c>
      <c r="R298" s="74">
        <v>11</v>
      </c>
      <c r="S298" s="74">
        <v>7</v>
      </c>
      <c r="T298" s="74">
        <v>8</v>
      </c>
      <c r="U298" s="74">
        <v>8</v>
      </c>
      <c r="V298" s="74">
        <v>8</v>
      </c>
      <c r="W298" s="74">
        <v>8</v>
      </c>
      <c r="X298" s="74">
        <v>8</v>
      </c>
      <c r="Y298" s="74">
        <v>7</v>
      </c>
      <c r="Z298" s="74">
        <v>7</v>
      </c>
      <c r="AA298" s="74">
        <v>8</v>
      </c>
      <c r="AB298" s="74">
        <v>8</v>
      </c>
      <c r="AC298" s="74">
        <v>8</v>
      </c>
      <c r="AD298" s="74">
        <v>8</v>
      </c>
      <c r="AE298" s="74">
        <v>7</v>
      </c>
      <c r="AF298" s="74">
        <v>7</v>
      </c>
      <c r="AG298" s="74">
        <v>7</v>
      </c>
      <c r="AH298" s="74">
        <v>8</v>
      </c>
      <c r="AI298" s="74">
        <v>8</v>
      </c>
      <c r="AJ298" s="74">
        <v>8</v>
      </c>
      <c r="AK298" s="74">
        <v>7</v>
      </c>
      <c r="AL298" s="74">
        <v>7</v>
      </c>
      <c r="AM298" s="74">
        <v>7</v>
      </c>
    </row>
    <row r="299" spans="1:39" ht="16.5" x14ac:dyDescent="0.2">
      <c r="A299" s="76">
        <v>4073</v>
      </c>
      <c r="B299" s="74" t="s">
        <v>1609</v>
      </c>
      <c r="C299" s="74">
        <v>19</v>
      </c>
      <c r="D299" s="74">
        <v>19</v>
      </c>
      <c r="E299" s="74">
        <v>19</v>
      </c>
      <c r="F299" s="74">
        <v>18</v>
      </c>
      <c r="G299" s="74">
        <v>18</v>
      </c>
      <c r="H299" s="74">
        <v>18</v>
      </c>
      <c r="I299" s="74">
        <v>13</v>
      </c>
      <c r="J299" s="74">
        <v>14</v>
      </c>
      <c r="K299" s="74">
        <v>14</v>
      </c>
      <c r="L299" s="74">
        <v>14</v>
      </c>
      <c r="M299" s="74">
        <v>13</v>
      </c>
      <c r="N299" s="74">
        <v>11</v>
      </c>
      <c r="O299" s="74">
        <v>12</v>
      </c>
      <c r="P299" s="74">
        <v>12</v>
      </c>
      <c r="Q299" s="74">
        <v>12</v>
      </c>
      <c r="R299" s="74">
        <v>11</v>
      </c>
      <c r="S299" s="74">
        <v>7</v>
      </c>
      <c r="T299" s="74">
        <v>8</v>
      </c>
      <c r="U299" s="74">
        <v>8</v>
      </c>
      <c r="V299" s="74">
        <v>8</v>
      </c>
      <c r="W299" s="74">
        <v>8</v>
      </c>
      <c r="X299" s="74">
        <v>8</v>
      </c>
      <c r="Y299" s="74">
        <v>8</v>
      </c>
      <c r="Z299" s="74">
        <v>7</v>
      </c>
      <c r="AA299" s="74">
        <v>8</v>
      </c>
      <c r="AB299" s="74">
        <v>8</v>
      </c>
      <c r="AC299" s="74">
        <v>8</v>
      </c>
      <c r="AD299" s="74">
        <v>8</v>
      </c>
      <c r="AE299" s="74">
        <v>8</v>
      </c>
      <c r="AF299" s="74">
        <v>7</v>
      </c>
      <c r="AG299" s="74">
        <v>7</v>
      </c>
      <c r="AH299" s="74">
        <v>8</v>
      </c>
      <c r="AI299" s="74">
        <v>8</v>
      </c>
      <c r="AJ299" s="74">
        <v>8</v>
      </c>
      <c r="AK299" s="74">
        <v>8</v>
      </c>
      <c r="AL299" s="74">
        <v>7</v>
      </c>
      <c r="AM299" s="74">
        <v>7</v>
      </c>
    </row>
    <row r="300" spans="1:39" ht="16.5" x14ac:dyDescent="0.2">
      <c r="A300" s="76">
        <v>4074</v>
      </c>
      <c r="B300" s="74" t="s">
        <v>1610</v>
      </c>
      <c r="C300" s="74">
        <v>19</v>
      </c>
      <c r="D300" s="74">
        <v>19</v>
      </c>
      <c r="E300" s="74">
        <v>19</v>
      </c>
      <c r="F300" s="74">
        <v>18</v>
      </c>
      <c r="G300" s="74">
        <v>18</v>
      </c>
      <c r="H300" s="74">
        <v>18</v>
      </c>
      <c r="I300" s="74">
        <v>13</v>
      </c>
      <c r="J300" s="74">
        <v>14</v>
      </c>
      <c r="K300" s="74">
        <v>14</v>
      </c>
      <c r="L300" s="74">
        <v>14</v>
      </c>
      <c r="M300" s="74">
        <v>14</v>
      </c>
      <c r="N300" s="74">
        <v>11</v>
      </c>
      <c r="O300" s="74">
        <v>12</v>
      </c>
      <c r="P300" s="74">
        <v>12</v>
      </c>
      <c r="Q300" s="74">
        <v>12</v>
      </c>
      <c r="R300" s="74">
        <v>12</v>
      </c>
      <c r="S300" s="74">
        <v>8</v>
      </c>
      <c r="T300" s="74">
        <v>8</v>
      </c>
      <c r="U300" s="74">
        <v>8</v>
      </c>
      <c r="V300" s="74">
        <v>8</v>
      </c>
      <c r="W300" s="74">
        <v>8</v>
      </c>
      <c r="X300" s="74">
        <v>8</v>
      </c>
      <c r="Y300" s="74">
        <v>8</v>
      </c>
      <c r="Z300" s="74">
        <v>7</v>
      </c>
      <c r="AA300" s="74">
        <v>8</v>
      </c>
      <c r="AB300" s="74">
        <v>8</v>
      </c>
      <c r="AC300" s="74">
        <v>8</v>
      </c>
      <c r="AD300" s="74">
        <v>8</v>
      </c>
      <c r="AE300" s="74">
        <v>8</v>
      </c>
      <c r="AF300" s="74">
        <v>8</v>
      </c>
      <c r="AG300" s="74">
        <v>7</v>
      </c>
      <c r="AH300" s="74">
        <v>8</v>
      </c>
      <c r="AI300" s="74">
        <v>8</v>
      </c>
      <c r="AJ300" s="74">
        <v>8</v>
      </c>
      <c r="AK300" s="74">
        <v>8</v>
      </c>
      <c r="AL300" s="74">
        <v>8</v>
      </c>
      <c r="AM300" s="74">
        <v>7</v>
      </c>
    </row>
    <row r="301" spans="1:39" ht="16.5" x14ac:dyDescent="0.2">
      <c r="A301" s="76">
        <v>4075</v>
      </c>
      <c r="B301" s="74" t="s">
        <v>1611</v>
      </c>
      <c r="C301" s="74">
        <v>19</v>
      </c>
      <c r="D301" s="74">
        <v>20</v>
      </c>
      <c r="E301" s="74">
        <v>19</v>
      </c>
      <c r="F301" s="74">
        <v>18</v>
      </c>
      <c r="G301" s="74">
        <v>19</v>
      </c>
      <c r="H301" s="74">
        <v>18</v>
      </c>
      <c r="I301" s="74">
        <v>14</v>
      </c>
      <c r="J301" s="74">
        <v>14</v>
      </c>
      <c r="K301" s="74">
        <v>14</v>
      </c>
      <c r="L301" s="74">
        <v>14</v>
      </c>
      <c r="M301" s="74">
        <v>14</v>
      </c>
      <c r="N301" s="74">
        <v>12</v>
      </c>
      <c r="O301" s="74">
        <v>12</v>
      </c>
      <c r="P301" s="74">
        <v>12</v>
      </c>
      <c r="Q301" s="74">
        <v>12</v>
      </c>
      <c r="R301" s="74">
        <v>12</v>
      </c>
      <c r="S301" s="74">
        <v>8</v>
      </c>
      <c r="T301" s="74">
        <v>9</v>
      </c>
      <c r="U301" s="74">
        <v>8</v>
      </c>
      <c r="V301" s="74">
        <v>8</v>
      </c>
      <c r="W301" s="74">
        <v>8</v>
      </c>
      <c r="X301" s="74">
        <v>8</v>
      </c>
      <c r="Y301" s="74">
        <v>8</v>
      </c>
      <c r="Z301" s="74">
        <v>8</v>
      </c>
      <c r="AA301" s="74">
        <v>8</v>
      </c>
      <c r="AB301" s="74">
        <v>8</v>
      </c>
      <c r="AC301" s="74">
        <v>8</v>
      </c>
      <c r="AD301" s="74">
        <v>8</v>
      </c>
      <c r="AE301" s="74">
        <v>8</v>
      </c>
      <c r="AF301" s="74">
        <v>8</v>
      </c>
      <c r="AG301" s="74">
        <v>7</v>
      </c>
      <c r="AH301" s="74">
        <v>8</v>
      </c>
      <c r="AI301" s="74">
        <v>8</v>
      </c>
      <c r="AJ301" s="74">
        <v>8</v>
      </c>
      <c r="AK301" s="74">
        <v>8</v>
      </c>
      <c r="AL301" s="74">
        <v>8</v>
      </c>
      <c r="AM301" s="74">
        <v>8</v>
      </c>
    </row>
    <row r="302" spans="1:39" ht="16.5" x14ac:dyDescent="0.2">
      <c r="A302" s="76">
        <v>4076</v>
      </c>
      <c r="B302" s="74" t="s">
        <v>1612</v>
      </c>
      <c r="C302" s="74">
        <v>19</v>
      </c>
      <c r="D302" s="74">
        <v>20</v>
      </c>
      <c r="E302" s="74">
        <v>20</v>
      </c>
      <c r="F302" s="74">
        <v>19</v>
      </c>
      <c r="G302" s="74">
        <v>19</v>
      </c>
      <c r="H302" s="74">
        <v>19</v>
      </c>
      <c r="I302" s="74">
        <v>14</v>
      </c>
      <c r="J302" s="74">
        <v>15</v>
      </c>
      <c r="K302" s="74">
        <v>14</v>
      </c>
      <c r="L302" s="74">
        <v>14</v>
      </c>
      <c r="M302" s="74">
        <v>14</v>
      </c>
      <c r="N302" s="74">
        <v>12</v>
      </c>
      <c r="O302" s="74">
        <v>13</v>
      </c>
      <c r="P302" s="74">
        <v>12</v>
      </c>
      <c r="Q302" s="74">
        <v>12</v>
      </c>
      <c r="R302" s="74">
        <v>12</v>
      </c>
      <c r="S302" s="74">
        <v>8</v>
      </c>
      <c r="T302" s="74">
        <v>9</v>
      </c>
      <c r="U302" s="74">
        <v>9</v>
      </c>
      <c r="V302" s="74">
        <v>8</v>
      </c>
      <c r="W302" s="74">
        <v>8</v>
      </c>
      <c r="X302" s="74">
        <v>8</v>
      </c>
      <c r="Y302" s="74">
        <v>8</v>
      </c>
      <c r="Z302" s="74">
        <v>8</v>
      </c>
      <c r="AA302" s="74">
        <v>9</v>
      </c>
      <c r="AB302" s="74">
        <v>8</v>
      </c>
      <c r="AC302" s="74">
        <v>8</v>
      </c>
      <c r="AD302" s="74">
        <v>8</v>
      </c>
      <c r="AE302" s="74">
        <v>8</v>
      </c>
      <c r="AF302" s="74">
        <v>8</v>
      </c>
      <c r="AG302" s="74">
        <v>8</v>
      </c>
      <c r="AH302" s="74">
        <v>8</v>
      </c>
      <c r="AI302" s="74">
        <v>8</v>
      </c>
      <c r="AJ302" s="74">
        <v>8</v>
      </c>
      <c r="AK302" s="74">
        <v>8</v>
      </c>
      <c r="AL302" s="74">
        <v>8</v>
      </c>
      <c r="AM302" s="74">
        <v>8</v>
      </c>
    </row>
    <row r="303" spans="1:39" ht="16.5" x14ac:dyDescent="0.2">
      <c r="A303" s="76">
        <v>4077</v>
      </c>
      <c r="B303" s="74" t="s">
        <v>1613</v>
      </c>
      <c r="C303" s="74">
        <v>20</v>
      </c>
      <c r="D303" s="74">
        <v>20</v>
      </c>
      <c r="E303" s="74">
        <v>20</v>
      </c>
      <c r="F303" s="74">
        <v>19</v>
      </c>
      <c r="G303" s="74">
        <v>19</v>
      </c>
      <c r="H303" s="74">
        <v>19</v>
      </c>
      <c r="I303" s="74">
        <v>14</v>
      </c>
      <c r="J303" s="74">
        <v>15</v>
      </c>
      <c r="K303" s="74">
        <v>15</v>
      </c>
      <c r="L303" s="74">
        <v>14</v>
      </c>
      <c r="M303" s="74">
        <v>14</v>
      </c>
      <c r="N303" s="74">
        <v>12</v>
      </c>
      <c r="O303" s="74">
        <v>13</v>
      </c>
      <c r="P303" s="74">
        <v>13</v>
      </c>
      <c r="Q303" s="74">
        <v>12</v>
      </c>
      <c r="R303" s="74">
        <v>12</v>
      </c>
      <c r="S303" s="74">
        <v>8</v>
      </c>
      <c r="T303" s="74">
        <v>9</v>
      </c>
      <c r="U303" s="74">
        <v>9</v>
      </c>
      <c r="V303" s="74">
        <v>9</v>
      </c>
      <c r="W303" s="74">
        <v>8</v>
      </c>
      <c r="X303" s="74">
        <v>8</v>
      </c>
      <c r="Y303" s="74">
        <v>8</v>
      </c>
      <c r="Z303" s="74">
        <v>8</v>
      </c>
      <c r="AA303" s="74">
        <v>9</v>
      </c>
      <c r="AB303" s="74">
        <v>9</v>
      </c>
      <c r="AC303" s="74">
        <v>8</v>
      </c>
      <c r="AD303" s="74">
        <v>8</v>
      </c>
      <c r="AE303" s="74">
        <v>8</v>
      </c>
      <c r="AF303" s="74">
        <v>8</v>
      </c>
      <c r="AG303" s="74">
        <v>8</v>
      </c>
      <c r="AH303" s="74">
        <v>9</v>
      </c>
      <c r="AI303" s="74">
        <v>8</v>
      </c>
      <c r="AJ303" s="74">
        <v>8</v>
      </c>
      <c r="AK303" s="74">
        <v>8</v>
      </c>
      <c r="AL303" s="74">
        <v>8</v>
      </c>
      <c r="AM303" s="74">
        <v>8</v>
      </c>
    </row>
    <row r="304" spans="1:39" ht="16.5" x14ac:dyDescent="0.2">
      <c r="A304" s="76">
        <v>4078</v>
      </c>
      <c r="B304" s="74" t="s">
        <v>1614</v>
      </c>
      <c r="C304" s="74">
        <v>20</v>
      </c>
      <c r="D304" s="74">
        <v>20</v>
      </c>
      <c r="E304" s="74">
        <v>20</v>
      </c>
      <c r="F304" s="74">
        <v>19</v>
      </c>
      <c r="G304" s="74">
        <v>19</v>
      </c>
      <c r="H304" s="74">
        <v>19</v>
      </c>
      <c r="I304" s="74">
        <v>14</v>
      </c>
      <c r="J304" s="74">
        <v>15</v>
      </c>
      <c r="K304" s="74">
        <v>15</v>
      </c>
      <c r="L304" s="74">
        <v>15</v>
      </c>
      <c r="M304" s="74">
        <v>14</v>
      </c>
      <c r="N304" s="74">
        <v>12</v>
      </c>
      <c r="O304" s="74">
        <v>13</v>
      </c>
      <c r="P304" s="74">
        <v>13</v>
      </c>
      <c r="Q304" s="74">
        <v>13</v>
      </c>
      <c r="R304" s="74">
        <v>12</v>
      </c>
      <c r="S304" s="74">
        <v>8</v>
      </c>
      <c r="T304" s="74">
        <v>9</v>
      </c>
      <c r="U304" s="74">
        <v>9</v>
      </c>
      <c r="V304" s="74">
        <v>9</v>
      </c>
      <c r="W304" s="74">
        <v>9</v>
      </c>
      <c r="X304" s="74">
        <v>8</v>
      </c>
      <c r="Y304" s="74">
        <v>8</v>
      </c>
      <c r="Z304" s="74">
        <v>8</v>
      </c>
      <c r="AA304" s="74">
        <v>9</v>
      </c>
      <c r="AB304" s="74">
        <v>9</v>
      </c>
      <c r="AC304" s="74">
        <v>9</v>
      </c>
      <c r="AD304" s="74">
        <v>8</v>
      </c>
      <c r="AE304" s="74">
        <v>8</v>
      </c>
      <c r="AF304" s="74">
        <v>8</v>
      </c>
      <c r="AG304" s="74">
        <v>8</v>
      </c>
      <c r="AH304" s="74">
        <v>9</v>
      </c>
      <c r="AI304" s="74">
        <v>9</v>
      </c>
      <c r="AJ304" s="74">
        <v>8</v>
      </c>
      <c r="AK304" s="74">
        <v>8</v>
      </c>
      <c r="AL304" s="74">
        <v>8</v>
      </c>
      <c r="AM304" s="74">
        <v>8</v>
      </c>
    </row>
    <row r="305" spans="1:39" ht="16.5" x14ac:dyDescent="0.2">
      <c r="A305" s="76">
        <v>4079</v>
      </c>
      <c r="B305" s="74" t="s">
        <v>1615</v>
      </c>
      <c r="C305" s="74">
        <v>20</v>
      </c>
      <c r="D305" s="74">
        <v>21</v>
      </c>
      <c r="E305" s="74">
        <v>20</v>
      </c>
      <c r="F305" s="74">
        <v>19</v>
      </c>
      <c r="G305" s="74">
        <v>20</v>
      </c>
      <c r="H305" s="74">
        <v>19</v>
      </c>
      <c r="I305" s="74">
        <v>14</v>
      </c>
      <c r="J305" s="74">
        <v>15</v>
      </c>
      <c r="K305" s="74">
        <v>15</v>
      </c>
      <c r="L305" s="74">
        <v>15</v>
      </c>
      <c r="M305" s="74">
        <v>15</v>
      </c>
      <c r="N305" s="74">
        <v>12</v>
      </c>
      <c r="O305" s="74">
        <v>13</v>
      </c>
      <c r="P305" s="74">
        <v>13</v>
      </c>
      <c r="Q305" s="74">
        <v>13</v>
      </c>
      <c r="R305" s="74">
        <v>13</v>
      </c>
      <c r="S305" s="74">
        <v>8</v>
      </c>
      <c r="T305" s="74">
        <v>9</v>
      </c>
      <c r="U305" s="74">
        <v>9</v>
      </c>
      <c r="V305" s="74">
        <v>9</v>
      </c>
      <c r="W305" s="74">
        <v>9</v>
      </c>
      <c r="X305" s="74">
        <v>9</v>
      </c>
      <c r="Y305" s="74">
        <v>8</v>
      </c>
      <c r="Z305" s="74">
        <v>8</v>
      </c>
      <c r="AA305" s="74">
        <v>9</v>
      </c>
      <c r="AB305" s="74">
        <v>9</v>
      </c>
      <c r="AC305" s="74">
        <v>9</v>
      </c>
      <c r="AD305" s="74">
        <v>9</v>
      </c>
      <c r="AE305" s="74">
        <v>8</v>
      </c>
      <c r="AF305" s="74">
        <v>8</v>
      </c>
      <c r="AG305" s="74">
        <v>8</v>
      </c>
      <c r="AH305" s="74">
        <v>9</v>
      </c>
      <c r="AI305" s="74">
        <v>9</v>
      </c>
      <c r="AJ305" s="74">
        <v>9</v>
      </c>
      <c r="AK305" s="74">
        <v>8</v>
      </c>
      <c r="AL305" s="74">
        <v>8</v>
      </c>
      <c r="AM305" s="74">
        <v>8</v>
      </c>
    </row>
    <row r="306" spans="1:39" ht="16.5" x14ac:dyDescent="0.2">
      <c r="A306" s="76">
        <v>4080</v>
      </c>
      <c r="B306" s="74" t="s">
        <v>1616</v>
      </c>
      <c r="C306" s="74">
        <v>20</v>
      </c>
      <c r="D306" s="74">
        <v>21</v>
      </c>
      <c r="E306" s="74">
        <v>21</v>
      </c>
      <c r="F306" s="74">
        <v>20</v>
      </c>
      <c r="G306" s="74">
        <v>20</v>
      </c>
      <c r="H306" s="74">
        <v>20</v>
      </c>
      <c r="I306" s="74">
        <v>15</v>
      </c>
      <c r="J306" s="74">
        <v>15</v>
      </c>
      <c r="K306" s="74">
        <v>15</v>
      </c>
      <c r="L306" s="74">
        <v>15</v>
      </c>
      <c r="M306" s="74">
        <v>15</v>
      </c>
      <c r="N306" s="74">
        <v>13</v>
      </c>
      <c r="O306" s="74">
        <v>13</v>
      </c>
      <c r="P306" s="74">
        <v>13</v>
      </c>
      <c r="Q306" s="74">
        <v>13</v>
      </c>
      <c r="R306" s="74">
        <v>13</v>
      </c>
      <c r="S306" s="74">
        <v>8</v>
      </c>
      <c r="T306" s="74">
        <v>9</v>
      </c>
      <c r="U306" s="74">
        <v>9</v>
      </c>
      <c r="V306" s="74">
        <v>9</v>
      </c>
      <c r="W306" s="74">
        <v>9</v>
      </c>
      <c r="X306" s="74">
        <v>9</v>
      </c>
      <c r="Y306" s="74">
        <v>9</v>
      </c>
      <c r="Z306" s="74">
        <v>8</v>
      </c>
      <c r="AA306" s="74">
        <v>9</v>
      </c>
      <c r="AB306" s="74">
        <v>9</v>
      </c>
      <c r="AC306" s="74">
        <v>9</v>
      </c>
      <c r="AD306" s="74">
        <v>9</v>
      </c>
      <c r="AE306" s="74">
        <v>9</v>
      </c>
      <c r="AF306" s="74">
        <v>8</v>
      </c>
      <c r="AG306" s="74">
        <v>8</v>
      </c>
      <c r="AH306" s="74">
        <v>9</v>
      </c>
      <c r="AI306" s="74">
        <v>9</v>
      </c>
      <c r="AJ306" s="74">
        <v>9</v>
      </c>
      <c r="AK306" s="74">
        <v>9</v>
      </c>
      <c r="AL306" s="74">
        <v>8</v>
      </c>
      <c r="AM306" s="74">
        <v>8</v>
      </c>
    </row>
    <row r="307" spans="1:39" ht="16.5" x14ac:dyDescent="0.2">
      <c r="A307" s="76">
        <v>4081</v>
      </c>
      <c r="B307" s="74" t="s">
        <v>1617</v>
      </c>
      <c r="C307" s="74">
        <v>21</v>
      </c>
      <c r="D307" s="74">
        <v>21</v>
      </c>
      <c r="E307" s="74">
        <v>21</v>
      </c>
      <c r="F307" s="74">
        <v>20</v>
      </c>
      <c r="G307" s="74">
        <v>20</v>
      </c>
      <c r="H307" s="74">
        <v>20</v>
      </c>
      <c r="I307" s="74">
        <v>15</v>
      </c>
      <c r="J307" s="74">
        <v>16</v>
      </c>
      <c r="K307" s="74">
        <v>15</v>
      </c>
      <c r="L307" s="74">
        <v>15</v>
      </c>
      <c r="M307" s="74">
        <v>15</v>
      </c>
      <c r="N307" s="74">
        <v>13</v>
      </c>
      <c r="O307" s="74">
        <v>14</v>
      </c>
      <c r="P307" s="74">
        <v>13</v>
      </c>
      <c r="Q307" s="74">
        <v>13</v>
      </c>
      <c r="R307" s="74">
        <v>13</v>
      </c>
      <c r="S307" s="74">
        <v>9</v>
      </c>
      <c r="T307" s="74">
        <v>9</v>
      </c>
      <c r="U307" s="74">
        <v>9</v>
      </c>
      <c r="V307" s="74">
        <v>9</v>
      </c>
      <c r="W307" s="74">
        <v>9</v>
      </c>
      <c r="X307" s="74">
        <v>9</v>
      </c>
      <c r="Y307" s="74">
        <v>9</v>
      </c>
      <c r="Z307" s="74">
        <v>8</v>
      </c>
      <c r="AA307" s="74">
        <v>9</v>
      </c>
      <c r="AB307" s="74">
        <v>9</v>
      </c>
      <c r="AC307" s="74">
        <v>9</v>
      </c>
      <c r="AD307" s="74">
        <v>9</v>
      </c>
      <c r="AE307" s="74">
        <v>9</v>
      </c>
      <c r="AF307" s="74">
        <v>9</v>
      </c>
      <c r="AG307" s="74">
        <v>8</v>
      </c>
      <c r="AH307" s="74">
        <v>9</v>
      </c>
      <c r="AI307" s="74">
        <v>9</v>
      </c>
      <c r="AJ307" s="74">
        <v>9</v>
      </c>
      <c r="AK307" s="74">
        <v>9</v>
      </c>
      <c r="AL307" s="74">
        <v>9</v>
      </c>
      <c r="AM307" s="74">
        <v>8</v>
      </c>
    </row>
    <row r="308" spans="1:39" ht="16.5" x14ac:dyDescent="0.2">
      <c r="A308" s="76">
        <v>4082</v>
      </c>
      <c r="B308" s="74" t="s">
        <v>1618</v>
      </c>
      <c r="C308" s="74">
        <v>21</v>
      </c>
      <c r="D308" s="74">
        <v>21</v>
      </c>
      <c r="E308" s="74">
        <v>21</v>
      </c>
      <c r="F308" s="74">
        <v>20</v>
      </c>
      <c r="G308" s="74">
        <v>20</v>
      </c>
      <c r="H308" s="74">
        <v>20</v>
      </c>
      <c r="I308" s="74">
        <v>15</v>
      </c>
      <c r="J308" s="74">
        <v>16</v>
      </c>
      <c r="K308" s="74">
        <v>16</v>
      </c>
      <c r="L308" s="74">
        <v>15</v>
      </c>
      <c r="M308" s="74">
        <v>15</v>
      </c>
      <c r="N308" s="74">
        <v>13</v>
      </c>
      <c r="O308" s="74">
        <v>14</v>
      </c>
      <c r="P308" s="74">
        <v>14</v>
      </c>
      <c r="Q308" s="74">
        <v>13</v>
      </c>
      <c r="R308" s="74">
        <v>13</v>
      </c>
      <c r="S308" s="74">
        <v>9</v>
      </c>
      <c r="T308" s="74">
        <v>10</v>
      </c>
      <c r="U308" s="74">
        <v>9</v>
      </c>
      <c r="V308" s="74">
        <v>9</v>
      </c>
      <c r="W308" s="74">
        <v>9</v>
      </c>
      <c r="X308" s="74">
        <v>9</v>
      </c>
      <c r="Y308" s="74">
        <v>9</v>
      </c>
      <c r="Z308" s="74">
        <v>9</v>
      </c>
      <c r="AA308" s="74">
        <v>9</v>
      </c>
      <c r="AB308" s="74">
        <v>9</v>
      </c>
      <c r="AC308" s="74">
        <v>9</v>
      </c>
      <c r="AD308" s="74">
        <v>9</v>
      </c>
      <c r="AE308" s="74">
        <v>9</v>
      </c>
      <c r="AF308" s="74">
        <v>9</v>
      </c>
      <c r="AG308" s="74">
        <v>8</v>
      </c>
      <c r="AH308" s="74">
        <v>9</v>
      </c>
      <c r="AI308" s="74">
        <v>9</v>
      </c>
      <c r="AJ308" s="74">
        <v>9</v>
      </c>
      <c r="AK308" s="74">
        <v>9</v>
      </c>
      <c r="AL308" s="74">
        <v>9</v>
      </c>
      <c r="AM308" s="74">
        <v>9</v>
      </c>
    </row>
    <row r="309" spans="1:39" ht="16.5" x14ac:dyDescent="0.2">
      <c r="A309" s="76">
        <v>4083</v>
      </c>
      <c r="B309" s="74" t="s">
        <v>1619</v>
      </c>
      <c r="C309" s="74">
        <v>21</v>
      </c>
      <c r="D309" s="74">
        <v>22</v>
      </c>
      <c r="E309" s="74">
        <v>21</v>
      </c>
      <c r="F309" s="74">
        <v>20</v>
      </c>
      <c r="G309" s="74">
        <v>21</v>
      </c>
      <c r="H309" s="74">
        <v>20</v>
      </c>
      <c r="I309" s="74">
        <v>15</v>
      </c>
      <c r="J309" s="74">
        <v>16</v>
      </c>
      <c r="K309" s="74">
        <v>16</v>
      </c>
      <c r="L309" s="74">
        <v>16</v>
      </c>
      <c r="M309" s="74">
        <v>15</v>
      </c>
      <c r="N309" s="74">
        <v>13</v>
      </c>
      <c r="O309" s="74">
        <v>14</v>
      </c>
      <c r="P309" s="74">
        <v>14</v>
      </c>
      <c r="Q309" s="74">
        <v>14</v>
      </c>
      <c r="R309" s="74">
        <v>13</v>
      </c>
      <c r="S309" s="74">
        <v>9</v>
      </c>
      <c r="T309" s="74">
        <v>10</v>
      </c>
      <c r="U309" s="74">
        <v>10</v>
      </c>
      <c r="V309" s="74">
        <v>9</v>
      </c>
      <c r="W309" s="74">
        <v>9</v>
      </c>
      <c r="X309" s="74">
        <v>9</v>
      </c>
      <c r="Y309" s="74">
        <v>9</v>
      </c>
      <c r="Z309" s="74">
        <v>9</v>
      </c>
      <c r="AA309" s="74">
        <v>10</v>
      </c>
      <c r="AB309" s="74">
        <v>9</v>
      </c>
      <c r="AC309" s="74">
        <v>9</v>
      </c>
      <c r="AD309" s="74">
        <v>9</v>
      </c>
      <c r="AE309" s="74">
        <v>9</v>
      </c>
      <c r="AF309" s="74">
        <v>9</v>
      </c>
      <c r="AG309" s="74">
        <v>9</v>
      </c>
      <c r="AH309" s="74">
        <v>9</v>
      </c>
      <c r="AI309" s="74">
        <v>9</v>
      </c>
      <c r="AJ309" s="74">
        <v>9</v>
      </c>
      <c r="AK309" s="74">
        <v>9</v>
      </c>
      <c r="AL309" s="74">
        <v>9</v>
      </c>
      <c r="AM309" s="74">
        <v>9</v>
      </c>
    </row>
    <row r="310" spans="1:39" ht="16.5" x14ac:dyDescent="0.2">
      <c r="A310" s="76">
        <v>4084</v>
      </c>
      <c r="B310" s="74" t="s">
        <v>1620</v>
      </c>
      <c r="C310" s="74">
        <v>21</v>
      </c>
      <c r="D310" s="74">
        <v>22</v>
      </c>
      <c r="E310" s="74">
        <v>22</v>
      </c>
      <c r="F310" s="74">
        <v>21</v>
      </c>
      <c r="G310" s="74">
        <v>21</v>
      </c>
      <c r="H310" s="74">
        <v>21</v>
      </c>
      <c r="I310" s="74">
        <v>15</v>
      </c>
      <c r="J310" s="74">
        <v>16</v>
      </c>
      <c r="K310" s="74">
        <v>16</v>
      </c>
      <c r="L310" s="74">
        <v>16</v>
      </c>
      <c r="M310" s="74">
        <v>16</v>
      </c>
      <c r="N310" s="74">
        <v>13</v>
      </c>
      <c r="O310" s="74">
        <v>14</v>
      </c>
      <c r="P310" s="74">
        <v>14</v>
      </c>
      <c r="Q310" s="74">
        <v>14</v>
      </c>
      <c r="R310" s="74">
        <v>14</v>
      </c>
      <c r="S310" s="74">
        <v>9</v>
      </c>
      <c r="T310" s="74">
        <v>10</v>
      </c>
      <c r="U310" s="74">
        <v>10</v>
      </c>
      <c r="V310" s="74">
        <v>10</v>
      </c>
      <c r="W310" s="74">
        <v>9</v>
      </c>
      <c r="X310" s="74">
        <v>9</v>
      </c>
      <c r="Y310" s="74">
        <v>9</v>
      </c>
      <c r="Z310" s="74">
        <v>9</v>
      </c>
      <c r="AA310" s="74">
        <v>10</v>
      </c>
      <c r="AB310" s="74">
        <v>10</v>
      </c>
      <c r="AC310" s="74">
        <v>9</v>
      </c>
      <c r="AD310" s="74">
        <v>9</v>
      </c>
      <c r="AE310" s="74">
        <v>9</v>
      </c>
      <c r="AF310" s="74">
        <v>9</v>
      </c>
      <c r="AG310" s="74">
        <v>9</v>
      </c>
      <c r="AH310" s="74">
        <v>10</v>
      </c>
      <c r="AI310" s="74">
        <v>9</v>
      </c>
      <c r="AJ310" s="74">
        <v>9</v>
      </c>
      <c r="AK310" s="74">
        <v>9</v>
      </c>
      <c r="AL310" s="74">
        <v>9</v>
      </c>
      <c r="AM310" s="74">
        <v>9</v>
      </c>
    </row>
    <row r="311" spans="1:39" ht="16.5" x14ac:dyDescent="0.2">
      <c r="A311" s="76">
        <v>4085</v>
      </c>
      <c r="B311" s="74" t="s">
        <v>1621</v>
      </c>
      <c r="C311" s="74">
        <v>22</v>
      </c>
      <c r="D311" s="74">
        <v>22</v>
      </c>
      <c r="E311" s="74">
        <v>22</v>
      </c>
      <c r="F311" s="74">
        <v>21</v>
      </c>
      <c r="G311" s="74">
        <v>21</v>
      </c>
      <c r="H311" s="74">
        <v>21</v>
      </c>
      <c r="I311" s="74">
        <v>16</v>
      </c>
      <c r="J311" s="74">
        <v>16</v>
      </c>
      <c r="K311" s="74">
        <v>16</v>
      </c>
      <c r="L311" s="74">
        <v>16</v>
      </c>
      <c r="M311" s="74">
        <v>16</v>
      </c>
      <c r="N311" s="74">
        <v>14</v>
      </c>
      <c r="O311" s="74">
        <v>14</v>
      </c>
      <c r="P311" s="74">
        <v>14</v>
      </c>
      <c r="Q311" s="74">
        <v>14</v>
      </c>
      <c r="R311" s="74">
        <v>14</v>
      </c>
      <c r="S311" s="74">
        <v>9</v>
      </c>
      <c r="T311" s="74">
        <v>10</v>
      </c>
      <c r="U311" s="74">
        <v>10</v>
      </c>
      <c r="V311" s="74">
        <v>10</v>
      </c>
      <c r="W311" s="74">
        <v>10</v>
      </c>
      <c r="X311" s="74">
        <v>9</v>
      </c>
      <c r="Y311" s="74">
        <v>9</v>
      </c>
      <c r="Z311" s="74">
        <v>9</v>
      </c>
      <c r="AA311" s="74">
        <v>10</v>
      </c>
      <c r="AB311" s="74">
        <v>10</v>
      </c>
      <c r="AC311" s="74">
        <v>10</v>
      </c>
      <c r="AD311" s="74">
        <v>9</v>
      </c>
      <c r="AE311" s="74">
        <v>9</v>
      </c>
      <c r="AF311" s="74">
        <v>9</v>
      </c>
      <c r="AG311" s="74">
        <v>9</v>
      </c>
      <c r="AH311" s="74">
        <v>10</v>
      </c>
      <c r="AI311" s="74">
        <v>10</v>
      </c>
      <c r="AJ311" s="74">
        <v>9</v>
      </c>
      <c r="AK311" s="74">
        <v>9</v>
      </c>
      <c r="AL311" s="74">
        <v>9</v>
      </c>
      <c r="AM311" s="74">
        <v>9</v>
      </c>
    </row>
    <row r="312" spans="1:39" ht="16.5" x14ac:dyDescent="0.2">
      <c r="A312" s="76">
        <v>4086</v>
      </c>
      <c r="B312" s="74" t="s">
        <v>1622</v>
      </c>
      <c r="C312" s="74">
        <v>22</v>
      </c>
      <c r="D312" s="74">
        <v>22</v>
      </c>
      <c r="E312" s="74">
        <v>22</v>
      </c>
      <c r="F312" s="74">
        <v>21</v>
      </c>
      <c r="G312" s="74">
        <v>21</v>
      </c>
      <c r="H312" s="74">
        <v>21</v>
      </c>
      <c r="I312" s="74">
        <v>16</v>
      </c>
      <c r="J312" s="74">
        <v>17</v>
      </c>
      <c r="K312" s="74">
        <v>16</v>
      </c>
      <c r="L312" s="74">
        <v>16</v>
      </c>
      <c r="M312" s="74">
        <v>16</v>
      </c>
      <c r="N312" s="74">
        <v>14</v>
      </c>
      <c r="O312" s="74">
        <v>15</v>
      </c>
      <c r="P312" s="74">
        <v>14</v>
      </c>
      <c r="Q312" s="74">
        <v>14</v>
      </c>
      <c r="R312" s="74">
        <v>14</v>
      </c>
      <c r="S312" s="74">
        <v>9</v>
      </c>
      <c r="T312" s="74">
        <v>10</v>
      </c>
      <c r="U312" s="74">
        <v>10</v>
      </c>
      <c r="V312" s="74">
        <v>10</v>
      </c>
      <c r="W312" s="74">
        <v>10</v>
      </c>
      <c r="X312" s="74">
        <v>10</v>
      </c>
      <c r="Y312" s="74">
        <v>9</v>
      </c>
      <c r="Z312" s="74">
        <v>9</v>
      </c>
      <c r="AA312" s="74">
        <v>10</v>
      </c>
      <c r="AB312" s="74">
        <v>10</v>
      </c>
      <c r="AC312" s="74">
        <v>10</v>
      </c>
      <c r="AD312" s="74">
        <v>10</v>
      </c>
      <c r="AE312" s="74">
        <v>9</v>
      </c>
      <c r="AF312" s="74">
        <v>9</v>
      </c>
      <c r="AG312" s="74">
        <v>9</v>
      </c>
      <c r="AH312" s="74">
        <v>10</v>
      </c>
      <c r="AI312" s="74">
        <v>10</v>
      </c>
      <c r="AJ312" s="74">
        <v>10</v>
      </c>
      <c r="AK312" s="74">
        <v>9</v>
      </c>
      <c r="AL312" s="74">
        <v>9</v>
      </c>
      <c r="AM312" s="74">
        <v>9</v>
      </c>
    </row>
    <row r="313" spans="1:39" ht="16.5" x14ac:dyDescent="0.2">
      <c r="A313" s="76">
        <v>4087</v>
      </c>
      <c r="B313" s="74" t="s">
        <v>1623</v>
      </c>
      <c r="C313" s="74">
        <v>22</v>
      </c>
      <c r="D313" s="74">
        <v>23</v>
      </c>
      <c r="E313" s="74">
        <v>22</v>
      </c>
      <c r="F313" s="74">
        <v>21</v>
      </c>
      <c r="G313" s="74">
        <v>22</v>
      </c>
      <c r="H313" s="74">
        <v>21</v>
      </c>
      <c r="I313" s="74">
        <v>16</v>
      </c>
      <c r="J313" s="74">
        <v>17</v>
      </c>
      <c r="K313" s="74">
        <v>17</v>
      </c>
      <c r="L313" s="74">
        <v>16</v>
      </c>
      <c r="M313" s="74">
        <v>16</v>
      </c>
      <c r="N313" s="74">
        <v>14</v>
      </c>
      <c r="O313" s="74">
        <v>15</v>
      </c>
      <c r="P313" s="74">
        <v>15</v>
      </c>
      <c r="Q313" s="74">
        <v>14</v>
      </c>
      <c r="R313" s="74">
        <v>14</v>
      </c>
      <c r="S313" s="74">
        <v>9</v>
      </c>
      <c r="T313" s="74">
        <v>10</v>
      </c>
      <c r="U313" s="74">
        <v>10</v>
      </c>
      <c r="V313" s="74">
        <v>10</v>
      </c>
      <c r="W313" s="74">
        <v>10</v>
      </c>
      <c r="X313" s="74">
        <v>10</v>
      </c>
      <c r="Y313" s="74">
        <v>10</v>
      </c>
      <c r="Z313" s="74">
        <v>9</v>
      </c>
      <c r="AA313" s="74">
        <v>10</v>
      </c>
      <c r="AB313" s="74">
        <v>10</v>
      </c>
      <c r="AC313" s="74">
        <v>10</v>
      </c>
      <c r="AD313" s="74">
        <v>10</v>
      </c>
      <c r="AE313" s="74">
        <v>10</v>
      </c>
      <c r="AF313" s="74">
        <v>9</v>
      </c>
      <c r="AG313" s="74">
        <v>9</v>
      </c>
      <c r="AH313" s="74">
        <v>10</v>
      </c>
      <c r="AI313" s="74">
        <v>10</v>
      </c>
      <c r="AJ313" s="74">
        <v>10</v>
      </c>
      <c r="AK313" s="74">
        <v>10</v>
      </c>
      <c r="AL313" s="74">
        <v>9</v>
      </c>
      <c r="AM313" s="74">
        <v>9</v>
      </c>
    </row>
    <row r="314" spans="1:39" ht="16.5" x14ac:dyDescent="0.2">
      <c r="A314" s="76">
        <v>4088</v>
      </c>
      <c r="B314" s="74" t="s">
        <v>1624</v>
      </c>
      <c r="C314" s="74">
        <v>22</v>
      </c>
      <c r="D314" s="74">
        <v>23</v>
      </c>
      <c r="E314" s="74">
        <v>23</v>
      </c>
      <c r="F314" s="74">
        <v>22</v>
      </c>
      <c r="G314" s="74">
        <v>22</v>
      </c>
      <c r="H314" s="74">
        <v>22</v>
      </c>
      <c r="I314" s="74">
        <v>16</v>
      </c>
      <c r="J314" s="74">
        <v>17</v>
      </c>
      <c r="K314" s="74">
        <v>17</v>
      </c>
      <c r="L314" s="74">
        <v>17</v>
      </c>
      <c r="M314" s="74">
        <v>16</v>
      </c>
      <c r="N314" s="74">
        <v>14</v>
      </c>
      <c r="O314" s="74">
        <v>15</v>
      </c>
      <c r="P314" s="74">
        <v>15</v>
      </c>
      <c r="Q314" s="74">
        <v>15</v>
      </c>
      <c r="R314" s="74">
        <v>14</v>
      </c>
      <c r="S314" s="74">
        <v>10</v>
      </c>
      <c r="T314" s="74">
        <v>10</v>
      </c>
      <c r="U314" s="74">
        <v>10</v>
      </c>
      <c r="V314" s="74">
        <v>10</v>
      </c>
      <c r="W314" s="74">
        <v>10</v>
      </c>
      <c r="X314" s="74">
        <v>10</v>
      </c>
      <c r="Y314" s="74">
        <v>10</v>
      </c>
      <c r="Z314" s="74">
        <v>9</v>
      </c>
      <c r="AA314" s="74">
        <v>10</v>
      </c>
      <c r="AB314" s="74">
        <v>10</v>
      </c>
      <c r="AC314" s="74">
        <v>10</v>
      </c>
      <c r="AD314" s="74">
        <v>10</v>
      </c>
      <c r="AE314" s="74">
        <v>10</v>
      </c>
      <c r="AF314" s="74">
        <v>10</v>
      </c>
      <c r="AG314" s="74">
        <v>9</v>
      </c>
      <c r="AH314" s="74">
        <v>10</v>
      </c>
      <c r="AI314" s="74">
        <v>10</v>
      </c>
      <c r="AJ314" s="74">
        <v>10</v>
      </c>
      <c r="AK314" s="74">
        <v>10</v>
      </c>
      <c r="AL314" s="74">
        <v>10</v>
      </c>
      <c r="AM314" s="74">
        <v>9</v>
      </c>
    </row>
    <row r="315" spans="1:39" ht="16.5" x14ac:dyDescent="0.2">
      <c r="A315" s="76">
        <v>4089</v>
      </c>
      <c r="B315" s="74" t="s">
        <v>1625</v>
      </c>
      <c r="C315" s="74">
        <v>23</v>
      </c>
      <c r="D315" s="74">
        <v>23</v>
      </c>
      <c r="E315" s="74">
        <v>23</v>
      </c>
      <c r="F315" s="74">
        <v>22</v>
      </c>
      <c r="G315" s="74">
        <v>22</v>
      </c>
      <c r="H315" s="74">
        <v>22</v>
      </c>
      <c r="I315" s="74">
        <v>16</v>
      </c>
      <c r="J315" s="74">
        <v>17</v>
      </c>
      <c r="K315" s="74">
        <v>17</v>
      </c>
      <c r="L315" s="74">
        <v>17</v>
      </c>
      <c r="M315" s="74">
        <v>17</v>
      </c>
      <c r="N315" s="74">
        <v>14</v>
      </c>
      <c r="O315" s="74">
        <v>15</v>
      </c>
      <c r="P315" s="74">
        <v>15</v>
      </c>
      <c r="Q315" s="74">
        <v>15</v>
      </c>
      <c r="R315" s="74">
        <v>15</v>
      </c>
      <c r="S315" s="74">
        <v>10</v>
      </c>
      <c r="T315" s="74">
        <v>11</v>
      </c>
      <c r="U315" s="74">
        <v>10</v>
      </c>
      <c r="V315" s="74">
        <v>10</v>
      </c>
      <c r="W315" s="74">
        <v>10</v>
      </c>
      <c r="X315" s="74">
        <v>10</v>
      </c>
      <c r="Y315" s="74">
        <v>10</v>
      </c>
      <c r="Z315" s="74">
        <v>10</v>
      </c>
      <c r="AA315" s="74">
        <v>10</v>
      </c>
      <c r="AB315" s="74">
        <v>10</v>
      </c>
      <c r="AC315" s="74">
        <v>10</v>
      </c>
      <c r="AD315" s="74">
        <v>10</v>
      </c>
      <c r="AE315" s="74">
        <v>10</v>
      </c>
      <c r="AF315" s="74">
        <v>10</v>
      </c>
      <c r="AG315" s="74">
        <v>9</v>
      </c>
      <c r="AH315" s="74">
        <v>10</v>
      </c>
      <c r="AI315" s="74">
        <v>10</v>
      </c>
      <c r="AJ315" s="74">
        <v>10</v>
      </c>
      <c r="AK315" s="74">
        <v>10</v>
      </c>
      <c r="AL315" s="74">
        <v>10</v>
      </c>
      <c r="AM315" s="74">
        <v>10</v>
      </c>
    </row>
    <row r="316" spans="1:39" ht="16.5" x14ac:dyDescent="0.2">
      <c r="A316" s="76">
        <v>4090</v>
      </c>
      <c r="B316" s="74" t="s">
        <v>1626</v>
      </c>
      <c r="C316" s="74">
        <v>23</v>
      </c>
      <c r="D316" s="74">
        <v>23</v>
      </c>
      <c r="E316" s="74">
        <v>23</v>
      </c>
      <c r="F316" s="74">
        <v>22</v>
      </c>
      <c r="G316" s="74">
        <v>22</v>
      </c>
      <c r="H316" s="74">
        <v>22</v>
      </c>
      <c r="I316" s="74">
        <v>17</v>
      </c>
      <c r="J316" s="74">
        <v>17</v>
      </c>
      <c r="K316" s="74">
        <v>17</v>
      </c>
      <c r="L316" s="74">
        <v>17</v>
      </c>
      <c r="M316" s="74">
        <v>17</v>
      </c>
      <c r="N316" s="74">
        <v>15</v>
      </c>
      <c r="O316" s="74">
        <v>15</v>
      </c>
      <c r="P316" s="74">
        <v>15</v>
      </c>
      <c r="Q316" s="74">
        <v>15</v>
      </c>
      <c r="R316" s="74">
        <v>15</v>
      </c>
      <c r="S316" s="74">
        <v>10</v>
      </c>
      <c r="T316" s="74">
        <v>11</v>
      </c>
      <c r="U316" s="74">
        <v>11</v>
      </c>
      <c r="V316" s="74">
        <v>10</v>
      </c>
      <c r="W316" s="74">
        <v>10</v>
      </c>
      <c r="X316" s="74">
        <v>10</v>
      </c>
      <c r="Y316" s="74">
        <v>10</v>
      </c>
      <c r="Z316" s="74">
        <v>10</v>
      </c>
      <c r="AA316" s="74">
        <v>11</v>
      </c>
      <c r="AB316" s="74">
        <v>10</v>
      </c>
      <c r="AC316" s="74">
        <v>10</v>
      </c>
      <c r="AD316" s="74">
        <v>10</v>
      </c>
      <c r="AE316" s="74">
        <v>10</v>
      </c>
      <c r="AF316" s="74">
        <v>10</v>
      </c>
      <c r="AG316" s="74">
        <v>10</v>
      </c>
      <c r="AH316" s="74">
        <v>10</v>
      </c>
      <c r="AI316" s="74">
        <v>10</v>
      </c>
      <c r="AJ316" s="74">
        <v>10</v>
      </c>
      <c r="AK316" s="74">
        <v>10</v>
      </c>
      <c r="AL316" s="74">
        <v>10</v>
      </c>
      <c r="AM316" s="74">
        <v>10</v>
      </c>
    </row>
    <row r="317" spans="1:39" ht="16.5" x14ac:dyDescent="0.2">
      <c r="A317" s="76">
        <v>4091</v>
      </c>
      <c r="B317" s="74" t="s">
        <v>1627</v>
      </c>
      <c r="C317" s="74">
        <v>23</v>
      </c>
      <c r="D317" s="74">
        <v>24</v>
      </c>
      <c r="E317" s="74">
        <v>23</v>
      </c>
      <c r="F317" s="74">
        <v>22</v>
      </c>
      <c r="G317" s="74">
        <v>23</v>
      </c>
      <c r="H317" s="74">
        <v>22</v>
      </c>
      <c r="I317" s="74">
        <v>17</v>
      </c>
      <c r="J317" s="74">
        <v>18</v>
      </c>
      <c r="K317" s="74">
        <v>17</v>
      </c>
      <c r="L317" s="74">
        <v>17</v>
      </c>
      <c r="M317" s="74">
        <v>17</v>
      </c>
      <c r="N317" s="74">
        <v>15</v>
      </c>
      <c r="O317" s="74">
        <v>16</v>
      </c>
      <c r="P317" s="74">
        <v>15</v>
      </c>
      <c r="Q317" s="74">
        <v>15</v>
      </c>
      <c r="R317" s="74">
        <v>15</v>
      </c>
      <c r="S317" s="74">
        <v>10</v>
      </c>
      <c r="T317" s="74">
        <v>11</v>
      </c>
      <c r="U317" s="74">
        <v>11</v>
      </c>
      <c r="V317" s="74">
        <v>11</v>
      </c>
      <c r="W317" s="74">
        <v>10</v>
      </c>
      <c r="X317" s="74">
        <v>10</v>
      </c>
      <c r="Y317" s="74">
        <v>10</v>
      </c>
      <c r="Z317" s="74">
        <v>10</v>
      </c>
      <c r="AA317" s="74">
        <v>11</v>
      </c>
      <c r="AB317" s="74">
        <v>11</v>
      </c>
      <c r="AC317" s="74">
        <v>10</v>
      </c>
      <c r="AD317" s="74">
        <v>10</v>
      </c>
      <c r="AE317" s="74">
        <v>10</v>
      </c>
      <c r="AF317" s="74">
        <v>10</v>
      </c>
      <c r="AG317" s="74">
        <v>10</v>
      </c>
      <c r="AH317" s="74">
        <v>11</v>
      </c>
      <c r="AI317" s="74">
        <v>10</v>
      </c>
      <c r="AJ317" s="74">
        <v>10</v>
      </c>
      <c r="AK317" s="74">
        <v>10</v>
      </c>
      <c r="AL317" s="74">
        <v>10</v>
      </c>
      <c r="AM317" s="74">
        <v>10</v>
      </c>
    </row>
    <row r="318" spans="1:39" ht="16.5" x14ac:dyDescent="0.2">
      <c r="A318" s="76">
        <v>4092</v>
      </c>
      <c r="B318" s="74" t="s">
        <v>1628</v>
      </c>
      <c r="C318" s="74">
        <v>23</v>
      </c>
      <c r="D318" s="74">
        <v>24</v>
      </c>
      <c r="E318" s="74">
        <v>24</v>
      </c>
      <c r="F318" s="74">
        <v>23</v>
      </c>
      <c r="G318" s="74">
        <v>23</v>
      </c>
      <c r="H318" s="74">
        <v>23</v>
      </c>
      <c r="I318" s="74">
        <v>17</v>
      </c>
      <c r="J318" s="74">
        <v>18</v>
      </c>
      <c r="K318" s="74">
        <v>18</v>
      </c>
      <c r="L318" s="74">
        <v>17</v>
      </c>
      <c r="M318" s="74">
        <v>17</v>
      </c>
      <c r="N318" s="74">
        <v>15</v>
      </c>
      <c r="O318" s="74">
        <v>16</v>
      </c>
      <c r="P318" s="74">
        <v>16</v>
      </c>
      <c r="Q318" s="74">
        <v>15</v>
      </c>
      <c r="R318" s="74">
        <v>15</v>
      </c>
      <c r="S318" s="74">
        <v>10</v>
      </c>
      <c r="T318" s="74">
        <v>11</v>
      </c>
      <c r="U318" s="74">
        <v>11</v>
      </c>
      <c r="V318" s="74">
        <v>11</v>
      </c>
      <c r="W318" s="74">
        <v>11</v>
      </c>
      <c r="X318" s="74">
        <v>10</v>
      </c>
      <c r="Y318" s="74">
        <v>10</v>
      </c>
      <c r="Z318" s="74">
        <v>10</v>
      </c>
      <c r="AA318" s="74">
        <v>11</v>
      </c>
      <c r="AB318" s="74">
        <v>11</v>
      </c>
      <c r="AC318" s="74">
        <v>11</v>
      </c>
      <c r="AD318" s="74">
        <v>10</v>
      </c>
      <c r="AE318" s="74">
        <v>10</v>
      </c>
      <c r="AF318" s="74">
        <v>10</v>
      </c>
      <c r="AG318" s="74">
        <v>10</v>
      </c>
      <c r="AH318" s="74">
        <v>11</v>
      </c>
      <c r="AI318" s="74">
        <v>11</v>
      </c>
      <c r="AJ318" s="74">
        <v>10</v>
      </c>
      <c r="AK318" s="74">
        <v>10</v>
      </c>
      <c r="AL318" s="74">
        <v>10</v>
      </c>
      <c r="AM318" s="74">
        <v>10</v>
      </c>
    </row>
    <row r="319" spans="1:39" ht="16.5" x14ac:dyDescent="0.2">
      <c r="A319" s="76">
        <v>4093</v>
      </c>
      <c r="B319" s="74" t="s">
        <v>1629</v>
      </c>
      <c r="C319" s="74">
        <v>24</v>
      </c>
      <c r="D319" s="74">
        <v>24</v>
      </c>
      <c r="E319" s="74">
        <v>24</v>
      </c>
      <c r="F319" s="74">
        <v>23</v>
      </c>
      <c r="G319" s="74">
        <v>23</v>
      </c>
      <c r="H319" s="74">
        <v>23</v>
      </c>
      <c r="I319" s="74">
        <v>17</v>
      </c>
      <c r="J319" s="74">
        <v>18</v>
      </c>
      <c r="K319" s="74">
        <v>18</v>
      </c>
      <c r="L319" s="74">
        <v>18</v>
      </c>
      <c r="M319" s="74">
        <v>17</v>
      </c>
      <c r="N319" s="74">
        <v>15</v>
      </c>
      <c r="O319" s="74">
        <v>16</v>
      </c>
      <c r="P319" s="74">
        <v>16</v>
      </c>
      <c r="Q319" s="74">
        <v>16</v>
      </c>
      <c r="R319" s="74">
        <v>15</v>
      </c>
      <c r="S319" s="74">
        <v>10</v>
      </c>
      <c r="T319" s="74">
        <v>11</v>
      </c>
      <c r="U319" s="74">
        <v>11</v>
      </c>
      <c r="V319" s="74">
        <v>11</v>
      </c>
      <c r="W319" s="74">
        <v>11</v>
      </c>
      <c r="X319" s="74">
        <v>11</v>
      </c>
      <c r="Y319" s="74">
        <v>10</v>
      </c>
      <c r="Z319" s="74">
        <v>10</v>
      </c>
      <c r="AA319" s="74">
        <v>11</v>
      </c>
      <c r="AB319" s="74">
        <v>11</v>
      </c>
      <c r="AC319" s="74">
        <v>11</v>
      </c>
      <c r="AD319" s="74">
        <v>11</v>
      </c>
      <c r="AE319" s="74">
        <v>10</v>
      </c>
      <c r="AF319" s="74">
        <v>10</v>
      </c>
      <c r="AG319" s="74">
        <v>10</v>
      </c>
      <c r="AH319" s="74">
        <v>11</v>
      </c>
      <c r="AI319" s="74">
        <v>11</v>
      </c>
      <c r="AJ319" s="74">
        <v>11</v>
      </c>
      <c r="AK319" s="74">
        <v>10</v>
      </c>
      <c r="AL319" s="74">
        <v>10</v>
      </c>
      <c r="AM319" s="74">
        <v>10</v>
      </c>
    </row>
    <row r="320" spans="1:39" ht="16.5" x14ac:dyDescent="0.2">
      <c r="A320" s="76">
        <v>4094</v>
      </c>
      <c r="B320" s="74" t="s">
        <v>1630</v>
      </c>
      <c r="C320" s="74">
        <v>24</v>
      </c>
      <c r="D320" s="74">
        <v>24</v>
      </c>
      <c r="E320" s="74">
        <v>24</v>
      </c>
      <c r="F320" s="74">
        <v>23</v>
      </c>
      <c r="G320" s="74">
        <v>23</v>
      </c>
      <c r="H320" s="74">
        <v>23</v>
      </c>
      <c r="I320" s="74">
        <v>17</v>
      </c>
      <c r="J320" s="74">
        <v>18</v>
      </c>
      <c r="K320" s="74">
        <v>18</v>
      </c>
      <c r="L320" s="74">
        <v>18</v>
      </c>
      <c r="M320" s="74">
        <v>18</v>
      </c>
      <c r="N320" s="74">
        <v>15</v>
      </c>
      <c r="O320" s="74">
        <v>16</v>
      </c>
      <c r="P320" s="74">
        <v>16</v>
      </c>
      <c r="Q320" s="74">
        <v>16</v>
      </c>
      <c r="R320" s="74">
        <v>16</v>
      </c>
      <c r="S320" s="74">
        <v>10</v>
      </c>
      <c r="T320" s="74">
        <v>12</v>
      </c>
      <c r="U320" s="74">
        <v>11</v>
      </c>
      <c r="V320" s="74">
        <v>11</v>
      </c>
      <c r="W320" s="74">
        <v>11</v>
      </c>
      <c r="X320" s="74">
        <v>11</v>
      </c>
      <c r="Y320" s="74">
        <v>11</v>
      </c>
      <c r="Z320" s="74">
        <v>10</v>
      </c>
      <c r="AA320" s="74">
        <v>11</v>
      </c>
      <c r="AB320" s="74">
        <v>11</v>
      </c>
      <c r="AC320" s="74">
        <v>11</v>
      </c>
      <c r="AD320" s="74">
        <v>11</v>
      </c>
      <c r="AE320" s="74">
        <v>11</v>
      </c>
      <c r="AF320" s="74">
        <v>10</v>
      </c>
      <c r="AG320" s="74">
        <v>10</v>
      </c>
      <c r="AH320" s="74">
        <v>11</v>
      </c>
      <c r="AI320" s="74">
        <v>11</v>
      </c>
      <c r="AJ320" s="74">
        <v>11</v>
      </c>
      <c r="AK320" s="74">
        <v>11</v>
      </c>
      <c r="AL320" s="74">
        <v>10</v>
      </c>
      <c r="AM320" s="74">
        <v>10</v>
      </c>
    </row>
    <row r="321" spans="1:39" ht="16.5" x14ac:dyDescent="0.2">
      <c r="A321" s="76">
        <v>4095</v>
      </c>
      <c r="B321" s="74" t="s">
        <v>1631</v>
      </c>
      <c r="C321" s="74">
        <v>24</v>
      </c>
      <c r="D321" s="74">
        <v>25</v>
      </c>
      <c r="E321" s="74">
        <v>24</v>
      </c>
      <c r="F321" s="74">
        <v>23</v>
      </c>
      <c r="G321" s="74">
        <v>24</v>
      </c>
      <c r="H321" s="74">
        <v>23</v>
      </c>
      <c r="I321" s="74">
        <v>18</v>
      </c>
      <c r="J321" s="74">
        <v>18</v>
      </c>
      <c r="K321" s="74">
        <v>18</v>
      </c>
      <c r="L321" s="74">
        <v>18</v>
      </c>
      <c r="M321" s="74">
        <v>18</v>
      </c>
      <c r="N321" s="74">
        <v>16</v>
      </c>
      <c r="O321" s="74">
        <v>16</v>
      </c>
      <c r="P321" s="74">
        <v>16</v>
      </c>
      <c r="Q321" s="74">
        <v>16</v>
      </c>
      <c r="R321" s="74">
        <v>16</v>
      </c>
      <c r="S321" s="74">
        <v>11</v>
      </c>
      <c r="T321" s="74">
        <v>12</v>
      </c>
      <c r="U321" s="74">
        <v>12</v>
      </c>
      <c r="V321" s="74">
        <v>11</v>
      </c>
      <c r="W321" s="74">
        <v>11</v>
      </c>
      <c r="X321" s="74">
        <v>11</v>
      </c>
      <c r="Y321" s="74">
        <v>11</v>
      </c>
      <c r="Z321" s="74">
        <v>10</v>
      </c>
      <c r="AA321" s="74">
        <v>12</v>
      </c>
      <c r="AB321" s="74">
        <v>11</v>
      </c>
      <c r="AC321" s="74">
        <v>11</v>
      </c>
      <c r="AD321" s="74">
        <v>11</v>
      </c>
      <c r="AE321" s="74">
        <v>11</v>
      </c>
      <c r="AF321" s="74">
        <v>11</v>
      </c>
      <c r="AG321" s="74">
        <v>10</v>
      </c>
      <c r="AH321" s="74">
        <v>11</v>
      </c>
      <c r="AI321" s="74">
        <v>11</v>
      </c>
      <c r="AJ321" s="74">
        <v>11</v>
      </c>
      <c r="AK321" s="74">
        <v>11</v>
      </c>
      <c r="AL321" s="74">
        <v>11</v>
      </c>
      <c r="AM321" s="74">
        <v>10</v>
      </c>
    </row>
    <row r="322" spans="1:39" ht="16.5" x14ac:dyDescent="0.2">
      <c r="A322" s="76">
        <v>4096</v>
      </c>
      <c r="B322" s="74" t="s">
        <v>1632</v>
      </c>
      <c r="C322" s="74">
        <v>24</v>
      </c>
      <c r="D322" s="74">
        <v>25</v>
      </c>
      <c r="E322" s="74">
        <v>25</v>
      </c>
      <c r="F322" s="74">
        <v>24</v>
      </c>
      <c r="G322" s="74">
        <v>24</v>
      </c>
      <c r="H322" s="74">
        <v>24</v>
      </c>
      <c r="I322" s="74">
        <v>18</v>
      </c>
      <c r="J322" s="74">
        <v>19</v>
      </c>
      <c r="K322" s="74">
        <v>18</v>
      </c>
      <c r="L322" s="74">
        <v>18</v>
      </c>
      <c r="M322" s="74">
        <v>18</v>
      </c>
      <c r="N322" s="74">
        <v>16</v>
      </c>
      <c r="O322" s="74">
        <v>17</v>
      </c>
      <c r="P322" s="74">
        <v>16</v>
      </c>
      <c r="Q322" s="74">
        <v>16</v>
      </c>
      <c r="R322" s="74">
        <v>16</v>
      </c>
      <c r="S322" s="74">
        <v>11</v>
      </c>
      <c r="T322" s="74">
        <v>12</v>
      </c>
      <c r="U322" s="74">
        <v>12</v>
      </c>
      <c r="V322" s="74">
        <v>12</v>
      </c>
      <c r="W322" s="74">
        <v>11</v>
      </c>
      <c r="X322" s="74">
        <v>11</v>
      </c>
      <c r="Y322" s="74">
        <v>11</v>
      </c>
      <c r="Z322" s="74">
        <v>11</v>
      </c>
      <c r="AA322" s="74">
        <v>12</v>
      </c>
      <c r="AB322" s="74">
        <v>12</v>
      </c>
      <c r="AC322" s="74">
        <v>11</v>
      </c>
      <c r="AD322" s="74">
        <v>11</v>
      </c>
      <c r="AE322" s="74">
        <v>11</v>
      </c>
      <c r="AF322" s="74">
        <v>11</v>
      </c>
      <c r="AG322" s="74">
        <v>10</v>
      </c>
      <c r="AH322" s="74">
        <v>12</v>
      </c>
      <c r="AI322" s="74">
        <v>11</v>
      </c>
      <c r="AJ322" s="74">
        <v>11</v>
      </c>
      <c r="AK322" s="74">
        <v>11</v>
      </c>
      <c r="AL322" s="74">
        <v>11</v>
      </c>
      <c r="AM322" s="74">
        <v>11</v>
      </c>
    </row>
    <row r="323" spans="1:39" ht="16.5" x14ac:dyDescent="0.2">
      <c r="A323" s="76">
        <v>4097</v>
      </c>
      <c r="B323" s="74" t="s">
        <v>1633</v>
      </c>
      <c r="C323" s="74">
        <v>25</v>
      </c>
      <c r="D323" s="74">
        <v>25</v>
      </c>
      <c r="E323" s="74">
        <v>25</v>
      </c>
      <c r="F323" s="74">
        <v>24</v>
      </c>
      <c r="G323" s="74">
        <v>24</v>
      </c>
      <c r="H323" s="74">
        <v>24</v>
      </c>
      <c r="I323" s="74">
        <v>18</v>
      </c>
      <c r="J323" s="74">
        <v>19</v>
      </c>
      <c r="K323" s="74">
        <v>19</v>
      </c>
      <c r="L323" s="74">
        <v>18</v>
      </c>
      <c r="M323" s="74">
        <v>18</v>
      </c>
      <c r="N323" s="74">
        <v>16</v>
      </c>
      <c r="O323" s="74">
        <v>17</v>
      </c>
      <c r="P323" s="74">
        <v>17</v>
      </c>
      <c r="Q323" s="74">
        <v>16</v>
      </c>
      <c r="R323" s="74">
        <v>16</v>
      </c>
      <c r="S323" s="74">
        <v>11</v>
      </c>
      <c r="T323" s="74">
        <v>12</v>
      </c>
      <c r="U323" s="74">
        <v>12</v>
      </c>
      <c r="V323" s="74">
        <v>12</v>
      </c>
      <c r="W323" s="74">
        <v>12</v>
      </c>
      <c r="X323" s="74">
        <v>11</v>
      </c>
      <c r="Y323" s="74">
        <v>11</v>
      </c>
      <c r="Z323" s="74">
        <v>11</v>
      </c>
      <c r="AA323" s="74">
        <v>12</v>
      </c>
      <c r="AB323" s="74">
        <v>12</v>
      </c>
      <c r="AC323" s="74">
        <v>12</v>
      </c>
      <c r="AD323" s="74">
        <v>11</v>
      </c>
      <c r="AE323" s="74">
        <v>11</v>
      </c>
      <c r="AF323" s="74">
        <v>11</v>
      </c>
      <c r="AG323" s="74">
        <v>11</v>
      </c>
      <c r="AH323" s="74">
        <v>12</v>
      </c>
      <c r="AI323" s="74">
        <v>12</v>
      </c>
      <c r="AJ323" s="74">
        <v>11</v>
      </c>
      <c r="AK323" s="74">
        <v>11</v>
      </c>
      <c r="AL323" s="74">
        <v>11</v>
      </c>
      <c r="AM323" s="74">
        <v>11</v>
      </c>
    </row>
    <row r="324" spans="1:39" ht="16.5" x14ac:dyDescent="0.2">
      <c r="A324" s="76">
        <v>4098</v>
      </c>
      <c r="B324" s="74" t="s">
        <v>1634</v>
      </c>
      <c r="C324" s="74">
        <v>25</v>
      </c>
      <c r="D324" s="74">
        <v>25</v>
      </c>
      <c r="E324" s="74">
        <v>25</v>
      </c>
      <c r="F324" s="74">
        <v>24</v>
      </c>
      <c r="G324" s="74">
        <v>24</v>
      </c>
      <c r="H324" s="74">
        <v>24</v>
      </c>
      <c r="I324" s="74">
        <v>18</v>
      </c>
      <c r="J324" s="74">
        <v>19</v>
      </c>
      <c r="K324" s="74">
        <v>19</v>
      </c>
      <c r="L324" s="74">
        <v>19</v>
      </c>
      <c r="M324" s="74">
        <v>18</v>
      </c>
      <c r="N324" s="74">
        <v>16</v>
      </c>
      <c r="O324" s="74">
        <v>17</v>
      </c>
      <c r="P324" s="74">
        <v>17</v>
      </c>
      <c r="Q324" s="74">
        <v>17</v>
      </c>
      <c r="R324" s="74">
        <v>16</v>
      </c>
      <c r="S324" s="74">
        <v>11</v>
      </c>
      <c r="T324" s="74">
        <v>12</v>
      </c>
      <c r="U324" s="74">
        <v>12</v>
      </c>
      <c r="V324" s="74">
        <v>12</v>
      </c>
      <c r="W324" s="74">
        <v>12</v>
      </c>
      <c r="X324" s="74">
        <v>12</v>
      </c>
      <c r="Y324" s="74">
        <v>11</v>
      </c>
      <c r="Z324" s="74">
        <v>11</v>
      </c>
      <c r="AA324" s="74">
        <v>12</v>
      </c>
      <c r="AB324" s="74">
        <v>12</v>
      </c>
      <c r="AC324" s="74">
        <v>12</v>
      </c>
      <c r="AD324" s="74">
        <v>12</v>
      </c>
      <c r="AE324" s="74">
        <v>11</v>
      </c>
      <c r="AF324" s="74">
        <v>11</v>
      </c>
      <c r="AG324" s="74">
        <v>11</v>
      </c>
      <c r="AH324" s="74">
        <v>12</v>
      </c>
      <c r="AI324" s="74">
        <v>12</v>
      </c>
      <c r="AJ324" s="74">
        <v>12</v>
      </c>
      <c r="AK324" s="74">
        <v>11</v>
      </c>
      <c r="AL324" s="74">
        <v>11</v>
      </c>
      <c r="AM324" s="74">
        <v>11</v>
      </c>
    </row>
    <row r="325" spans="1:39" ht="16.5" x14ac:dyDescent="0.2">
      <c r="A325" s="76">
        <v>4099</v>
      </c>
      <c r="B325" s="74" t="s">
        <v>1635</v>
      </c>
      <c r="C325" s="74">
        <v>25</v>
      </c>
      <c r="D325" s="74">
        <v>26</v>
      </c>
      <c r="E325" s="74">
        <v>25</v>
      </c>
      <c r="F325" s="74">
        <v>24</v>
      </c>
      <c r="G325" s="74">
        <v>25</v>
      </c>
      <c r="H325" s="74">
        <v>24</v>
      </c>
      <c r="I325" s="74">
        <v>18</v>
      </c>
      <c r="J325" s="74">
        <v>19</v>
      </c>
      <c r="K325" s="74">
        <v>19</v>
      </c>
      <c r="L325" s="74">
        <v>19</v>
      </c>
      <c r="M325" s="74">
        <v>19</v>
      </c>
      <c r="N325" s="74">
        <v>16</v>
      </c>
      <c r="O325" s="74">
        <v>18</v>
      </c>
      <c r="P325" s="74">
        <v>17</v>
      </c>
      <c r="Q325" s="74">
        <v>17</v>
      </c>
      <c r="R325" s="74">
        <v>17</v>
      </c>
      <c r="S325" s="74">
        <v>11</v>
      </c>
      <c r="T325" s="74">
        <v>12</v>
      </c>
      <c r="U325" s="74">
        <v>12</v>
      </c>
      <c r="V325" s="74">
        <v>12</v>
      </c>
      <c r="W325" s="74">
        <v>12</v>
      </c>
      <c r="X325" s="74">
        <v>12</v>
      </c>
      <c r="Y325" s="74">
        <v>12</v>
      </c>
      <c r="Z325" s="74">
        <v>11</v>
      </c>
      <c r="AA325" s="74">
        <v>12</v>
      </c>
      <c r="AB325" s="74">
        <v>12</v>
      </c>
      <c r="AC325" s="74">
        <v>12</v>
      </c>
      <c r="AD325" s="74">
        <v>12</v>
      </c>
      <c r="AE325" s="74">
        <v>12</v>
      </c>
      <c r="AF325" s="74">
        <v>11</v>
      </c>
      <c r="AG325" s="74">
        <v>11</v>
      </c>
      <c r="AH325" s="74">
        <v>12</v>
      </c>
      <c r="AI325" s="74">
        <v>12</v>
      </c>
      <c r="AJ325" s="74">
        <v>12</v>
      </c>
      <c r="AK325" s="74">
        <v>12</v>
      </c>
      <c r="AL325" s="74">
        <v>11</v>
      </c>
      <c r="AM325" s="74">
        <v>11</v>
      </c>
    </row>
    <row r="326" spans="1:39" ht="16.5" x14ac:dyDescent="0.2">
      <c r="A326" s="76">
        <v>4100</v>
      </c>
      <c r="B326" s="74" t="s">
        <v>1636</v>
      </c>
      <c r="C326" s="74">
        <v>25</v>
      </c>
      <c r="D326" s="74">
        <v>26</v>
      </c>
      <c r="E326" s="74">
        <v>26</v>
      </c>
      <c r="F326" s="74">
        <v>25</v>
      </c>
      <c r="G326" s="74">
        <v>25</v>
      </c>
      <c r="H326" s="74">
        <v>25</v>
      </c>
      <c r="I326" s="74">
        <v>19</v>
      </c>
      <c r="J326" s="74">
        <v>19</v>
      </c>
      <c r="K326" s="74">
        <v>19</v>
      </c>
      <c r="L326" s="74">
        <v>19</v>
      </c>
      <c r="M326" s="74">
        <v>19</v>
      </c>
      <c r="N326" s="74">
        <v>17</v>
      </c>
      <c r="O326" s="74">
        <v>18</v>
      </c>
      <c r="P326" s="74">
        <v>18</v>
      </c>
      <c r="Q326" s="74">
        <v>18</v>
      </c>
      <c r="R326" s="74">
        <v>18</v>
      </c>
      <c r="S326" s="74">
        <v>12</v>
      </c>
      <c r="T326" s="74">
        <v>12</v>
      </c>
      <c r="U326" s="74">
        <v>12</v>
      </c>
      <c r="V326" s="74">
        <v>12</v>
      </c>
      <c r="W326" s="74">
        <v>12</v>
      </c>
      <c r="X326" s="74">
        <v>12</v>
      </c>
      <c r="Y326" s="74">
        <v>12</v>
      </c>
      <c r="Z326" s="74">
        <v>11</v>
      </c>
      <c r="AA326" s="74">
        <v>12</v>
      </c>
      <c r="AB326" s="74">
        <v>12</v>
      </c>
      <c r="AC326" s="74">
        <v>12</v>
      </c>
      <c r="AD326" s="74">
        <v>12</v>
      </c>
      <c r="AE326" s="74">
        <v>12</v>
      </c>
      <c r="AF326" s="74">
        <v>12</v>
      </c>
      <c r="AG326" s="74">
        <v>11</v>
      </c>
      <c r="AH326" s="74">
        <v>12</v>
      </c>
      <c r="AI326" s="74">
        <v>12</v>
      </c>
      <c r="AJ326" s="74">
        <v>12</v>
      </c>
      <c r="AK326" s="74">
        <v>12</v>
      </c>
      <c r="AL326" s="74">
        <v>12</v>
      </c>
      <c r="AM326" s="74">
        <v>11</v>
      </c>
    </row>
    <row r="327" spans="1:39" x14ac:dyDescent="0.2">
      <c r="M327" s="75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5"/>
  <sheetViews>
    <sheetView workbookViewId="0">
      <selection activeCell="K6" sqref="K6"/>
    </sheetView>
  </sheetViews>
  <sheetFormatPr defaultRowHeight="14.25" x14ac:dyDescent="0.2"/>
  <cols>
    <col min="2" max="2" width="11.75" customWidth="1"/>
    <col min="3" max="3" width="13.5" customWidth="1"/>
    <col min="4" max="4" width="11" customWidth="1"/>
    <col min="5" max="5" width="13.75" style="50" customWidth="1"/>
    <col min="6" max="6" width="13.5" style="50" customWidth="1"/>
    <col min="7" max="7" width="15.375" style="50" customWidth="1"/>
    <col min="8" max="8" width="16.625" customWidth="1"/>
    <col min="9" max="9" width="89.375" customWidth="1"/>
  </cols>
  <sheetData>
    <row r="1" spans="1:9" ht="15" x14ac:dyDescent="0.2">
      <c r="A1" s="4" t="s">
        <v>117</v>
      </c>
      <c r="B1" s="4" t="s">
        <v>104</v>
      </c>
      <c r="C1" s="4" t="s">
        <v>106</v>
      </c>
      <c r="D1" s="5" t="s">
        <v>139</v>
      </c>
      <c r="E1" s="4" t="s">
        <v>1267</v>
      </c>
      <c r="F1" s="4" t="s">
        <v>1270</v>
      </c>
      <c r="G1" s="4" t="s">
        <v>1268</v>
      </c>
      <c r="H1" s="5" t="s">
        <v>145</v>
      </c>
      <c r="I1" s="5" t="s">
        <v>148</v>
      </c>
    </row>
    <row r="2" spans="1:9" x14ac:dyDescent="0.2">
      <c r="A2" t="s">
        <v>88</v>
      </c>
      <c r="B2" t="s">
        <v>88</v>
      </c>
      <c r="C2" t="s">
        <v>88</v>
      </c>
      <c r="D2" t="s">
        <v>304</v>
      </c>
      <c r="E2" s="50" t="s">
        <v>1269</v>
      </c>
      <c r="F2" s="50" t="s">
        <v>1269</v>
      </c>
      <c r="G2" s="50" t="s">
        <v>1269</v>
      </c>
      <c r="H2" t="s">
        <v>82</v>
      </c>
      <c r="I2" t="s">
        <v>305</v>
      </c>
    </row>
    <row r="3" spans="1:9" ht="17.25" customHeight="1" x14ac:dyDescent="0.2">
      <c r="A3" s="1" t="s">
        <v>50</v>
      </c>
      <c r="B3" s="1" t="s">
        <v>86</v>
      </c>
      <c r="C3" s="1" t="s">
        <v>87</v>
      </c>
      <c r="D3" s="1" t="s">
        <v>142</v>
      </c>
      <c r="E3" s="1" t="s">
        <v>1271</v>
      </c>
      <c r="F3" s="1" t="s">
        <v>1272</v>
      </c>
      <c r="G3" s="1" t="s">
        <v>1273</v>
      </c>
      <c r="H3" s="1" t="s">
        <v>83</v>
      </c>
      <c r="I3" s="1" t="s">
        <v>149</v>
      </c>
    </row>
    <row r="4" spans="1:9" ht="16.5" x14ac:dyDescent="0.2">
      <c r="A4" s="14">
        <v>10101</v>
      </c>
      <c r="B4" s="14">
        <v>10101</v>
      </c>
      <c r="C4" s="14">
        <v>1</v>
      </c>
      <c r="D4" s="6"/>
      <c r="E4" s="6"/>
      <c r="F4" s="6"/>
      <c r="G4" s="6"/>
      <c r="H4" s="15" t="s">
        <v>1864</v>
      </c>
      <c r="I4" s="14"/>
    </row>
    <row r="5" spans="1:9" ht="16.5" x14ac:dyDescent="0.2">
      <c r="A5" s="79">
        <v>10102</v>
      </c>
      <c r="B5" s="79">
        <v>10102</v>
      </c>
      <c r="C5" s="14">
        <v>1</v>
      </c>
      <c r="D5" s="6"/>
      <c r="E5" s="6"/>
      <c r="F5" s="6"/>
      <c r="G5" s="6"/>
      <c r="H5" s="15" t="s">
        <v>1865</v>
      </c>
      <c r="I5" s="14"/>
    </row>
    <row r="6" spans="1:9" ht="16.5" x14ac:dyDescent="0.2">
      <c r="A6" s="79">
        <v>10103</v>
      </c>
      <c r="B6" s="79">
        <v>10103</v>
      </c>
      <c r="C6" s="14">
        <v>1</v>
      </c>
      <c r="D6" s="6"/>
      <c r="E6" s="6"/>
      <c r="F6" s="6"/>
      <c r="G6" s="6"/>
      <c r="H6" s="15" t="s">
        <v>1866</v>
      </c>
      <c r="I6" s="14"/>
    </row>
    <row r="7" spans="1:9" ht="16.5" x14ac:dyDescent="0.2">
      <c r="A7" s="79">
        <v>10104</v>
      </c>
      <c r="B7" s="79">
        <v>10104</v>
      </c>
      <c r="C7" s="14">
        <v>1</v>
      </c>
      <c r="D7" s="6"/>
      <c r="E7" s="6"/>
      <c r="F7" s="6"/>
      <c r="G7" s="6"/>
      <c r="H7" s="15" t="s">
        <v>1867</v>
      </c>
      <c r="I7" s="14"/>
    </row>
    <row r="8" spans="1:9" ht="16.5" x14ac:dyDescent="0.2">
      <c r="A8" s="79">
        <v>10105</v>
      </c>
      <c r="B8" s="79">
        <v>10105</v>
      </c>
      <c r="C8" s="14">
        <v>1</v>
      </c>
      <c r="D8" s="6"/>
      <c r="E8" s="6"/>
      <c r="F8" s="6"/>
      <c r="G8" s="6"/>
      <c r="H8" s="15" t="s">
        <v>1868</v>
      </c>
      <c r="I8" s="14"/>
    </row>
    <row r="9" spans="1:9" ht="16.5" x14ac:dyDescent="0.2">
      <c r="A9" s="79">
        <v>10106</v>
      </c>
      <c r="B9" s="79">
        <v>10106</v>
      </c>
      <c r="C9" s="14">
        <v>1</v>
      </c>
      <c r="D9" s="6"/>
      <c r="E9" s="6"/>
      <c r="F9" s="6"/>
      <c r="G9" s="6"/>
      <c r="H9" s="15" t="s">
        <v>1869</v>
      </c>
      <c r="I9" s="14"/>
    </row>
    <row r="10" spans="1:9" s="50" customFormat="1" ht="16.5" x14ac:dyDescent="0.2">
      <c r="A10" s="79">
        <v>10107</v>
      </c>
      <c r="B10" s="79">
        <v>10107</v>
      </c>
      <c r="C10" s="70">
        <v>1</v>
      </c>
      <c r="D10" s="6"/>
      <c r="E10" s="6"/>
      <c r="F10" s="6"/>
      <c r="G10" s="6"/>
      <c r="H10" s="47" t="s">
        <v>1870</v>
      </c>
      <c r="I10" s="70"/>
    </row>
    <row r="11" spans="1:9" ht="16.5" x14ac:dyDescent="0.2">
      <c r="A11" s="79">
        <v>10108</v>
      </c>
      <c r="B11" s="79">
        <v>10108</v>
      </c>
      <c r="C11" s="23">
        <v>1</v>
      </c>
      <c r="D11" s="6"/>
      <c r="E11" s="6"/>
      <c r="F11" s="6"/>
      <c r="G11" s="6"/>
      <c r="H11" s="24" t="s">
        <v>1871</v>
      </c>
      <c r="I11" s="23"/>
    </row>
    <row r="12" spans="1:9" ht="16.5" x14ac:dyDescent="0.2">
      <c r="A12" s="79">
        <v>10109</v>
      </c>
      <c r="B12" s="79">
        <v>10109</v>
      </c>
      <c r="C12" s="23">
        <v>1</v>
      </c>
      <c r="D12" s="6"/>
      <c r="E12" s="6"/>
      <c r="F12" s="6"/>
      <c r="G12" s="6"/>
      <c r="H12" s="24" t="s">
        <v>1872</v>
      </c>
      <c r="I12" s="23"/>
    </row>
    <row r="13" spans="1:9" ht="16.5" x14ac:dyDescent="0.2">
      <c r="A13" s="79">
        <v>10201</v>
      </c>
      <c r="B13" s="79">
        <v>10201</v>
      </c>
      <c r="C13" s="23">
        <v>1</v>
      </c>
      <c r="D13" s="6"/>
      <c r="E13" s="6"/>
      <c r="F13" s="6"/>
      <c r="G13" s="6"/>
      <c r="H13" s="24" t="s">
        <v>1873</v>
      </c>
      <c r="I13" s="23"/>
    </row>
    <row r="14" spans="1:9" ht="16.5" x14ac:dyDescent="0.2">
      <c r="A14" s="79">
        <v>10202</v>
      </c>
      <c r="B14" s="79">
        <v>10202</v>
      </c>
      <c r="C14" s="23">
        <v>1</v>
      </c>
      <c r="D14" s="6"/>
      <c r="E14" s="6"/>
      <c r="F14" s="6"/>
      <c r="G14" s="6"/>
      <c r="H14" s="24" t="s">
        <v>1874</v>
      </c>
      <c r="I14" s="23"/>
    </row>
    <row r="15" spans="1:9" ht="16.5" x14ac:dyDescent="0.2">
      <c r="A15" s="79">
        <v>10203</v>
      </c>
      <c r="B15" s="79">
        <v>10203</v>
      </c>
      <c r="C15" s="23">
        <v>1</v>
      </c>
      <c r="D15" s="6"/>
      <c r="E15" s="6"/>
      <c r="F15" s="6"/>
      <c r="G15" s="6"/>
      <c r="H15" s="24" t="s">
        <v>1875</v>
      </c>
      <c r="I15" s="23"/>
    </row>
    <row r="16" spans="1:9" ht="16.5" x14ac:dyDescent="0.2">
      <c r="A16" s="79">
        <v>10204</v>
      </c>
      <c r="B16" s="79">
        <v>10204</v>
      </c>
      <c r="C16" s="23">
        <v>1</v>
      </c>
      <c r="D16" s="6"/>
      <c r="E16" s="6"/>
      <c r="F16" s="6"/>
      <c r="G16" s="6"/>
      <c r="H16" s="24" t="s">
        <v>1876</v>
      </c>
      <c r="I16" s="23"/>
    </row>
    <row r="17" spans="1:9" ht="16.5" x14ac:dyDescent="0.2">
      <c r="A17" s="79">
        <v>10205</v>
      </c>
      <c r="B17" s="79">
        <v>10205</v>
      </c>
      <c r="C17" s="23">
        <v>1</v>
      </c>
      <c r="D17" s="6"/>
      <c r="E17" s="6"/>
      <c r="F17" s="6"/>
      <c r="G17" s="6"/>
      <c r="H17" s="24" t="s">
        <v>1877</v>
      </c>
      <c r="I17" s="23"/>
    </row>
    <row r="18" spans="1:9" ht="16.5" x14ac:dyDescent="0.2">
      <c r="A18" s="79">
        <v>10206</v>
      </c>
      <c r="B18" s="79">
        <v>10206</v>
      </c>
      <c r="C18" s="23">
        <v>1</v>
      </c>
      <c r="D18" s="6"/>
      <c r="E18" s="6"/>
      <c r="F18" s="6"/>
      <c r="G18" s="6"/>
      <c r="H18" s="24" t="s">
        <v>1878</v>
      </c>
      <c r="I18" s="23"/>
    </row>
    <row r="19" spans="1:9" ht="16.5" x14ac:dyDescent="0.2">
      <c r="A19" s="79">
        <v>10207</v>
      </c>
      <c r="B19" s="79">
        <v>10207</v>
      </c>
      <c r="C19" s="23">
        <v>1</v>
      </c>
      <c r="D19" s="6"/>
      <c r="E19" s="6"/>
      <c r="F19" s="6"/>
      <c r="G19" s="6"/>
      <c r="H19" s="24" t="s">
        <v>1879</v>
      </c>
      <c r="I19" s="23"/>
    </row>
    <row r="20" spans="1:9" ht="16.5" x14ac:dyDescent="0.2">
      <c r="A20" s="79">
        <v>10208</v>
      </c>
      <c r="B20" s="79">
        <v>10208</v>
      </c>
      <c r="C20" s="79">
        <v>1</v>
      </c>
      <c r="D20" s="6"/>
      <c r="E20" s="6"/>
      <c r="F20" s="6"/>
      <c r="G20" s="6"/>
      <c r="H20" s="24" t="s">
        <v>1880</v>
      </c>
      <c r="I20" s="23"/>
    </row>
    <row r="21" spans="1:9" ht="16.5" x14ac:dyDescent="0.2">
      <c r="A21" s="79">
        <v>10209</v>
      </c>
      <c r="B21" s="79">
        <v>10209</v>
      </c>
      <c r="C21" s="79">
        <v>1</v>
      </c>
      <c r="D21" s="6"/>
      <c r="E21" s="6"/>
      <c r="F21" s="6"/>
      <c r="G21" s="6"/>
      <c r="H21" s="24" t="s">
        <v>1881</v>
      </c>
      <c r="I21" s="23"/>
    </row>
    <row r="22" spans="1:9" ht="16.5" x14ac:dyDescent="0.2">
      <c r="A22" s="79">
        <v>10301</v>
      </c>
      <c r="B22" s="79">
        <v>10301</v>
      </c>
      <c r="C22" s="79">
        <v>1</v>
      </c>
      <c r="D22" s="6"/>
      <c r="E22" s="6"/>
      <c r="F22" s="6"/>
      <c r="G22" s="6"/>
      <c r="H22" s="24" t="s">
        <v>1882</v>
      </c>
      <c r="I22" s="23"/>
    </row>
    <row r="23" spans="1:9" ht="16.5" x14ac:dyDescent="0.2">
      <c r="A23" s="79">
        <v>10302</v>
      </c>
      <c r="B23" s="79">
        <v>10302</v>
      </c>
      <c r="C23" s="79">
        <v>1</v>
      </c>
      <c r="D23" s="6"/>
      <c r="E23" s="6"/>
      <c r="F23" s="6"/>
      <c r="G23" s="6"/>
      <c r="H23" s="24" t="s">
        <v>1883</v>
      </c>
      <c r="I23" s="23"/>
    </row>
    <row r="24" spans="1:9" ht="16.5" x14ac:dyDescent="0.2">
      <c r="A24" s="79">
        <v>10303</v>
      </c>
      <c r="B24" s="79">
        <v>10303</v>
      </c>
      <c r="C24" s="79">
        <v>1</v>
      </c>
      <c r="D24" s="6"/>
      <c r="E24" s="6"/>
      <c r="F24" s="6"/>
      <c r="G24" s="6"/>
      <c r="H24" s="24" t="s">
        <v>1884</v>
      </c>
      <c r="I24" s="23"/>
    </row>
    <row r="25" spans="1:9" ht="16.5" x14ac:dyDescent="0.2">
      <c r="A25" s="79">
        <v>10304</v>
      </c>
      <c r="B25" s="79">
        <v>10304</v>
      </c>
      <c r="C25" s="79">
        <v>1</v>
      </c>
      <c r="D25" s="6"/>
      <c r="E25" s="6"/>
      <c r="F25" s="6"/>
      <c r="G25" s="6"/>
      <c r="H25" s="24" t="s">
        <v>1885</v>
      </c>
      <c r="I25" s="23"/>
    </row>
    <row r="26" spans="1:9" ht="16.5" x14ac:dyDescent="0.2">
      <c r="A26" s="79">
        <v>10305</v>
      </c>
      <c r="B26" s="79">
        <v>10305</v>
      </c>
      <c r="C26" s="79">
        <v>1</v>
      </c>
      <c r="D26" s="6"/>
      <c r="E26" s="6"/>
      <c r="F26" s="6"/>
      <c r="G26" s="6"/>
      <c r="H26" s="24" t="s">
        <v>1886</v>
      </c>
      <c r="I26" s="23"/>
    </row>
    <row r="27" spans="1:9" ht="16.5" x14ac:dyDescent="0.2">
      <c r="A27" s="79">
        <v>10306</v>
      </c>
      <c r="B27" s="79">
        <v>10306</v>
      </c>
      <c r="C27" s="79">
        <v>1</v>
      </c>
      <c r="D27" s="6"/>
      <c r="E27" s="6"/>
      <c r="F27" s="6"/>
      <c r="G27" s="6"/>
      <c r="H27" s="24" t="s">
        <v>1887</v>
      </c>
      <c r="I27" s="23"/>
    </row>
    <row r="28" spans="1:9" ht="16.5" x14ac:dyDescent="0.2">
      <c r="A28" s="79">
        <v>10307</v>
      </c>
      <c r="B28" s="79">
        <v>10307</v>
      </c>
      <c r="C28" s="79">
        <v>1</v>
      </c>
      <c r="D28" s="6"/>
      <c r="E28" s="6"/>
      <c r="F28" s="6"/>
      <c r="G28" s="6"/>
      <c r="H28" s="24" t="s">
        <v>1888</v>
      </c>
      <c r="I28" s="23"/>
    </row>
    <row r="29" spans="1:9" ht="16.5" x14ac:dyDescent="0.2">
      <c r="A29" s="79">
        <v>10308</v>
      </c>
      <c r="B29" s="79">
        <v>10308</v>
      </c>
      <c r="C29" s="79">
        <v>1</v>
      </c>
      <c r="D29" s="6"/>
      <c r="E29" s="6"/>
      <c r="F29" s="6"/>
      <c r="G29" s="6"/>
      <c r="H29" s="24" t="s">
        <v>1889</v>
      </c>
      <c r="I29" s="23"/>
    </row>
    <row r="30" spans="1:9" ht="16.5" x14ac:dyDescent="0.2">
      <c r="A30" s="79">
        <v>10309</v>
      </c>
      <c r="B30" s="79">
        <v>10309</v>
      </c>
      <c r="C30" s="79">
        <v>1</v>
      </c>
      <c r="D30" s="6"/>
      <c r="E30" s="6"/>
      <c r="F30" s="6"/>
      <c r="G30" s="6"/>
      <c r="H30" s="24" t="s">
        <v>1890</v>
      </c>
      <c r="I30" s="23"/>
    </row>
    <row r="31" spans="1:9" ht="16.5" x14ac:dyDescent="0.2">
      <c r="A31" s="79">
        <v>10401</v>
      </c>
      <c r="B31" s="79">
        <v>10401</v>
      </c>
      <c r="C31" s="79">
        <v>1</v>
      </c>
      <c r="D31" s="6"/>
      <c r="E31" s="6"/>
      <c r="F31" s="6"/>
      <c r="G31" s="6"/>
      <c r="H31" s="24" t="s">
        <v>1891</v>
      </c>
      <c r="I31" s="23"/>
    </row>
    <row r="32" spans="1:9" ht="16.5" x14ac:dyDescent="0.2">
      <c r="A32" s="79">
        <v>10402</v>
      </c>
      <c r="B32" s="79">
        <v>10402</v>
      </c>
      <c r="C32" s="79">
        <v>1</v>
      </c>
      <c r="D32" s="6"/>
      <c r="E32" s="6"/>
      <c r="F32" s="6"/>
      <c r="G32" s="6"/>
      <c r="H32" s="24" t="s">
        <v>1892</v>
      </c>
      <c r="I32" s="23"/>
    </row>
    <row r="33" spans="1:9" ht="16.5" x14ac:dyDescent="0.2">
      <c r="A33" s="79">
        <v>10403</v>
      </c>
      <c r="B33" s="79">
        <v>10403</v>
      </c>
      <c r="C33" s="79">
        <v>1</v>
      </c>
      <c r="D33" s="6"/>
      <c r="E33" s="6"/>
      <c r="F33" s="6"/>
      <c r="G33" s="6"/>
      <c r="H33" s="24" t="s">
        <v>1893</v>
      </c>
      <c r="I33" s="23"/>
    </row>
    <row r="34" spans="1:9" ht="16.5" x14ac:dyDescent="0.2">
      <c r="A34" s="79">
        <v>10404</v>
      </c>
      <c r="B34" s="79">
        <v>10404</v>
      </c>
      <c r="C34" s="79">
        <v>1</v>
      </c>
      <c r="D34" s="6"/>
      <c r="E34" s="6"/>
      <c r="F34" s="6"/>
      <c r="G34" s="6"/>
      <c r="H34" s="24" t="s">
        <v>1894</v>
      </c>
      <c r="I34" s="23"/>
    </row>
    <row r="35" spans="1:9" ht="16.5" x14ac:dyDescent="0.2">
      <c r="A35" s="79">
        <v>10405</v>
      </c>
      <c r="B35" s="79">
        <v>10405</v>
      </c>
      <c r="C35" s="79">
        <v>1</v>
      </c>
      <c r="D35" s="6"/>
      <c r="E35" s="6"/>
      <c r="F35" s="6"/>
      <c r="G35" s="6"/>
      <c r="H35" s="24" t="s">
        <v>1895</v>
      </c>
      <c r="I35" s="23"/>
    </row>
    <row r="36" spans="1:9" ht="16.5" x14ac:dyDescent="0.2">
      <c r="A36" s="79">
        <v>10406</v>
      </c>
      <c r="B36" s="79">
        <v>10406</v>
      </c>
      <c r="C36" s="79">
        <v>1</v>
      </c>
      <c r="D36" s="6"/>
      <c r="E36" s="6"/>
      <c r="F36" s="6"/>
      <c r="G36" s="6"/>
      <c r="H36" s="24" t="s">
        <v>1896</v>
      </c>
      <c r="I36" s="23"/>
    </row>
    <row r="37" spans="1:9" ht="16.5" x14ac:dyDescent="0.2">
      <c r="A37" s="79">
        <v>10407</v>
      </c>
      <c r="B37" s="79">
        <v>10407</v>
      </c>
      <c r="C37" s="79">
        <v>1</v>
      </c>
      <c r="D37" s="6"/>
      <c r="E37" s="6"/>
      <c r="F37" s="6"/>
      <c r="G37" s="6"/>
      <c r="H37" s="24" t="s">
        <v>1897</v>
      </c>
      <c r="I37" s="23"/>
    </row>
    <row r="38" spans="1:9" ht="16.5" x14ac:dyDescent="0.2">
      <c r="A38" s="79">
        <v>10408</v>
      </c>
      <c r="B38" s="79">
        <v>10408</v>
      </c>
      <c r="C38" s="79">
        <v>1</v>
      </c>
      <c r="D38" s="6"/>
      <c r="E38" s="6"/>
      <c r="F38" s="6"/>
      <c r="G38" s="6"/>
      <c r="H38" s="24" t="s">
        <v>1898</v>
      </c>
      <c r="I38" s="23"/>
    </row>
    <row r="39" spans="1:9" ht="16.5" x14ac:dyDescent="0.2">
      <c r="A39" s="79">
        <v>10409</v>
      </c>
      <c r="B39" s="79">
        <v>10409</v>
      </c>
      <c r="C39" s="79">
        <v>1</v>
      </c>
      <c r="D39" s="6"/>
      <c r="E39" s="6"/>
      <c r="F39" s="6"/>
      <c r="G39" s="6"/>
      <c r="H39" s="24" t="s">
        <v>1899</v>
      </c>
      <c r="I39" s="23"/>
    </row>
    <row r="40" spans="1:9" ht="16.5" x14ac:dyDescent="0.2">
      <c r="A40" s="79">
        <v>10501</v>
      </c>
      <c r="B40" s="79">
        <v>10501</v>
      </c>
      <c r="C40" s="79">
        <v>1</v>
      </c>
      <c r="D40" s="6"/>
      <c r="E40" s="6"/>
      <c r="F40" s="6"/>
      <c r="G40" s="6"/>
      <c r="H40" s="24" t="s">
        <v>1900</v>
      </c>
      <c r="I40" s="23"/>
    </row>
    <row r="41" spans="1:9" ht="16.5" x14ac:dyDescent="0.2">
      <c r="A41" s="79">
        <v>10502</v>
      </c>
      <c r="B41" s="79">
        <v>10502</v>
      </c>
      <c r="C41" s="79">
        <v>1</v>
      </c>
      <c r="D41" s="6"/>
      <c r="E41" s="6"/>
      <c r="F41" s="6"/>
      <c r="G41" s="6"/>
      <c r="H41" s="24" t="s">
        <v>1901</v>
      </c>
      <c r="I41" s="23"/>
    </row>
    <row r="42" spans="1:9" ht="16.5" x14ac:dyDescent="0.2">
      <c r="A42" s="79">
        <v>10503</v>
      </c>
      <c r="B42" s="79">
        <v>10503</v>
      </c>
      <c r="C42" s="79">
        <v>1</v>
      </c>
      <c r="D42" s="6"/>
      <c r="E42" s="6"/>
      <c r="F42" s="6"/>
      <c r="G42" s="6"/>
      <c r="H42" s="24" t="s">
        <v>1902</v>
      </c>
      <c r="I42" s="23"/>
    </row>
    <row r="43" spans="1:9" ht="16.5" x14ac:dyDescent="0.2">
      <c r="A43" s="79">
        <v>10504</v>
      </c>
      <c r="B43" s="79">
        <v>10504</v>
      </c>
      <c r="C43" s="79">
        <v>1</v>
      </c>
      <c r="D43" s="6"/>
      <c r="E43" s="6"/>
      <c r="F43" s="6"/>
      <c r="G43" s="6"/>
      <c r="H43" s="24" t="s">
        <v>1903</v>
      </c>
      <c r="I43" s="23"/>
    </row>
    <row r="44" spans="1:9" ht="16.5" x14ac:dyDescent="0.2">
      <c r="A44" s="79">
        <v>10505</v>
      </c>
      <c r="B44" s="79">
        <v>10505</v>
      </c>
      <c r="C44" s="79">
        <v>1</v>
      </c>
      <c r="D44" s="6"/>
      <c r="E44" s="6"/>
      <c r="F44" s="6"/>
      <c r="G44" s="6"/>
      <c r="H44" s="24" t="s">
        <v>1904</v>
      </c>
      <c r="I44" s="23"/>
    </row>
    <row r="45" spans="1:9" ht="16.5" x14ac:dyDescent="0.2">
      <c r="A45" s="79">
        <v>10506</v>
      </c>
      <c r="B45" s="79">
        <v>10506</v>
      </c>
      <c r="C45" s="79">
        <v>1</v>
      </c>
      <c r="D45" s="6"/>
      <c r="E45" s="6"/>
      <c r="F45" s="6"/>
      <c r="G45" s="6"/>
      <c r="H45" s="24" t="s">
        <v>1905</v>
      </c>
      <c r="I45" s="23"/>
    </row>
    <row r="46" spans="1:9" ht="16.5" x14ac:dyDescent="0.2">
      <c r="A46" s="79">
        <v>10507</v>
      </c>
      <c r="B46" s="79">
        <v>10507</v>
      </c>
      <c r="C46" s="79">
        <v>1</v>
      </c>
      <c r="D46" s="6"/>
      <c r="E46" s="6"/>
      <c r="F46" s="6"/>
      <c r="G46" s="6"/>
      <c r="H46" s="24" t="s">
        <v>1906</v>
      </c>
      <c r="I46" s="23"/>
    </row>
    <row r="47" spans="1:9" ht="16.5" x14ac:dyDescent="0.2">
      <c r="A47" s="79">
        <v>10508</v>
      </c>
      <c r="B47" s="79">
        <v>10508</v>
      </c>
      <c r="C47" s="79">
        <v>1</v>
      </c>
      <c r="D47" s="6"/>
      <c r="E47" s="6"/>
      <c r="F47" s="6"/>
      <c r="G47" s="6"/>
      <c r="H47" s="24" t="s">
        <v>1907</v>
      </c>
      <c r="I47" s="23"/>
    </row>
    <row r="48" spans="1:9" ht="16.5" x14ac:dyDescent="0.2">
      <c r="A48" s="79">
        <v>10509</v>
      </c>
      <c r="B48" s="79">
        <v>10509</v>
      </c>
      <c r="C48" s="79">
        <v>1</v>
      </c>
      <c r="D48" s="6"/>
      <c r="E48" s="6"/>
      <c r="F48" s="6"/>
      <c r="G48" s="6"/>
      <c r="H48" s="24" t="s">
        <v>1908</v>
      </c>
      <c r="I48" s="23"/>
    </row>
    <row r="49" spans="1:9" ht="16.5" x14ac:dyDescent="0.2">
      <c r="A49" s="79">
        <v>10510</v>
      </c>
      <c r="B49" s="79">
        <v>10510</v>
      </c>
      <c r="C49" s="79">
        <v>1</v>
      </c>
      <c r="D49" s="6"/>
      <c r="E49" s="6"/>
      <c r="F49" s="6"/>
      <c r="G49" s="6"/>
      <c r="H49" s="24" t="s">
        <v>1909</v>
      </c>
      <c r="I49" s="23"/>
    </row>
    <row r="50" spans="1:9" ht="16.5" x14ac:dyDescent="0.2">
      <c r="A50" s="79">
        <v>10511</v>
      </c>
      <c r="B50" s="79">
        <v>10511</v>
      </c>
      <c r="C50" s="79">
        <v>1</v>
      </c>
      <c r="D50" s="6"/>
      <c r="E50" s="6"/>
      <c r="F50" s="6"/>
      <c r="G50" s="6"/>
      <c r="H50" s="24" t="s">
        <v>1910</v>
      </c>
      <c r="I50" s="23"/>
    </row>
    <row r="51" spans="1:9" ht="16.5" x14ac:dyDescent="0.2">
      <c r="A51" s="79">
        <v>10512</v>
      </c>
      <c r="B51" s="79">
        <v>10512</v>
      </c>
      <c r="C51" s="79">
        <v>1</v>
      </c>
      <c r="D51" s="6"/>
      <c r="E51" s="6"/>
      <c r="F51" s="6"/>
      <c r="G51" s="6"/>
      <c r="H51" s="24" t="s">
        <v>1911</v>
      </c>
      <c r="I51" s="23"/>
    </row>
    <row r="52" spans="1:9" ht="16.5" x14ac:dyDescent="0.2">
      <c r="A52" s="79">
        <v>10513</v>
      </c>
      <c r="B52" s="79">
        <v>10513</v>
      </c>
      <c r="C52" s="79">
        <v>1</v>
      </c>
      <c r="D52" s="6"/>
      <c r="E52" s="6"/>
      <c r="F52" s="6"/>
      <c r="G52" s="6"/>
      <c r="H52" s="24" t="s">
        <v>1912</v>
      </c>
      <c r="I52" s="23"/>
    </row>
    <row r="53" spans="1:9" ht="16.5" x14ac:dyDescent="0.2">
      <c r="A53" s="79">
        <v>10514</v>
      </c>
      <c r="B53" s="79">
        <v>10514</v>
      </c>
      <c r="C53" s="79">
        <v>1</v>
      </c>
      <c r="D53" s="6"/>
      <c r="E53" s="6"/>
      <c r="F53" s="6"/>
      <c r="G53" s="6"/>
      <c r="H53" s="24" t="s">
        <v>1913</v>
      </c>
      <c r="I53" s="23"/>
    </row>
    <row r="54" spans="1:9" ht="16.5" x14ac:dyDescent="0.2">
      <c r="A54" s="79">
        <v>10515</v>
      </c>
      <c r="B54" s="79">
        <v>10515</v>
      </c>
      <c r="C54" s="79">
        <v>1</v>
      </c>
      <c r="D54" s="6"/>
      <c r="E54" s="6"/>
      <c r="F54" s="6"/>
      <c r="G54" s="6"/>
      <c r="H54" s="24" t="s">
        <v>1914</v>
      </c>
      <c r="I54" s="23"/>
    </row>
    <row r="55" spans="1:9" ht="16.5" x14ac:dyDescent="0.2">
      <c r="A55" s="79">
        <v>10601</v>
      </c>
      <c r="B55" s="79">
        <v>10601</v>
      </c>
      <c r="C55" s="79">
        <v>1</v>
      </c>
      <c r="D55" s="6"/>
      <c r="E55" s="6"/>
      <c r="F55" s="6"/>
      <c r="G55" s="6"/>
      <c r="H55" s="24" t="s">
        <v>1915</v>
      </c>
      <c r="I55" s="23"/>
    </row>
    <row r="56" spans="1:9" ht="16.5" x14ac:dyDescent="0.2">
      <c r="A56" s="79">
        <v>10602</v>
      </c>
      <c r="B56" s="79">
        <v>10602</v>
      </c>
      <c r="C56" s="79">
        <v>1</v>
      </c>
      <c r="D56" s="6"/>
      <c r="E56" s="6"/>
      <c r="F56" s="6"/>
      <c r="G56" s="6"/>
      <c r="H56" s="24" t="s">
        <v>1916</v>
      </c>
      <c r="I56" s="23"/>
    </row>
    <row r="57" spans="1:9" ht="16.5" x14ac:dyDescent="0.2">
      <c r="A57" s="79">
        <v>10603</v>
      </c>
      <c r="B57" s="79">
        <v>10603</v>
      </c>
      <c r="C57" s="79">
        <v>1</v>
      </c>
      <c r="D57" s="6"/>
      <c r="E57" s="6"/>
      <c r="F57" s="6"/>
      <c r="G57" s="6"/>
      <c r="H57" s="24" t="s">
        <v>1917</v>
      </c>
      <c r="I57" s="23"/>
    </row>
    <row r="58" spans="1:9" ht="16.5" x14ac:dyDescent="0.2">
      <c r="A58" s="79">
        <v>10604</v>
      </c>
      <c r="B58" s="79">
        <v>10604</v>
      </c>
      <c r="C58" s="79">
        <v>1</v>
      </c>
      <c r="D58" s="6"/>
      <c r="E58" s="6"/>
      <c r="F58" s="6"/>
      <c r="G58" s="6"/>
      <c r="H58" s="24" t="s">
        <v>1918</v>
      </c>
      <c r="I58" s="23"/>
    </row>
    <row r="59" spans="1:9" ht="16.5" x14ac:dyDescent="0.2">
      <c r="A59" s="79">
        <v>10605</v>
      </c>
      <c r="B59" s="79">
        <v>10605</v>
      </c>
      <c r="C59" s="79">
        <v>1</v>
      </c>
      <c r="D59" s="6"/>
      <c r="E59" s="6"/>
      <c r="F59" s="6"/>
      <c r="G59" s="6"/>
      <c r="H59" s="24" t="s">
        <v>1919</v>
      </c>
      <c r="I59" s="23"/>
    </row>
    <row r="60" spans="1:9" ht="16.5" x14ac:dyDescent="0.2">
      <c r="A60" s="79">
        <v>10606</v>
      </c>
      <c r="B60" s="79">
        <v>10606</v>
      </c>
      <c r="C60" s="79">
        <v>1</v>
      </c>
      <c r="D60" s="6"/>
      <c r="E60" s="6"/>
      <c r="F60" s="6"/>
      <c r="G60" s="6"/>
      <c r="H60" s="24" t="s">
        <v>1920</v>
      </c>
      <c r="I60" s="23"/>
    </row>
    <row r="61" spans="1:9" ht="16.5" x14ac:dyDescent="0.2">
      <c r="A61" s="79">
        <v>10607</v>
      </c>
      <c r="B61" s="79">
        <v>10607</v>
      </c>
      <c r="C61" s="79">
        <v>1</v>
      </c>
      <c r="D61" s="6"/>
      <c r="E61" s="6"/>
      <c r="F61" s="6"/>
      <c r="G61" s="6"/>
      <c r="H61" s="24" t="s">
        <v>1921</v>
      </c>
      <c r="I61" s="23"/>
    </row>
    <row r="62" spans="1:9" ht="16.5" x14ac:dyDescent="0.2">
      <c r="A62" s="79">
        <v>10608</v>
      </c>
      <c r="B62" s="79">
        <v>10608</v>
      </c>
      <c r="C62" s="79">
        <v>1</v>
      </c>
      <c r="D62" s="6"/>
      <c r="E62" s="6"/>
      <c r="F62" s="6"/>
      <c r="G62" s="6"/>
      <c r="H62" s="24" t="s">
        <v>1922</v>
      </c>
      <c r="I62" s="23"/>
    </row>
    <row r="63" spans="1:9" ht="16.5" x14ac:dyDescent="0.2">
      <c r="A63" s="79">
        <v>10609</v>
      </c>
      <c r="B63" s="79">
        <v>10609</v>
      </c>
      <c r="C63" s="79">
        <v>1</v>
      </c>
      <c r="D63" s="6"/>
      <c r="E63" s="6"/>
      <c r="F63" s="6"/>
      <c r="G63" s="6"/>
      <c r="H63" s="24" t="s">
        <v>1923</v>
      </c>
      <c r="I63" s="23"/>
    </row>
    <row r="64" spans="1:9" ht="16.5" x14ac:dyDescent="0.2">
      <c r="A64" s="79">
        <v>10610</v>
      </c>
      <c r="B64" s="79">
        <v>10610</v>
      </c>
      <c r="C64" s="79">
        <v>1</v>
      </c>
      <c r="D64" s="6"/>
      <c r="E64" s="6"/>
      <c r="F64" s="6"/>
      <c r="G64" s="6"/>
      <c r="H64" s="24" t="s">
        <v>1924</v>
      </c>
      <c r="I64" s="23"/>
    </row>
    <row r="65" spans="1:9" ht="16.5" x14ac:dyDescent="0.2">
      <c r="A65" s="79">
        <v>10611</v>
      </c>
      <c r="B65" s="79">
        <v>10611</v>
      </c>
      <c r="C65" s="79">
        <v>1</v>
      </c>
      <c r="D65" s="6"/>
      <c r="E65" s="6"/>
      <c r="F65" s="6"/>
      <c r="G65" s="6"/>
      <c r="H65" s="24" t="s">
        <v>1925</v>
      </c>
      <c r="I65" s="23"/>
    </row>
    <row r="66" spans="1:9" ht="16.5" x14ac:dyDescent="0.2">
      <c r="A66" s="79">
        <v>10612</v>
      </c>
      <c r="B66" s="79">
        <v>10612</v>
      </c>
      <c r="C66" s="79">
        <v>1</v>
      </c>
      <c r="D66" s="6"/>
      <c r="E66" s="6"/>
      <c r="F66" s="6"/>
      <c r="G66" s="6"/>
      <c r="H66" s="24" t="s">
        <v>1926</v>
      </c>
      <c r="I66" s="23"/>
    </row>
    <row r="67" spans="1:9" ht="16.5" x14ac:dyDescent="0.2">
      <c r="A67" s="79">
        <v>10613</v>
      </c>
      <c r="B67" s="79">
        <v>10613</v>
      </c>
      <c r="C67" s="79">
        <v>1</v>
      </c>
      <c r="D67" s="6"/>
      <c r="E67" s="6"/>
      <c r="F67" s="6"/>
      <c r="G67" s="6"/>
      <c r="H67" s="24" t="s">
        <v>1927</v>
      </c>
      <c r="I67" s="23"/>
    </row>
    <row r="68" spans="1:9" ht="16.5" x14ac:dyDescent="0.2">
      <c r="A68" s="79">
        <v>10614</v>
      </c>
      <c r="B68" s="79">
        <v>10614</v>
      </c>
      <c r="C68" s="79">
        <v>1</v>
      </c>
      <c r="D68" s="6"/>
      <c r="E68" s="6"/>
      <c r="F68" s="6"/>
      <c r="G68" s="6"/>
      <c r="H68" s="24" t="s">
        <v>1928</v>
      </c>
      <c r="I68" s="23"/>
    </row>
    <row r="69" spans="1:9" ht="16.5" x14ac:dyDescent="0.2">
      <c r="A69" s="79">
        <v>10615</v>
      </c>
      <c r="B69" s="79">
        <v>10615</v>
      </c>
      <c r="C69" s="79">
        <v>1</v>
      </c>
      <c r="D69" s="6"/>
      <c r="E69" s="6"/>
      <c r="F69" s="6"/>
      <c r="G69" s="6"/>
      <c r="H69" s="24" t="s">
        <v>1929</v>
      </c>
      <c r="I69" s="23"/>
    </row>
    <row r="70" spans="1:9" ht="16.5" x14ac:dyDescent="0.2">
      <c r="A70" s="79">
        <v>10701</v>
      </c>
      <c r="B70" s="79">
        <v>10701</v>
      </c>
      <c r="C70" s="79">
        <v>1</v>
      </c>
      <c r="D70" s="6"/>
      <c r="E70" s="6"/>
      <c r="F70" s="6"/>
      <c r="G70" s="6"/>
      <c r="H70" s="24" t="s">
        <v>1930</v>
      </c>
      <c r="I70" s="23"/>
    </row>
    <row r="71" spans="1:9" ht="16.5" x14ac:dyDescent="0.2">
      <c r="A71" s="79">
        <v>10702</v>
      </c>
      <c r="B71" s="79">
        <v>10702</v>
      </c>
      <c r="C71" s="79">
        <v>1</v>
      </c>
      <c r="D71" s="6"/>
      <c r="E71" s="6"/>
      <c r="F71" s="6"/>
      <c r="G71" s="6"/>
      <c r="H71" s="24" t="s">
        <v>1931</v>
      </c>
      <c r="I71" s="23"/>
    </row>
    <row r="72" spans="1:9" ht="16.5" x14ac:dyDescent="0.2">
      <c r="A72" s="79">
        <v>10703</v>
      </c>
      <c r="B72" s="79">
        <v>10703</v>
      </c>
      <c r="C72" s="79">
        <v>1</v>
      </c>
      <c r="D72" s="6"/>
      <c r="E72" s="6"/>
      <c r="F72" s="6"/>
      <c r="G72" s="6"/>
      <c r="H72" s="24" t="s">
        <v>1932</v>
      </c>
      <c r="I72" s="23"/>
    </row>
    <row r="73" spans="1:9" ht="16.5" x14ac:dyDescent="0.2">
      <c r="A73" s="79">
        <v>10704</v>
      </c>
      <c r="B73" s="79">
        <v>10704</v>
      </c>
      <c r="C73" s="79">
        <v>1</v>
      </c>
      <c r="D73" s="6"/>
      <c r="E73" s="6"/>
      <c r="F73" s="6"/>
      <c r="G73" s="6"/>
      <c r="H73" s="24" t="s">
        <v>1933</v>
      </c>
      <c r="I73" s="23"/>
    </row>
    <row r="74" spans="1:9" ht="16.5" x14ac:dyDescent="0.2">
      <c r="A74" s="79">
        <v>10705</v>
      </c>
      <c r="B74" s="79">
        <v>10705</v>
      </c>
      <c r="C74" s="79">
        <v>1</v>
      </c>
      <c r="D74" s="6"/>
      <c r="E74" s="6"/>
      <c r="F74" s="6"/>
      <c r="G74" s="6"/>
      <c r="H74" s="24" t="s">
        <v>1934</v>
      </c>
      <c r="I74" s="23"/>
    </row>
    <row r="75" spans="1:9" ht="16.5" x14ac:dyDescent="0.2">
      <c r="A75" s="79">
        <v>10706</v>
      </c>
      <c r="B75" s="79">
        <v>10706</v>
      </c>
      <c r="C75" s="79">
        <v>1</v>
      </c>
      <c r="D75" s="6"/>
      <c r="E75" s="6"/>
      <c r="F75" s="6"/>
      <c r="G75" s="6"/>
      <c r="H75" s="24" t="s">
        <v>1935</v>
      </c>
      <c r="I75" s="23"/>
    </row>
    <row r="76" spans="1:9" ht="16.5" x14ac:dyDescent="0.2">
      <c r="A76" s="79">
        <v>10707</v>
      </c>
      <c r="B76" s="79">
        <v>10707</v>
      </c>
      <c r="C76" s="79">
        <v>1</v>
      </c>
      <c r="D76" s="6"/>
      <c r="E76" s="6"/>
      <c r="F76" s="6"/>
      <c r="G76" s="6"/>
      <c r="H76" s="24" t="s">
        <v>1936</v>
      </c>
      <c r="I76" s="23"/>
    </row>
    <row r="77" spans="1:9" ht="16.5" x14ac:dyDescent="0.2">
      <c r="A77" s="79">
        <v>10708</v>
      </c>
      <c r="B77" s="79">
        <v>10708</v>
      </c>
      <c r="C77" s="79">
        <v>1</v>
      </c>
      <c r="D77" s="6"/>
      <c r="E77" s="6"/>
      <c r="F77" s="6"/>
      <c r="G77" s="6"/>
      <c r="H77" s="24" t="s">
        <v>1937</v>
      </c>
      <c r="I77" s="23"/>
    </row>
    <row r="78" spans="1:9" ht="16.5" x14ac:dyDescent="0.2">
      <c r="A78" s="79">
        <v>10709</v>
      </c>
      <c r="B78" s="79">
        <v>10709</v>
      </c>
      <c r="C78" s="79">
        <v>1</v>
      </c>
      <c r="D78" s="6"/>
      <c r="E78" s="6"/>
      <c r="F78" s="6"/>
      <c r="G78" s="6"/>
      <c r="H78" s="24" t="s">
        <v>1938</v>
      </c>
      <c r="I78" s="23"/>
    </row>
    <row r="79" spans="1:9" ht="16.5" x14ac:dyDescent="0.2">
      <c r="A79" s="79">
        <v>10710</v>
      </c>
      <c r="B79" s="79">
        <v>10710</v>
      </c>
      <c r="C79" s="79">
        <v>1</v>
      </c>
      <c r="D79" s="6"/>
      <c r="E79" s="6"/>
      <c r="F79" s="6"/>
      <c r="G79" s="6"/>
      <c r="H79" s="24" t="s">
        <v>1939</v>
      </c>
      <c r="I79" s="23"/>
    </row>
    <row r="80" spans="1:9" ht="16.5" x14ac:dyDescent="0.2">
      <c r="A80" s="79">
        <v>10711</v>
      </c>
      <c r="B80" s="79">
        <v>10711</v>
      </c>
      <c r="C80" s="79">
        <v>1</v>
      </c>
      <c r="D80" s="6"/>
      <c r="E80" s="6"/>
      <c r="F80" s="6"/>
      <c r="G80" s="6"/>
      <c r="H80" s="29" t="s">
        <v>1940</v>
      </c>
      <c r="I80" s="29"/>
    </row>
    <row r="81" spans="1:9" ht="16.5" x14ac:dyDescent="0.2">
      <c r="A81" s="79">
        <v>10712</v>
      </c>
      <c r="B81" s="79">
        <v>10712</v>
      </c>
      <c r="C81" s="79">
        <v>1</v>
      </c>
      <c r="D81" s="6"/>
      <c r="E81" s="6"/>
      <c r="F81" s="6"/>
      <c r="G81" s="6"/>
      <c r="H81" s="29" t="s">
        <v>1941</v>
      </c>
      <c r="I81" s="29"/>
    </row>
    <row r="82" spans="1:9" ht="16.5" x14ac:dyDescent="0.2">
      <c r="A82" s="79">
        <v>10713</v>
      </c>
      <c r="B82" s="79">
        <v>10713</v>
      </c>
      <c r="C82" s="79">
        <v>1</v>
      </c>
      <c r="D82" s="6"/>
      <c r="E82" s="6"/>
      <c r="F82" s="6"/>
      <c r="G82" s="6"/>
      <c r="H82" s="29" t="s">
        <v>1942</v>
      </c>
      <c r="I82" s="29"/>
    </row>
    <row r="83" spans="1:9" ht="16.5" x14ac:dyDescent="0.2">
      <c r="A83" s="79">
        <v>10714</v>
      </c>
      <c r="B83" s="79">
        <v>10714</v>
      </c>
      <c r="C83" s="79">
        <v>1</v>
      </c>
      <c r="D83" s="6"/>
      <c r="E83" s="6"/>
      <c r="F83" s="6"/>
      <c r="G83" s="6"/>
      <c r="H83" s="29" t="s">
        <v>1943</v>
      </c>
      <c r="I83" s="29"/>
    </row>
    <row r="84" spans="1:9" ht="16.5" x14ac:dyDescent="0.2">
      <c r="A84" s="79">
        <v>10715</v>
      </c>
      <c r="B84" s="79">
        <v>10715</v>
      </c>
      <c r="C84" s="79">
        <v>1</v>
      </c>
      <c r="D84" s="6"/>
      <c r="E84" s="6"/>
      <c r="F84" s="6"/>
      <c r="G84" s="6"/>
      <c r="H84" s="29" t="s">
        <v>1944</v>
      </c>
      <c r="I84" s="29"/>
    </row>
    <row r="85" spans="1:9" ht="16.5" x14ac:dyDescent="0.2">
      <c r="A85" s="79">
        <v>10801</v>
      </c>
      <c r="B85" s="79">
        <v>10801</v>
      </c>
      <c r="C85" s="79">
        <v>1</v>
      </c>
      <c r="D85" s="6"/>
      <c r="E85" s="6"/>
      <c r="F85" s="6"/>
      <c r="G85" s="6"/>
      <c r="H85" s="29" t="s">
        <v>1945</v>
      </c>
      <c r="I85" s="29"/>
    </row>
    <row r="86" spans="1:9" ht="16.5" x14ac:dyDescent="0.2">
      <c r="A86" s="79">
        <v>10802</v>
      </c>
      <c r="B86" s="79">
        <v>10802</v>
      </c>
      <c r="C86" s="79">
        <v>1</v>
      </c>
      <c r="D86" s="6"/>
      <c r="E86" s="6"/>
      <c r="F86" s="6"/>
      <c r="G86" s="6"/>
      <c r="H86" s="29" t="s">
        <v>1946</v>
      </c>
      <c r="I86" s="29"/>
    </row>
    <row r="87" spans="1:9" ht="16.5" x14ac:dyDescent="0.2">
      <c r="A87" s="79">
        <v>10803</v>
      </c>
      <c r="B87" s="79">
        <v>10803</v>
      </c>
      <c r="C87" s="79">
        <v>1</v>
      </c>
      <c r="D87" s="6"/>
      <c r="E87" s="6"/>
      <c r="F87" s="6"/>
      <c r="G87" s="6"/>
      <c r="H87" s="29" t="s">
        <v>1947</v>
      </c>
      <c r="I87" s="29"/>
    </row>
    <row r="88" spans="1:9" ht="16.5" x14ac:dyDescent="0.2">
      <c r="A88" s="79">
        <v>10804</v>
      </c>
      <c r="B88" s="79">
        <v>10804</v>
      </c>
      <c r="C88" s="79">
        <v>1</v>
      </c>
      <c r="D88" s="6"/>
      <c r="E88" s="6"/>
      <c r="F88" s="6"/>
      <c r="G88" s="6"/>
      <c r="H88" s="29" t="s">
        <v>1948</v>
      </c>
      <c r="I88" s="29"/>
    </row>
    <row r="89" spans="1:9" ht="16.5" x14ac:dyDescent="0.2">
      <c r="A89" s="79">
        <v>10805</v>
      </c>
      <c r="B89" s="79">
        <v>10805</v>
      </c>
      <c r="C89" s="79">
        <v>1</v>
      </c>
      <c r="D89" s="6"/>
      <c r="E89" s="6"/>
      <c r="F89" s="6"/>
      <c r="G89" s="6"/>
      <c r="H89" s="29" t="s">
        <v>1949</v>
      </c>
      <c r="I89" s="29"/>
    </row>
    <row r="90" spans="1:9" ht="16.5" x14ac:dyDescent="0.2">
      <c r="A90" s="79">
        <v>10806</v>
      </c>
      <c r="B90" s="79">
        <v>10806</v>
      </c>
      <c r="C90" s="79">
        <v>1</v>
      </c>
      <c r="D90" s="6"/>
      <c r="E90" s="6"/>
      <c r="F90" s="6"/>
      <c r="G90" s="6"/>
      <c r="H90" s="29" t="s">
        <v>1950</v>
      </c>
      <c r="I90" s="29"/>
    </row>
    <row r="91" spans="1:9" ht="16.5" x14ac:dyDescent="0.2">
      <c r="A91" s="79">
        <v>10807</v>
      </c>
      <c r="B91" s="79">
        <v>10807</v>
      </c>
      <c r="C91" s="79">
        <v>1</v>
      </c>
      <c r="D91" s="6"/>
      <c r="E91" s="6"/>
      <c r="F91" s="6"/>
      <c r="G91" s="6"/>
      <c r="H91" s="29" t="s">
        <v>1951</v>
      </c>
      <c r="I91" s="29"/>
    </row>
    <row r="92" spans="1:9" ht="16.5" x14ac:dyDescent="0.2">
      <c r="A92" s="79">
        <v>10808</v>
      </c>
      <c r="B92" s="79">
        <v>10808</v>
      </c>
      <c r="C92" s="79">
        <v>1</v>
      </c>
      <c r="D92" s="6"/>
      <c r="E92" s="6"/>
      <c r="F92" s="6"/>
      <c r="G92" s="6"/>
      <c r="H92" s="29" t="s">
        <v>1952</v>
      </c>
      <c r="I92" s="29"/>
    </row>
    <row r="93" spans="1:9" ht="16.5" x14ac:dyDescent="0.2">
      <c r="A93" s="79">
        <v>10809</v>
      </c>
      <c r="B93" s="79">
        <v>10809</v>
      </c>
      <c r="C93" s="79">
        <v>1</v>
      </c>
      <c r="D93" s="6"/>
      <c r="E93" s="6"/>
      <c r="F93" s="6"/>
      <c r="G93" s="6"/>
      <c r="H93" s="29" t="s">
        <v>1953</v>
      </c>
      <c r="I93" s="29"/>
    </row>
    <row r="94" spans="1:9" ht="16.5" x14ac:dyDescent="0.2">
      <c r="A94" s="79">
        <v>10810</v>
      </c>
      <c r="B94" s="79">
        <v>10810</v>
      </c>
      <c r="C94" s="79">
        <v>1</v>
      </c>
      <c r="D94" s="6"/>
      <c r="E94" s="6"/>
      <c r="F94" s="6"/>
      <c r="G94" s="6"/>
      <c r="H94" s="29" t="s">
        <v>1954</v>
      </c>
      <c r="I94" s="29"/>
    </row>
    <row r="95" spans="1:9" ht="16.5" x14ac:dyDescent="0.2">
      <c r="A95" s="79">
        <v>10811</v>
      </c>
      <c r="B95" s="79">
        <v>10811</v>
      </c>
      <c r="C95" s="79">
        <v>1</v>
      </c>
      <c r="D95" s="6"/>
      <c r="E95" s="6"/>
      <c r="F95" s="6"/>
      <c r="G95" s="6"/>
      <c r="H95" s="29" t="s">
        <v>1955</v>
      </c>
      <c r="I95" s="29"/>
    </row>
    <row r="96" spans="1:9" ht="16.5" x14ac:dyDescent="0.2">
      <c r="A96" s="79">
        <v>10812</v>
      </c>
      <c r="B96" s="79">
        <v>10812</v>
      </c>
      <c r="C96" s="79">
        <v>1</v>
      </c>
      <c r="D96" s="6"/>
      <c r="E96" s="6"/>
      <c r="F96" s="6"/>
      <c r="G96" s="6"/>
      <c r="H96" s="29" t="s">
        <v>1956</v>
      </c>
      <c r="I96" s="29"/>
    </row>
    <row r="97" spans="1:9" ht="16.5" x14ac:dyDescent="0.2">
      <c r="A97" s="79">
        <v>10813</v>
      </c>
      <c r="B97" s="79">
        <v>10813</v>
      </c>
      <c r="C97" s="79">
        <v>1</v>
      </c>
      <c r="D97" s="6"/>
      <c r="E97" s="6"/>
      <c r="F97" s="6"/>
      <c r="G97" s="6"/>
      <c r="H97" s="29" t="s">
        <v>1957</v>
      </c>
      <c r="I97" s="29"/>
    </row>
    <row r="98" spans="1:9" ht="16.5" x14ac:dyDescent="0.2">
      <c r="A98" s="79">
        <v>10814</v>
      </c>
      <c r="B98" s="79">
        <v>10814</v>
      </c>
      <c r="C98" s="79">
        <v>1</v>
      </c>
      <c r="D98" s="6"/>
      <c r="E98" s="6"/>
      <c r="F98" s="6"/>
      <c r="G98" s="6"/>
      <c r="H98" s="29" t="s">
        <v>1958</v>
      </c>
      <c r="I98" s="29"/>
    </row>
    <row r="99" spans="1:9" ht="16.5" x14ac:dyDescent="0.2">
      <c r="A99" s="79">
        <v>10815</v>
      </c>
      <c r="B99" s="79">
        <v>10815</v>
      </c>
      <c r="C99" s="79">
        <v>1</v>
      </c>
      <c r="D99" s="6"/>
      <c r="E99" s="6"/>
      <c r="F99" s="6"/>
      <c r="G99" s="6"/>
      <c r="H99" s="29" t="s">
        <v>1959</v>
      </c>
      <c r="I99" s="29"/>
    </row>
    <row r="100" spans="1:9" ht="16.5" x14ac:dyDescent="0.2">
      <c r="A100" s="79">
        <v>10901</v>
      </c>
      <c r="B100" s="79">
        <v>10901</v>
      </c>
      <c r="C100" s="79">
        <v>1</v>
      </c>
      <c r="D100" s="6"/>
      <c r="E100" s="6"/>
      <c r="F100" s="6"/>
      <c r="G100" s="6"/>
      <c r="H100" s="29" t="s">
        <v>1960</v>
      </c>
      <c r="I100" s="29"/>
    </row>
    <row r="101" spans="1:9" ht="16.5" x14ac:dyDescent="0.2">
      <c r="A101" s="79">
        <v>10902</v>
      </c>
      <c r="B101" s="79">
        <v>10902</v>
      </c>
      <c r="C101" s="79">
        <v>1</v>
      </c>
      <c r="D101" s="6"/>
      <c r="E101" s="6"/>
      <c r="F101" s="6"/>
      <c r="G101" s="6"/>
      <c r="H101" s="29" t="s">
        <v>1961</v>
      </c>
      <c r="I101" s="29"/>
    </row>
    <row r="102" spans="1:9" ht="16.5" x14ac:dyDescent="0.2">
      <c r="A102" s="79">
        <v>10903</v>
      </c>
      <c r="B102" s="79">
        <v>10903</v>
      </c>
      <c r="C102" s="79">
        <v>1</v>
      </c>
      <c r="D102" s="6"/>
      <c r="E102" s="6"/>
      <c r="F102" s="6"/>
      <c r="G102" s="6"/>
      <c r="H102" s="29" t="s">
        <v>1962</v>
      </c>
      <c r="I102" s="29"/>
    </row>
    <row r="103" spans="1:9" ht="16.5" x14ac:dyDescent="0.2">
      <c r="A103" s="79">
        <v>10904</v>
      </c>
      <c r="B103" s="79">
        <v>10904</v>
      </c>
      <c r="C103" s="79">
        <v>1</v>
      </c>
      <c r="D103" s="6"/>
      <c r="E103" s="6"/>
      <c r="F103" s="6"/>
      <c r="G103" s="6"/>
      <c r="H103" s="29" t="s">
        <v>1963</v>
      </c>
      <c r="I103" s="29"/>
    </row>
    <row r="104" spans="1:9" ht="16.5" x14ac:dyDescent="0.2">
      <c r="A104" s="79">
        <v>10905</v>
      </c>
      <c r="B104" s="79">
        <v>10905</v>
      </c>
      <c r="C104" s="79">
        <v>1</v>
      </c>
      <c r="D104" s="6"/>
      <c r="E104" s="6"/>
      <c r="F104" s="6"/>
      <c r="G104" s="6"/>
      <c r="H104" s="29" t="s">
        <v>1964</v>
      </c>
      <c r="I104" s="29"/>
    </row>
    <row r="105" spans="1:9" ht="16.5" x14ac:dyDescent="0.2">
      <c r="A105" s="79">
        <v>10906</v>
      </c>
      <c r="B105" s="79">
        <v>10906</v>
      </c>
      <c r="C105" s="79">
        <v>1</v>
      </c>
      <c r="D105" s="6"/>
      <c r="E105" s="6"/>
      <c r="F105" s="6"/>
      <c r="G105" s="6"/>
      <c r="H105" s="29" t="s">
        <v>1965</v>
      </c>
      <c r="I105" s="29"/>
    </row>
    <row r="106" spans="1:9" ht="16.5" x14ac:dyDescent="0.2">
      <c r="A106" s="79">
        <v>10907</v>
      </c>
      <c r="B106" s="79">
        <v>10907</v>
      </c>
      <c r="C106" s="79">
        <v>1</v>
      </c>
      <c r="D106" s="6"/>
      <c r="E106" s="6"/>
      <c r="F106" s="6"/>
      <c r="G106" s="6"/>
      <c r="H106" s="29" t="s">
        <v>1966</v>
      </c>
      <c r="I106" s="29"/>
    </row>
    <row r="107" spans="1:9" ht="16.5" x14ac:dyDescent="0.2">
      <c r="A107" s="79">
        <v>10908</v>
      </c>
      <c r="B107" s="79">
        <v>10908</v>
      </c>
      <c r="C107" s="79">
        <v>1</v>
      </c>
      <c r="D107" s="6"/>
      <c r="E107" s="6"/>
      <c r="F107" s="6"/>
      <c r="G107" s="6"/>
      <c r="H107" s="29" t="s">
        <v>1967</v>
      </c>
      <c r="I107" s="29"/>
    </row>
    <row r="108" spans="1:9" ht="16.5" x14ac:dyDescent="0.2">
      <c r="A108" s="79">
        <v>10909</v>
      </c>
      <c r="B108" s="79">
        <v>10909</v>
      </c>
      <c r="C108" s="79">
        <v>1</v>
      </c>
      <c r="D108" s="6"/>
      <c r="E108" s="6"/>
      <c r="F108" s="6"/>
      <c r="G108" s="6"/>
      <c r="H108" s="29" t="s">
        <v>1968</v>
      </c>
      <c r="I108" s="29"/>
    </row>
    <row r="109" spans="1:9" ht="16.5" x14ac:dyDescent="0.2">
      <c r="A109" s="79">
        <v>10910</v>
      </c>
      <c r="B109" s="79">
        <v>10910</v>
      </c>
      <c r="C109" s="79">
        <v>1</v>
      </c>
      <c r="D109" s="6"/>
      <c r="E109" s="6"/>
      <c r="F109" s="6"/>
      <c r="G109" s="6"/>
      <c r="H109" s="29" t="s">
        <v>1969</v>
      </c>
      <c r="I109" s="29"/>
    </row>
    <row r="110" spans="1:9" ht="16.5" x14ac:dyDescent="0.2">
      <c r="A110" s="79">
        <v>10911</v>
      </c>
      <c r="B110" s="79">
        <v>10911</v>
      </c>
      <c r="C110" s="79">
        <v>1</v>
      </c>
      <c r="D110" s="6"/>
      <c r="E110" s="6"/>
      <c r="F110" s="6"/>
      <c r="G110" s="6"/>
      <c r="H110" s="29" t="s">
        <v>1970</v>
      </c>
      <c r="I110" s="29"/>
    </row>
    <row r="111" spans="1:9" ht="16.5" x14ac:dyDescent="0.2">
      <c r="A111" s="79">
        <v>10912</v>
      </c>
      <c r="B111" s="79">
        <v>10912</v>
      </c>
      <c r="C111" s="79">
        <v>1</v>
      </c>
      <c r="D111" s="6"/>
      <c r="E111" s="6"/>
      <c r="F111" s="6"/>
      <c r="G111" s="6"/>
      <c r="H111" s="29" t="s">
        <v>1971</v>
      </c>
      <c r="I111" s="29"/>
    </row>
    <row r="112" spans="1:9" ht="16.5" x14ac:dyDescent="0.2">
      <c r="A112" s="79">
        <v>10913</v>
      </c>
      <c r="B112" s="79">
        <v>10913</v>
      </c>
      <c r="C112" s="79">
        <v>1</v>
      </c>
      <c r="D112" s="6"/>
      <c r="E112" s="6"/>
      <c r="F112" s="6"/>
      <c r="G112" s="6"/>
      <c r="H112" s="29" t="s">
        <v>1972</v>
      </c>
      <c r="I112" s="29"/>
    </row>
    <row r="113" spans="1:9" ht="16.5" x14ac:dyDescent="0.2">
      <c r="A113" s="79">
        <v>10914</v>
      </c>
      <c r="B113" s="79">
        <v>10914</v>
      </c>
      <c r="C113" s="79">
        <v>1</v>
      </c>
      <c r="D113" s="6"/>
      <c r="E113" s="6"/>
      <c r="F113" s="6"/>
      <c r="G113" s="6"/>
      <c r="H113" s="29" t="s">
        <v>1973</v>
      </c>
      <c r="I113" s="29"/>
    </row>
    <row r="114" spans="1:9" ht="16.5" x14ac:dyDescent="0.2">
      <c r="A114" s="79">
        <v>10915</v>
      </c>
      <c r="B114" s="79">
        <v>10915</v>
      </c>
      <c r="C114" s="79">
        <v>1</v>
      </c>
      <c r="D114" s="6"/>
      <c r="E114" s="6"/>
      <c r="F114" s="6"/>
      <c r="G114" s="6"/>
      <c r="H114" s="29" t="s">
        <v>1974</v>
      </c>
      <c r="I114" s="29"/>
    </row>
    <row r="115" spans="1:9" ht="16.5" x14ac:dyDescent="0.2">
      <c r="A115" s="79">
        <v>11001</v>
      </c>
      <c r="B115" s="79">
        <v>11001</v>
      </c>
      <c r="C115" s="79">
        <v>1</v>
      </c>
      <c r="D115" s="6"/>
      <c r="E115" s="6"/>
      <c r="F115" s="6"/>
      <c r="G115" s="6"/>
      <c r="H115" s="29" t="s">
        <v>1975</v>
      </c>
      <c r="I115" s="29"/>
    </row>
    <row r="116" spans="1:9" ht="16.5" x14ac:dyDescent="0.2">
      <c r="A116" s="79">
        <v>11002</v>
      </c>
      <c r="B116" s="79">
        <v>11002</v>
      </c>
      <c r="C116" s="79">
        <v>1</v>
      </c>
      <c r="D116" s="6"/>
      <c r="E116" s="6"/>
      <c r="F116" s="6"/>
      <c r="G116" s="6"/>
      <c r="H116" s="29" t="s">
        <v>1976</v>
      </c>
      <c r="I116" s="29"/>
    </row>
    <row r="117" spans="1:9" ht="16.5" x14ac:dyDescent="0.2">
      <c r="A117" s="79">
        <v>11003</v>
      </c>
      <c r="B117" s="79">
        <v>11003</v>
      </c>
      <c r="C117" s="79">
        <v>1</v>
      </c>
      <c r="D117" s="6"/>
      <c r="E117" s="6"/>
      <c r="F117" s="6"/>
      <c r="G117" s="6"/>
      <c r="H117" s="29" t="s">
        <v>1977</v>
      </c>
      <c r="I117" s="29"/>
    </row>
    <row r="118" spans="1:9" ht="16.5" x14ac:dyDescent="0.2">
      <c r="A118" s="79">
        <v>11004</v>
      </c>
      <c r="B118" s="79">
        <v>11004</v>
      </c>
      <c r="C118" s="79">
        <v>1</v>
      </c>
      <c r="D118" s="6"/>
      <c r="E118" s="6"/>
      <c r="F118" s="6"/>
      <c r="G118" s="6"/>
      <c r="H118" s="29" t="s">
        <v>1978</v>
      </c>
      <c r="I118" s="29"/>
    </row>
    <row r="119" spans="1:9" ht="16.5" x14ac:dyDescent="0.2">
      <c r="A119" s="79">
        <v>11005</v>
      </c>
      <c r="B119" s="79">
        <v>11005</v>
      </c>
      <c r="C119" s="79">
        <v>1</v>
      </c>
      <c r="D119" s="6"/>
      <c r="E119" s="6"/>
      <c r="F119" s="6"/>
      <c r="G119" s="6"/>
      <c r="H119" s="29" t="s">
        <v>1979</v>
      </c>
      <c r="I119" s="29"/>
    </row>
    <row r="120" spans="1:9" ht="16.5" x14ac:dyDescent="0.2">
      <c r="A120" s="79">
        <v>11006</v>
      </c>
      <c r="B120" s="79">
        <v>11006</v>
      </c>
      <c r="C120" s="79">
        <v>1</v>
      </c>
      <c r="D120" s="6"/>
      <c r="E120" s="6"/>
      <c r="F120" s="6"/>
      <c r="G120" s="6"/>
      <c r="H120" s="29" t="s">
        <v>1980</v>
      </c>
      <c r="I120" s="29"/>
    </row>
    <row r="121" spans="1:9" ht="16.5" x14ac:dyDescent="0.2">
      <c r="A121" s="79">
        <v>11007</v>
      </c>
      <c r="B121" s="79">
        <v>11007</v>
      </c>
      <c r="C121" s="79">
        <v>1</v>
      </c>
      <c r="D121" s="6"/>
      <c r="E121" s="6"/>
      <c r="F121" s="6"/>
      <c r="G121" s="6"/>
      <c r="H121" s="29" t="s">
        <v>1981</v>
      </c>
      <c r="I121" s="29"/>
    </row>
    <row r="122" spans="1:9" ht="16.5" x14ac:dyDescent="0.2">
      <c r="A122" s="79">
        <v>11008</v>
      </c>
      <c r="B122" s="79">
        <v>11008</v>
      </c>
      <c r="C122" s="79">
        <v>1</v>
      </c>
      <c r="D122" s="6"/>
      <c r="E122" s="6"/>
      <c r="F122" s="6"/>
      <c r="G122" s="6"/>
      <c r="H122" s="29" t="s">
        <v>1982</v>
      </c>
      <c r="I122" s="29"/>
    </row>
    <row r="123" spans="1:9" ht="16.5" x14ac:dyDescent="0.2">
      <c r="A123" s="79">
        <v>11009</v>
      </c>
      <c r="B123" s="79">
        <v>11009</v>
      </c>
      <c r="C123" s="79">
        <v>1</v>
      </c>
      <c r="D123" s="6"/>
      <c r="E123" s="6"/>
      <c r="F123" s="6"/>
      <c r="G123" s="6"/>
      <c r="H123" s="29" t="s">
        <v>1983</v>
      </c>
      <c r="I123" s="29"/>
    </row>
    <row r="124" spans="1:9" ht="16.5" x14ac:dyDescent="0.2">
      <c r="A124" s="79">
        <v>11010</v>
      </c>
      <c r="B124" s="79">
        <v>11010</v>
      </c>
      <c r="C124" s="79">
        <v>1</v>
      </c>
      <c r="D124" s="6"/>
      <c r="E124" s="6"/>
      <c r="F124" s="6"/>
      <c r="G124" s="6"/>
      <c r="H124" s="29" t="s">
        <v>1984</v>
      </c>
      <c r="I124" s="29"/>
    </row>
    <row r="125" spans="1:9" ht="16.5" x14ac:dyDescent="0.2">
      <c r="A125" s="79">
        <v>11011</v>
      </c>
      <c r="B125" s="79">
        <v>11011</v>
      </c>
      <c r="C125" s="79">
        <v>1</v>
      </c>
      <c r="D125" s="6"/>
      <c r="E125" s="6"/>
      <c r="F125" s="6"/>
      <c r="G125" s="6"/>
      <c r="H125" s="29" t="s">
        <v>1985</v>
      </c>
      <c r="I125" s="29"/>
    </row>
    <row r="126" spans="1:9" ht="16.5" x14ac:dyDescent="0.2">
      <c r="A126" s="79">
        <v>11012</v>
      </c>
      <c r="B126" s="79">
        <v>11012</v>
      </c>
      <c r="C126" s="79">
        <v>1</v>
      </c>
      <c r="D126" s="6"/>
      <c r="E126" s="6"/>
      <c r="F126" s="6"/>
      <c r="G126" s="6"/>
      <c r="H126" s="29" t="s">
        <v>1986</v>
      </c>
      <c r="I126" s="29"/>
    </row>
    <row r="127" spans="1:9" ht="16.5" x14ac:dyDescent="0.2">
      <c r="A127" s="79">
        <v>11013</v>
      </c>
      <c r="B127" s="79">
        <v>11013</v>
      </c>
      <c r="C127" s="79">
        <v>1</v>
      </c>
      <c r="D127" s="6"/>
      <c r="E127" s="6"/>
      <c r="F127" s="6"/>
      <c r="G127" s="6"/>
      <c r="H127" s="29" t="s">
        <v>1987</v>
      </c>
      <c r="I127" s="29"/>
    </row>
    <row r="128" spans="1:9" ht="16.5" x14ac:dyDescent="0.2">
      <c r="A128" s="79">
        <v>11014</v>
      </c>
      <c r="B128" s="79">
        <v>11014</v>
      </c>
      <c r="C128" s="79">
        <v>1</v>
      </c>
      <c r="D128" s="6"/>
      <c r="E128" s="6"/>
      <c r="F128" s="6"/>
      <c r="G128" s="6"/>
      <c r="H128" s="29" t="s">
        <v>1988</v>
      </c>
      <c r="I128" s="29"/>
    </row>
    <row r="129" spans="1:9" ht="16.5" x14ac:dyDescent="0.2">
      <c r="A129" s="79">
        <v>11015</v>
      </c>
      <c r="B129" s="79">
        <v>11015</v>
      </c>
      <c r="C129" s="79">
        <v>1</v>
      </c>
      <c r="D129" s="6"/>
      <c r="E129" s="6"/>
      <c r="F129" s="6"/>
      <c r="G129" s="6"/>
      <c r="H129" s="29" t="s">
        <v>1989</v>
      </c>
      <c r="I129" s="29"/>
    </row>
    <row r="130" spans="1:9" ht="16.5" x14ac:dyDescent="0.2">
      <c r="A130" s="79">
        <v>11101</v>
      </c>
      <c r="B130" s="79">
        <v>11101</v>
      </c>
      <c r="C130" s="79">
        <v>1</v>
      </c>
      <c r="D130" s="6"/>
      <c r="E130" s="6"/>
      <c r="F130" s="6"/>
      <c r="G130" s="6"/>
      <c r="H130" s="29" t="s">
        <v>1990</v>
      </c>
      <c r="I130" s="29"/>
    </row>
    <row r="131" spans="1:9" ht="16.5" x14ac:dyDescent="0.2">
      <c r="A131" s="79">
        <v>11102</v>
      </c>
      <c r="B131" s="79">
        <v>11102</v>
      </c>
      <c r="C131" s="79">
        <v>1</v>
      </c>
      <c r="D131" s="6"/>
      <c r="E131" s="6"/>
      <c r="F131" s="6"/>
      <c r="G131" s="6"/>
      <c r="H131" s="29" t="s">
        <v>1991</v>
      </c>
      <c r="I131" s="29"/>
    </row>
    <row r="132" spans="1:9" ht="16.5" x14ac:dyDescent="0.2">
      <c r="A132" s="79">
        <v>11103</v>
      </c>
      <c r="B132" s="79">
        <v>11103</v>
      </c>
      <c r="C132" s="79">
        <v>1</v>
      </c>
      <c r="D132" s="6"/>
      <c r="E132" s="6"/>
      <c r="F132" s="6"/>
      <c r="G132" s="6"/>
      <c r="H132" s="29" t="s">
        <v>1992</v>
      </c>
      <c r="I132" s="29"/>
    </row>
    <row r="133" spans="1:9" ht="16.5" x14ac:dyDescent="0.2">
      <c r="A133" s="79">
        <v>11104</v>
      </c>
      <c r="B133" s="79">
        <v>11104</v>
      </c>
      <c r="C133" s="79">
        <v>1</v>
      </c>
      <c r="D133" s="6"/>
      <c r="E133" s="6"/>
      <c r="F133" s="6"/>
      <c r="G133" s="6"/>
      <c r="H133" s="29" t="s">
        <v>1993</v>
      </c>
      <c r="I133" s="29"/>
    </row>
    <row r="134" spans="1:9" ht="16.5" x14ac:dyDescent="0.2">
      <c r="A134" s="79">
        <v>11105</v>
      </c>
      <c r="B134" s="79">
        <v>11105</v>
      </c>
      <c r="C134" s="79">
        <v>1</v>
      </c>
      <c r="D134" s="6"/>
      <c r="E134" s="6"/>
      <c r="F134" s="6"/>
      <c r="G134" s="6"/>
      <c r="H134" s="29" t="s">
        <v>1994</v>
      </c>
      <c r="I134" s="29"/>
    </row>
    <row r="135" spans="1:9" ht="16.5" x14ac:dyDescent="0.2">
      <c r="A135" s="79">
        <v>11106</v>
      </c>
      <c r="B135" s="79">
        <v>11106</v>
      </c>
      <c r="C135" s="79">
        <v>1</v>
      </c>
      <c r="D135" s="6"/>
      <c r="E135" s="6"/>
      <c r="F135" s="6"/>
      <c r="G135" s="6"/>
      <c r="H135" s="29" t="s">
        <v>1995</v>
      </c>
      <c r="I135" s="29"/>
    </row>
    <row r="136" spans="1:9" ht="16.5" x14ac:dyDescent="0.2">
      <c r="A136" s="79">
        <v>11107</v>
      </c>
      <c r="B136" s="79">
        <v>11107</v>
      </c>
      <c r="C136" s="79">
        <v>1</v>
      </c>
      <c r="D136" s="6"/>
      <c r="E136" s="6"/>
      <c r="F136" s="6"/>
      <c r="G136" s="6"/>
      <c r="H136" s="29" t="s">
        <v>1996</v>
      </c>
      <c r="I136" s="29"/>
    </row>
    <row r="137" spans="1:9" ht="16.5" x14ac:dyDescent="0.2">
      <c r="A137" s="79">
        <v>11108</v>
      </c>
      <c r="B137" s="79">
        <v>11108</v>
      </c>
      <c r="C137" s="79">
        <v>1</v>
      </c>
      <c r="D137" s="6"/>
      <c r="E137" s="6"/>
      <c r="F137" s="6"/>
      <c r="G137" s="6"/>
      <c r="H137" s="29" t="s">
        <v>1997</v>
      </c>
      <c r="I137" s="29"/>
    </row>
    <row r="138" spans="1:9" ht="16.5" x14ac:dyDescent="0.2">
      <c r="A138" s="79">
        <v>11109</v>
      </c>
      <c r="B138" s="79">
        <v>11109</v>
      </c>
      <c r="C138" s="79">
        <v>1</v>
      </c>
      <c r="D138" s="6"/>
      <c r="E138" s="6"/>
      <c r="F138" s="6"/>
      <c r="G138" s="6"/>
      <c r="H138" s="29" t="s">
        <v>1998</v>
      </c>
      <c r="I138" s="29"/>
    </row>
    <row r="139" spans="1:9" ht="16.5" x14ac:dyDescent="0.2">
      <c r="A139" s="79">
        <v>11110</v>
      </c>
      <c r="B139" s="79">
        <v>11110</v>
      </c>
      <c r="C139" s="79">
        <v>1</v>
      </c>
      <c r="D139" s="6"/>
      <c r="E139" s="6"/>
      <c r="F139" s="6"/>
      <c r="G139" s="6"/>
      <c r="H139" s="29" t="s">
        <v>1999</v>
      </c>
      <c r="I139" s="29"/>
    </row>
    <row r="140" spans="1:9" ht="16.5" x14ac:dyDescent="0.2">
      <c r="A140" s="79">
        <v>11111</v>
      </c>
      <c r="B140" s="79">
        <v>11111</v>
      </c>
      <c r="C140" s="79">
        <v>1</v>
      </c>
      <c r="D140" s="6"/>
      <c r="E140" s="6"/>
      <c r="F140" s="6"/>
      <c r="G140" s="6"/>
      <c r="H140" s="29" t="s">
        <v>2000</v>
      </c>
      <c r="I140" s="29"/>
    </row>
    <row r="141" spans="1:9" ht="16.5" x14ac:dyDescent="0.2">
      <c r="A141" s="79">
        <v>11112</v>
      </c>
      <c r="B141" s="79">
        <v>11112</v>
      </c>
      <c r="C141" s="79">
        <v>1</v>
      </c>
      <c r="D141" s="6"/>
      <c r="E141" s="6"/>
      <c r="F141" s="6"/>
      <c r="G141" s="6"/>
      <c r="H141" s="29" t="s">
        <v>2001</v>
      </c>
      <c r="I141" s="29"/>
    </row>
    <row r="142" spans="1:9" ht="16.5" x14ac:dyDescent="0.2">
      <c r="A142" s="79">
        <v>11113</v>
      </c>
      <c r="B142" s="79">
        <v>11113</v>
      </c>
      <c r="C142" s="79">
        <v>1</v>
      </c>
      <c r="D142" s="6"/>
      <c r="E142" s="6"/>
      <c r="F142" s="6"/>
      <c r="G142" s="6"/>
      <c r="H142" s="29" t="s">
        <v>2002</v>
      </c>
      <c r="I142" s="29"/>
    </row>
    <row r="143" spans="1:9" ht="16.5" x14ac:dyDescent="0.2">
      <c r="A143" s="79">
        <v>11114</v>
      </c>
      <c r="B143" s="79">
        <v>11114</v>
      </c>
      <c r="C143" s="79">
        <v>1</v>
      </c>
      <c r="D143" s="6"/>
      <c r="E143" s="6"/>
      <c r="F143" s="6"/>
      <c r="G143" s="6"/>
      <c r="H143" s="29" t="s">
        <v>2003</v>
      </c>
      <c r="I143" s="29"/>
    </row>
    <row r="144" spans="1:9" ht="16.5" x14ac:dyDescent="0.2">
      <c r="A144" s="79">
        <v>11115</v>
      </c>
      <c r="B144" s="79">
        <v>11115</v>
      </c>
      <c r="C144" s="83">
        <v>1</v>
      </c>
      <c r="D144" s="6"/>
      <c r="E144" s="6"/>
      <c r="F144" s="6"/>
      <c r="G144" s="6"/>
      <c r="H144" s="29" t="s">
        <v>2004</v>
      </c>
      <c r="I144" s="29"/>
    </row>
    <row r="145" spans="1:9" ht="16.5" x14ac:dyDescent="0.2">
      <c r="A145" s="79">
        <v>11201</v>
      </c>
      <c r="B145" s="79">
        <v>11201</v>
      </c>
      <c r="C145" s="83">
        <v>1</v>
      </c>
      <c r="D145" s="6"/>
      <c r="E145" s="6"/>
      <c r="F145" s="6"/>
      <c r="G145" s="6"/>
      <c r="H145" s="29" t="s">
        <v>2005</v>
      </c>
      <c r="I145" s="29"/>
    </row>
    <row r="146" spans="1:9" ht="16.5" x14ac:dyDescent="0.2">
      <c r="A146" s="79">
        <v>11202</v>
      </c>
      <c r="B146" s="79">
        <v>11202</v>
      </c>
      <c r="C146" s="83">
        <v>1</v>
      </c>
      <c r="D146" s="6"/>
      <c r="E146" s="6"/>
      <c r="F146" s="6"/>
      <c r="G146" s="6"/>
      <c r="H146" s="29" t="s">
        <v>2006</v>
      </c>
      <c r="I146" s="29"/>
    </row>
    <row r="147" spans="1:9" ht="16.5" x14ac:dyDescent="0.2">
      <c r="A147" s="79">
        <v>11203</v>
      </c>
      <c r="B147" s="79">
        <v>11203</v>
      </c>
      <c r="C147" s="83">
        <v>1</v>
      </c>
      <c r="D147" s="6"/>
      <c r="E147" s="6"/>
      <c r="F147" s="6"/>
      <c r="G147" s="6"/>
      <c r="H147" s="29" t="s">
        <v>2007</v>
      </c>
      <c r="I147" s="29"/>
    </row>
    <row r="148" spans="1:9" ht="16.5" x14ac:dyDescent="0.2">
      <c r="A148" s="79">
        <v>11204</v>
      </c>
      <c r="B148" s="79">
        <v>11204</v>
      </c>
      <c r="C148" s="83">
        <v>1</v>
      </c>
      <c r="D148" s="6"/>
      <c r="E148" s="6"/>
      <c r="F148" s="6"/>
      <c r="G148" s="6"/>
      <c r="H148" s="29" t="s">
        <v>2008</v>
      </c>
      <c r="I148" s="29"/>
    </row>
    <row r="149" spans="1:9" ht="16.5" x14ac:dyDescent="0.2">
      <c r="A149" s="79">
        <v>11205</v>
      </c>
      <c r="B149" s="79">
        <v>11205</v>
      </c>
      <c r="C149" s="83">
        <v>1</v>
      </c>
      <c r="D149" s="6"/>
      <c r="E149" s="6"/>
      <c r="F149" s="6"/>
      <c r="G149" s="6"/>
      <c r="H149" s="29" t="s">
        <v>2009</v>
      </c>
      <c r="I149" s="29"/>
    </row>
    <row r="150" spans="1:9" ht="16.5" x14ac:dyDescent="0.2">
      <c r="A150" s="79">
        <v>11206</v>
      </c>
      <c r="B150" s="79">
        <v>11206</v>
      </c>
      <c r="C150" s="83">
        <v>1</v>
      </c>
      <c r="D150" s="6"/>
      <c r="E150" s="6"/>
      <c r="F150" s="6"/>
      <c r="G150" s="6"/>
      <c r="H150" s="29" t="s">
        <v>2010</v>
      </c>
      <c r="I150" s="29"/>
    </row>
    <row r="151" spans="1:9" ht="16.5" x14ac:dyDescent="0.2">
      <c r="A151" s="79">
        <v>11207</v>
      </c>
      <c r="B151" s="79">
        <v>11207</v>
      </c>
      <c r="C151" s="83">
        <v>1</v>
      </c>
      <c r="D151" s="6"/>
      <c r="E151" s="6"/>
      <c r="F151" s="6"/>
      <c r="G151" s="6"/>
      <c r="H151" s="29" t="s">
        <v>2011</v>
      </c>
      <c r="I151" s="29"/>
    </row>
    <row r="152" spans="1:9" ht="16.5" x14ac:dyDescent="0.2">
      <c r="A152" s="79">
        <v>11208</v>
      </c>
      <c r="B152" s="79">
        <v>11208</v>
      </c>
      <c r="C152" s="83">
        <v>1</v>
      </c>
      <c r="D152" s="6"/>
      <c r="E152" s="6"/>
      <c r="F152" s="6"/>
      <c r="G152" s="6"/>
      <c r="H152" s="29" t="s">
        <v>2012</v>
      </c>
      <c r="I152" s="29"/>
    </row>
    <row r="153" spans="1:9" ht="16.5" x14ac:dyDescent="0.2">
      <c r="A153" s="79">
        <v>11209</v>
      </c>
      <c r="B153" s="79">
        <v>11209</v>
      </c>
      <c r="C153" s="83">
        <v>1</v>
      </c>
      <c r="D153" s="6"/>
      <c r="E153" s="6"/>
      <c r="F153" s="6"/>
      <c r="G153" s="6"/>
      <c r="H153" s="29" t="s">
        <v>2013</v>
      </c>
      <c r="I153" s="29"/>
    </row>
    <row r="154" spans="1:9" ht="16.5" x14ac:dyDescent="0.2">
      <c r="A154" s="79">
        <v>11210</v>
      </c>
      <c r="B154" s="79">
        <v>11210</v>
      </c>
      <c r="C154" s="83">
        <v>1</v>
      </c>
      <c r="D154" s="6"/>
      <c r="E154" s="6"/>
      <c r="F154" s="6"/>
      <c r="G154" s="6"/>
      <c r="H154" s="29" t="s">
        <v>2014</v>
      </c>
      <c r="I154" s="29"/>
    </row>
    <row r="155" spans="1:9" ht="16.5" x14ac:dyDescent="0.2">
      <c r="A155" s="79">
        <v>11211</v>
      </c>
      <c r="B155" s="79">
        <v>11211</v>
      </c>
      <c r="C155" s="83">
        <v>1</v>
      </c>
      <c r="D155" s="6"/>
      <c r="E155" s="6"/>
      <c r="F155" s="6"/>
      <c r="G155" s="6"/>
      <c r="H155" s="29" t="s">
        <v>2015</v>
      </c>
      <c r="I155" s="29"/>
    </row>
    <row r="156" spans="1:9" ht="16.5" x14ac:dyDescent="0.2">
      <c r="A156" s="79">
        <v>11212</v>
      </c>
      <c r="B156" s="79">
        <v>11212</v>
      </c>
      <c r="C156" s="83">
        <v>1</v>
      </c>
      <c r="D156" s="6"/>
      <c r="E156" s="6"/>
      <c r="F156" s="6"/>
      <c r="G156" s="6"/>
      <c r="H156" s="79" t="s">
        <v>2016</v>
      </c>
      <c r="I156" s="79"/>
    </row>
    <row r="157" spans="1:9" ht="16.5" x14ac:dyDescent="0.2">
      <c r="A157" s="79">
        <v>11213</v>
      </c>
      <c r="B157" s="79">
        <v>11213</v>
      </c>
      <c r="C157" s="83">
        <v>1</v>
      </c>
      <c r="D157" s="6"/>
      <c r="E157" s="6"/>
      <c r="F157" s="6"/>
      <c r="G157" s="6"/>
      <c r="H157" s="79" t="s">
        <v>2017</v>
      </c>
      <c r="I157" s="79"/>
    </row>
    <row r="158" spans="1:9" ht="16.5" x14ac:dyDescent="0.2">
      <c r="A158" s="79">
        <v>11214</v>
      </c>
      <c r="B158" s="79">
        <v>11214</v>
      </c>
      <c r="C158" s="83">
        <v>1</v>
      </c>
      <c r="D158" s="6"/>
      <c r="E158" s="6"/>
      <c r="F158" s="6"/>
      <c r="G158" s="6"/>
      <c r="H158" s="79" t="s">
        <v>2018</v>
      </c>
      <c r="I158" s="79"/>
    </row>
    <row r="159" spans="1:9" ht="16.5" x14ac:dyDescent="0.2">
      <c r="A159" s="79">
        <v>11215</v>
      </c>
      <c r="B159" s="79">
        <v>11215</v>
      </c>
      <c r="C159" s="83">
        <v>1</v>
      </c>
      <c r="D159" s="6"/>
      <c r="E159" s="6"/>
      <c r="F159" s="6"/>
      <c r="G159" s="6"/>
      <c r="H159" s="79" t="s">
        <v>2019</v>
      </c>
      <c r="I159" s="79"/>
    </row>
    <row r="160" spans="1:9" ht="16.5" x14ac:dyDescent="0.2">
      <c r="A160" s="79">
        <v>11301</v>
      </c>
      <c r="B160" s="79">
        <v>11301</v>
      </c>
      <c r="C160" s="83">
        <v>1</v>
      </c>
      <c r="D160" s="6"/>
      <c r="E160" s="6"/>
      <c r="F160" s="6"/>
      <c r="G160" s="6"/>
      <c r="H160" s="79" t="s">
        <v>2020</v>
      </c>
      <c r="I160" s="79"/>
    </row>
    <row r="161" spans="1:9" ht="16.5" x14ac:dyDescent="0.2">
      <c r="A161" s="79">
        <v>11302</v>
      </c>
      <c r="B161" s="79">
        <v>11302</v>
      </c>
      <c r="C161" s="83">
        <v>1</v>
      </c>
      <c r="D161" s="6"/>
      <c r="E161" s="6"/>
      <c r="F161" s="6"/>
      <c r="G161" s="6"/>
      <c r="H161" s="79" t="s">
        <v>2021</v>
      </c>
      <c r="I161" s="79"/>
    </row>
    <row r="162" spans="1:9" ht="16.5" x14ac:dyDescent="0.2">
      <c r="A162" s="79">
        <v>11303</v>
      </c>
      <c r="B162" s="79">
        <v>11303</v>
      </c>
      <c r="C162" s="83">
        <v>1</v>
      </c>
      <c r="D162" s="6"/>
      <c r="E162" s="6"/>
      <c r="F162" s="6"/>
      <c r="G162" s="6"/>
      <c r="H162" s="79" t="s">
        <v>2022</v>
      </c>
      <c r="I162" s="79"/>
    </row>
    <row r="163" spans="1:9" ht="16.5" x14ac:dyDescent="0.2">
      <c r="A163" s="79">
        <v>11304</v>
      </c>
      <c r="B163" s="79">
        <v>11304</v>
      </c>
      <c r="C163" s="83">
        <v>1</v>
      </c>
      <c r="D163" s="6"/>
      <c r="E163" s="6"/>
      <c r="F163" s="6"/>
      <c r="G163" s="6"/>
      <c r="H163" s="79" t="s">
        <v>2023</v>
      </c>
      <c r="I163" s="79"/>
    </row>
    <row r="164" spans="1:9" ht="16.5" x14ac:dyDescent="0.2">
      <c r="A164" s="79">
        <v>11305</v>
      </c>
      <c r="B164" s="79">
        <v>11305</v>
      </c>
      <c r="C164" s="83">
        <v>1</v>
      </c>
      <c r="D164" s="6"/>
      <c r="E164" s="6"/>
      <c r="F164" s="6"/>
      <c r="G164" s="6"/>
      <c r="H164" s="79" t="s">
        <v>2024</v>
      </c>
      <c r="I164" s="79"/>
    </row>
    <row r="165" spans="1:9" ht="16.5" x14ac:dyDescent="0.2">
      <c r="A165" s="79">
        <v>11306</v>
      </c>
      <c r="B165" s="79">
        <v>11306</v>
      </c>
      <c r="C165" s="83">
        <v>1</v>
      </c>
      <c r="D165" s="6"/>
      <c r="E165" s="6"/>
      <c r="F165" s="6"/>
      <c r="G165" s="6"/>
      <c r="H165" s="79" t="s">
        <v>2025</v>
      </c>
      <c r="I165" s="79"/>
    </row>
    <row r="166" spans="1:9" ht="16.5" x14ac:dyDescent="0.2">
      <c r="A166" s="79">
        <v>11307</v>
      </c>
      <c r="B166" s="79">
        <v>11307</v>
      </c>
      <c r="C166" s="83">
        <v>1</v>
      </c>
      <c r="D166" s="6"/>
      <c r="E166" s="6"/>
      <c r="F166" s="6"/>
      <c r="G166" s="6"/>
      <c r="H166" s="79" t="s">
        <v>2026</v>
      </c>
      <c r="I166" s="79"/>
    </row>
    <row r="167" spans="1:9" ht="16.5" x14ac:dyDescent="0.2">
      <c r="A167" s="79">
        <v>11308</v>
      </c>
      <c r="B167" s="79">
        <v>11308</v>
      </c>
      <c r="C167" s="83">
        <v>1</v>
      </c>
      <c r="D167" s="6"/>
      <c r="E167" s="6"/>
      <c r="F167" s="6"/>
      <c r="G167" s="6"/>
      <c r="H167" s="79" t="s">
        <v>2027</v>
      </c>
      <c r="I167" s="79"/>
    </row>
    <row r="168" spans="1:9" ht="16.5" x14ac:dyDescent="0.2">
      <c r="A168" s="79">
        <v>11309</v>
      </c>
      <c r="B168" s="79">
        <v>11309</v>
      </c>
      <c r="C168" s="83">
        <v>1</v>
      </c>
      <c r="D168" s="6"/>
      <c r="E168" s="6"/>
      <c r="F168" s="6"/>
      <c r="G168" s="6"/>
      <c r="H168" s="79" t="s">
        <v>2028</v>
      </c>
      <c r="I168" s="79"/>
    </row>
    <row r="169" spans="1:9" ht="16.5" x14ac:dyDescent="0.2">
      <c r="A169" s="79">
        <v>11310</v>
      </c>
      <c r="B169" s="79">
        <v>11310</v>
      </c>
      <c r="C169" s="83">
        <v>1</v>
      </c>
      <c r="D169" s="6"/>
      <c r="E169" s="6"/>
      <c r="F169" s="6"/>
      <c r="G169" s="6"/>
      <c r="H169" s="79" t="s">
        <v>2029</v>
      </c>
      <c r="I169" s="79"/>
    </row>
    <row r="170" spans="1:9" ht="16.5" x14ac:dyDescent="0.2">
      <c r="A170" s="79">
        <v>11311</v>
      </c>
      <c r="B170" s="79">
        <v>11311</v>
      </c>
      <c r="C170" s="83">
        <v>1</v>
      </c>
      <c r="D170" s="6"/>
      <c r="E170" s="6"/>
      <c r="F170" s="6"/>
      <c r="G170" s="6"/>
      <c r="H170" s="79" t="s">
        <v>2030</v>
      </c>
      <c r="I170" s="79"/>
    </row>
    <row r="171" spans="1:9" ht="16.5" x14ac:dyDescent="0.2">
      <c r="A171" s="79">
        <v>11312</v>
      </c>
      <c r="B171" s="79">
        <v>11312</v>
      </c>
      <c r="C171" s="83">
        <v>1</v>
      </c>
      <c r="D171" s="6"/>
      <c r="E171" s="6"/>
      <c r="F171" s="6"/>
      <c r="G171" s="6"/>
      <c r="H171" s="79" t="s">
        <v>2031</v>
      </c>
      <c r="I171" s="79"/>
    </row>
    <row r="172" spans="1:9" ht="16.5" x14ac:dyDescent="0.2">
      <c r="A172" s="79">
        <v>11313</v>
      </c>
      <c r="B172" s="79">
        <v>11313</v>
      </c>
      <c r="C172" s="83">
        <v>1</v>
      </c>
      <c r="D172" s="6"/>
      <c r="E172" s="6"/>
      <c r="F172" s="6"/>
      <c r="G172" s="6"/>
      <c r="H172" s="79" t="s">
        <v>2032</v>
      </c>
      <c r="I172" s="79"/>
    </row>
    <row r="173" spans="1:9" ht="16.5" x14ac:dyDescent="0.2">
      <c r="A173" s="79">
        <v>11314</v>
      </c>
      <c r="B173" s="79">
        <v>11314</v>
      </c>
      <c r="C173" s="83">
        <v>1</v>
      </c>
      <c r="D173" s="6"/>
      <c r="E173" s="6"/>
      <c r="F173" s="6"/>
      <c r="G173" s="6"/>
      <c r="H173" s="79" t="s">
        <v>2033</v>
      </c>
      <c r="I173" s="79"/>
    </row>
    <row r="174" spans="1:9" ht="16.5" x14ac:dyDescent="0.2">
      <c r="A174" s="79">
        <v>11315</v>
      </c>
      <c r="B174" s="79">
        <v>11315</v>
      </c>
      <c r="C174" s="83">
        <v>1</v>
      </c>
      <c r="D174" s="6"/>
      <c r="E174" s="6"/>
      <c r="F174" s="6"/>
      <c r="G174" s="6"/>
      <c r="H174" s="79" t="s">
        <v>2034</v>
      </c>
      <c r="I174" s="79"/>
    </row>
    <row r="175" spans="1:9" ht="16.5" x14ac:dyDescent="0.2">
      <c r="A175" s="79">
        <v>11401</v>
      </c>
      <c r="B175" s="79">
        <v>11401</v>
      </c>
      <c r="C175" s="83">
        <v>1</v>
      </c>
      <c r="D175" s="6"/>
      <c r="E175" s="6"/>
      <c r="F175" s="6"/>
      <c r="G175" s="6"/>
      <c r="H175" s="79" t="s">
        <v>2035</v>
      </c>
      <c r="I175" s="79"/>
    </row>
    <row r="176" spans="1:9" ht="16.5" x14ac:dyDescent="0.2">
      <c r="A176" s="79">
        <v>11402</v>
      </c>
      <c r="B176" s="79">
        <v>11402</v>
      </c>
      <c r="C176" s="83">
        <v>1</v>
      </c>
      <c r="D176" s="6"/>
      <c r="E176" s="6"/>
      <c r="F176" s="6"/>
      <c r="G176" s="6"/>
      <c r="H176" s="79" t="s">
        <v>2036</v>
      </c>
      <c r="I176" s="79"/>
    </row>
    <row r="177" spans="1:9" ht="16.5" x14ac:dyDescent="0.2">
      <c r="A177" s="79">
        <v>11403</v>
      </c>
      <c r="B177" s="79">
        <v>11403</v>
      </c>
      <c r="C177" s="83">
        <v>1</v>
      </c>
      <c r="D177" s="6"/>
      <c r="E177" s="6"/>
      <c r="F177" s="6"/>
      <c r="G177" s="6"/>
      <c r="H177" s="79" t="s">
        <v>2037</v>
      </c>
      <c r="I177" s="79"/>
    </row>
    <row r="178" spans="1:9" ht="16.5" x14ac:dyDescent="0.2">
      <c r="A178" s="79">
        <v>11404</v>
      </c>
      <c r="B178" s="79">
        <v>11404</v>
      </c>
      <c r="C178" s="83">
        <v>1</v>
      </c>
      <c r="D178" s="6"/>
      <c r="E178" s="6"/>
      <c r="F178" s="6"/>
      <c r="G178" s="6"/>
      <c r="H178" s="79" t="s">
        <v>2038</v>
      </c>
      <c r="I178" s="79"/>
    </row>
    <row r="179" spans="1:9" ht="16.5" x14ac:dyDescent="0.2">
      <c r="A179" s="79">
        <v>11405</v>
      </c>
      <c r="B179" s="79">
        <v>11405</v>
      </c>
      <c r="C179" s="83">
        <v>1</v>
      </c>
      <c r="D179" s="6"/>
      <c r="E179" s="6"/>
      <c r="F179" s="6"/>
      <c r="G179" s="6"/>
      <c r="H179" s="79" t="s">
        <v>2039</v>
      </c>
      <c r="I179" s="79"/>
    </row>
    <row r="180" spans="1:9" ht="16.5" x14ac:dyDescent="0.2">
      <c r="A180" s="79">
        <v>11406</v>
      </c>
      <c r="B180" s="79">
        <v>11406</v>
      </c>
      <c r="C180" s="83">
        <v>1</v>
      </c>
      <c r="D180" s="6"/>
      <c r="E180" s="6"/>
      <c r="F180" s="6"/>
      <c r="G180" s="6"/>
      <c r="H180" s="79" t="s">
        <v>2040</v>
      </c>
      <c r="I180" s="79"/>
    </row>
    <row r="181" spans="1:9" ht="16.5" x14ac:dyDescent="0.2">
      <c r="A181" s="79">
        <v>11407</v>
      </c>
      <c r="B181" s="79">
        <v>11407</v>
      </c>
      <c r="C181" s="83">
        <v>1</v>
      </c>
      <c r="D181" s="6"/>
      <c r="E181" s="6"/>
      <c r="F181" s="6"/>
      <c r="G181" s="6"/>
      <c r="H181" s="79" t="s">
        <v>2041</v>
      </c>
      <c r="I181" s="79"/>
    </row>
    <row r="182" spans="1:9" ht="16.5" x14ac:dyDescent="0.2">
      <c r="A182" s="79">
        <v>11408</v>
      </c>
      <c r="B182" s="79">
        <v>11408</v>
      </c>
      <c r="C182" s="83">
        <v>1</v>
      </c>
      <c r="D182" s="6"/>
      <c r="E182" s="6"/>
      <c r="F182" s="6"/>
      <c r="G182" s="6"/>
      <c r="H182" s="79" t="s">
        <v>2042</v>
      </c>
      <c r="I182" s="79"/>
    </row>
    <row r="183" spans="1:9" ht="16.5" x14ac:dyDescent="0.2">
      <c r="A183" s="79">
        <v>11409</v>
      </c>
      <c r="B183" s="79">
        <v>11409</v>
      </c>
      <c r="C183" s="83">
        <v>1</v>
      </c>
      <c r="D183" s="6"/>
      <c r="E183" s="6"/>
      <c r="F183" s="6"/>
      <c r="G183" s="6"/>
      <c r="H183" s="79" t="s">
        <v>2043</v>
      </c>
      <c r="I183" s="79"/>
    </row>
    <row r="184" spans="1:9" ht="16.5" x14ac:dyDescent="0.2">
      <c r="A184" s="79">
        <v>11410</v>
      </c>
      <c r="B184" s="79">
        <v>11410</v>
      </c>
      <c r="C184" s="83">
        <v>1</v>
      </c>
      <c r="D184" s="6"/>
      <c r="E184" s="6"/>
      <c r="F184" s="6"/>
      <c r="G184" s="6"/>
      <c r="H184" s="79" t="s">
        <v>2044</v>
      </c>
      <c r="I184" s="79"/>
    </row>
    <row r="185" spans="1:9" ht="16.5" x14ac:dyDescent="0.2">
      <c r="A185" s="79">
        <v>11411</v>
      </c>
      <c r="B185" s="79">
        <v>11411</v>
      </c>
      <c r="C185" s="83">
        <v>1</v>
      </c>
      <c r="D185" s="6"/>
      <c r="E185" s="6"/>
      <c r="F185" s="6"/>
      <c r="G185" s="6"/>
      <c r="H185" s="79" t="s">
        <v>2045</v>
      </c>
      <c r="I185" s="79"/>
    </row>
    <row r="186" spans="1:9" ht="16.5" x14ac:dyDescent="0.2">
      <c r="A186" s="79">
        <v>11412</v>
      </c>
      <c r="B186" s="79">
        <v>11412</v>
      </c>
      <c r="C186" s="83">
        <v>1</v>
      </c>
      <c r="D186" s="6"/>
      <c r="E186" s="6"/>
      <c r="F186" s="6"/>
      <c r="G186" s="6"/>
      <c r="H186" s="79" t="s">
        <v>2046</v>
      </c>
      <c r="I186" s="79"/>
    </row>
    <row r="187" spans="1:9" ht="16.5" x14ac:dyDescent="0.2">
      <c r="A187" s="79">
        <v>11413</v>
      </c>
      <c r="B187" s="79">
        <v>11413</v>
      </c>
      <c r="C187" s="83">
        <v>1</v>
      </c>
      <c r="D187" s="6"/>
      <c r="E187" s="6"/>
      <c r="F187" s="6"/>
      <c r="G187" s="6"/>
      <c r="H187" s="79" t="s">
        <v>2047</v>
      </c>
      <c r="I187" s="79"/>
    </row>
    <row r="188" spans="1:9" ht="16.5" x14ac:dyDescent="0.2">
      <c r="A188" s="79">
        <v>11414</v>
      </c>
      <c r="B188" s="79">
        <v>11414</v>
      </c>
      <c r="C188" s="83">
        <v>1</v>
      </c>
      <c r="D188" s="6"/>
      <c r="E188" s="6"/>
      <c r="F188" s="6"/>
      <c r="G188" s="6"/>
      <c r="H188" s="79" t="s">
        <v>2048</v>
      </c>
      <c r="I188" s="79"/>
    </row>
    <row r="189" spans="1:9" ht="16.5" x14ac:dyDescent="0.2">
      <c r="A189" s="79">
        <v>11415</v>
      </c>
      <c r="B189" s="79">
        <v>11415</v>
      </c>
      <c r="C189" s="83">
        <v>1</v>
      </c>
      <c r="D189" s="6"/>
      <c r="E189" s="6"/>
      <c r="F189" s="6"/>
      <c r="G189" s="6"/>
      <c r="H189" s="79" t="s">
        <v>2049</v>
      </c>
      <c r="I189" s="79"/>
    </row>
    <row r="190" spans="1:9" ht="16.5" x14ac:dyDescent="0.2">
      <c r="A190" s="79">
        <v>11501</v>
      </c>
      <c r="B190" s="79">
        <v>11501</v>
      </c>
      <c r="C190" s="83">
        <v>1</v>
      </c>
      <c r="D190" s="6"/>
      <c r="E190" s="6"/>
      <c r="F190" s="6"/>
      <c r="G190" s="6"/>
      <c r="H190" s="79" t="s">
        <v>2050</v>
      </c>
      <c r="I190" s="79"/>
    </row>
    <row r="191" spans="1:9" ht="16.5" x14ac:dyDescent="0.2">
      <c r="A191" s="79">
        <v>11502</v>
      </c>
      <c r="B191" s="79">
        <v>11502</v>
      </c>
      <c r="C191" s="83">
        <v>1</v>
      </c>
      <c r="D191" s="6"/>
      <c r="E191" s="6"/>
      <c r="F191" s="6"/>
      <c r="G191" s="6"/>
      <c r="H191" s="79" t="s">
        <v>2051</v>
      </c>
      <c r="I191" s="79"/>
    </row>
    <row r="192" spans="1:9" ht="16.5" x14ac:dyDescent="0.2">
      <c r="A192" s="79">
        <v>11503</v>
      </c>
      <c r="B192" s="79">
        <v>11503</v>
      </c>
      <c r="C192" s="83">
        <v>1</v>
      </c>
      <c r="D192" s="6"/>
      <c r="E192" s="6"/>
      <c r="F192" s="6"/>
      <c r="G192" s="6"/>
      <c r="H192" s="79" t="s">
        <v>2052</v>
      </c>
      <c r="I192" s="79"/>
    </row>
    <row r="193" spans="1:9" ht="16.5" x14ac:dyDescent="0.2">
      <c r="A193" s="79">
        <v>11504</v>
      </c>
      <c r="B193" s="79">
        <v>11504</v>
      </c>
      <c r="C193" s="83">
        <v>1</v>
      </c>
      <c r="D193" s="6"/>
      <c r="E193" s="6"/>
      <c r="F193" s="6"/>
      <c r="G193" s="6"/>
      <c r="H193" s="79" t="s">
        <v>2053</v>
      </c>
      <c r="I193" s="79"/>
    </row>
    <row r="194" spans="1:9" ht="16.5" x14ac:dyDescent="0.2">
      <c r="A194" s="79">
        <v>11505</v>
      </c>
      <c r="B194" s="79">
        <v>11505</v>
      </c>
      <c r="C194" s="83">
        <v>1</v>
      </c>
      <c r="D194" s="6"/>
      <c r="E194" s="6"/>
      <c r="F194" s="6"/>
      <c r="G194" s="6"/>
      <c r="H194" s="79" t="s">
        <v>2054</v>
      </c>
      <c r="I194" s="79"/>
    </row>
    <row r="195" spans="1:9" ht="16.5" x14ac:dyDescent="0.2">
      <c r="A195" s="79">
        <v>11506</v>
      </c>
      <c r="B195" s="79">
        <v>11506</v>
      </c>
      <c r="C195" s="83">
        <v>1</v>
      </c>
      <c r="D195" s="6"/>
      <c r="E195" s="6"/>
      <c r="F195" s="6"/>
      <c r="G195" s="6"/>
      <c r="H195" s="79" t="s">
        <v>2055</v>
      </c>
      <c r="I195" s="79"/>
    </row>
    <row r="196" spans="1:9" ht="16.5" x14ac:dyDescent="0.2">
      <c r="A196" s="79">
        <v>11507</v>
      </c>
      <c r="B196" s="79">
        <v>11507</v>
      </c>
      <c r="C196" s="83">
        <v>1</v>
      </c>
      <c r="D196" s="6"/>
      <c r="E196" s="6"/>
      <c r="F196" s="6"/>
      <c r="G196" s="6"/>
      <c r="H196" s="79" t="s">
        <v>2056</v>
      </c>
      <c r="I196" s="79"/>
    </row>
    <row r="197" spans="1:9" ht="16.5" x14ac:dyDescent="0.2">
      <c r="A197" s="79">
        <v>11508</v>
      </c>
      <c r="B197" s="79">
        <v>11508</v>
      </c>
      <c r="C197" s="83">
        <v>1</v>
      </c>
      <c r="D197" s="6"/>
      <c r="E197" s="6"/>
      <c r="F197" s="6"/>
      <c r="G197" s="6"/>
      <c r="H197" s="79" t="s">
        <v>2057</v>
      </c>
      <c r="I197" s="79"/>
    </row>
    <row r="198" spans="1:9" ht="16.5" x14ac:dyDescent="0.2">
      <c r="A198" s="79">
        <v>11509</v>
      </c>
      <c r="B198" s="79">
        <v>11509</v>
      </c>
      <c r="C198" s="83">
        <v>1</v>
      </c>
      <c r="D198" s="6"/>
      <c r="E198" s="6"/>
      <c r="F198" s="6"/>
      <c r="G198" s="6"/>
      <c r="H198" s="79" t="s">
        <v>2058</v>
      </c>
      <c r="I198" s="79"/>
    </row>
    <row r="199" spans="1:9" ht="16.5" x14ac:dyDescent="0.2">
      <c r="A199" s="79">
        <v>11510</v>
      </c>
      <c r="B199" s="79">
        <v>11510</v>
      </c>
      <c r="C199" s="83">
        <v>1</v>
      </c>
      <c r="D199" s="6"/>
      <c r="E199" s="6"/>
      <c r="F199" s="6"/>
      <c r="G199" s="6"/>
      <c r="H199" s="79" t="s">
        <v>2059</v>
      </c>
      <c r="I199" s="79"/>
    </row>
    <row r="200" spans="1:9" ht="16.5" x14ac:dyDescent="0.2">
      <c r="A200" s="79">
        <v>11511</v>
      </c>
      <c r="B200" s="79">
        <v>11511</v>
      </c>
      <c r="C200" s="83">
        <v>1</v>
      </c>
      <c r="D200" s="6"/>
      <c r="E200" s="6"/>
      <c r="F200" s="6"/>
      <c r="G200" s="6"/>
      <c r="H200" s="79" t="s">
        <v>2060</v>
      </c>
      <c r="I200" s="79"/>
    </row>
    <row r="201" spans="1:9" ht="16.5" x14ac:dyDescent="0.2">
      <c r="A201" s="79">
        <v>11512</v>
      </c>
      <c r="B201" s="79">
        <v>11512</v>
      </c>
      <c r="C201" s="83">
        <v>1</v>
      </c>
      <c r="D201" s="6"/>
      <c r="E201" s="6"/>
      <c r="F201" s="6"/>
      <c r="G201" s="6"/>
      <c r="H201" s="79" t="s">
        <v>2061</v>
      </c>
      <c r="I201" s="79"/>
    </row>
    <row r="202" spans="1:9" ht="16.5" x14ac:dyDescent="0.2">
      <c r="A202" s="79">
        <v>11513</v>
      </c>
      <c r="B202" s="79">
        <v>11513</v>
      </c>
      <c r="C202" s="83">
        <v>1</v>
      </c>
      <c r="D202" s="6"/>
      <c r="E202" s="6"/>
      <c r="F202" s="6"/>
      <c r="G202" s="6"/>
      <c r="H202" s="79" t="s">
        <v>2062</v>
      </c>
      <c r="I202" s="79"/>
    </row>
    <row r="203" spans="1:9" ht="16.5" x14ac:dyDescent="0.2">
      <c r="A203" s="79">
        <v>11514</v>
      </c>
      <c r="B203" s="79">
        <v>11514</v>
      </c>
      <c r="C203" s="83">
        <v>1</v>
      </c>
      <c r="D203" s="6"/>
      <c r="E203" s="6"/>
      <c r="F203" s="6"/>
      <c r="G203" s="6"/>
      <c r="H203" s="79" t="s">
        <v>2063</v>
      </c>
      <c r="I203" s="79"/>
    </row>
    <row r="204" spans="1:9" s="50" customFormat="1" ht="16.5" x14ac:dyDescent="0.2">
      <c r="A204" s="79">
        <v>11515</v>
      </c>
      <c r="B204" s="79">
        <v>11515</v>
      </c>
      <c r="C204" s="83">
        <v>1</v>
      </c>
      <c r="D204" s="6"/>
      <c r="E204" s="6"/>
      <c r="F204" s="6"/>
      <c r="G204" s="6"/>
      <c r="H204" s="79" t="s">
        <v>2064</v>
      </c>
      <c r="I204" s="79"/>
    </row>
    <row r="205" spans="1:9" ht="16.5" x14ac:dyDescent="0.2">
      <c r="A205" s="79">
        <v>20101</v>
      </c>
      <c r="B205" s="79">
        <v>20101</v>
      </c>
      <c r="C205" s="83">
        <v>1</v>
      </c>
      <c r="D205" s="6"/>
      <c r="E205" s="6"/>
      <c r="F205" s="6"/>
      <c r="G205" s="6"/>
      <c r="H205" s="79" t="s">
        <v>2065</v>
      </c>
      <c r="I205" s="79"/>
    </row>
    <row r="206" spans="1:9" ht="16.5" x14ac:dyDescent="0.2">
      <c r="A206" s="79">
        <v>20102</v>
      </c>
      <c r="B206" s="79">
        <v>20102</v>
      </c>
      <c r="C206" s="83">
        <v>1</v>
      </c>
      <c r="D206" s="6"/>
      <c r="E206" s="6"/>
      <c r="F206" s="6"/>
      <c r="G206" s="6"/>
      <c r="H206" s="79" t="s">
        <v>2066</v>
      </c>
      <c r="I206" s="79"/>
    </row>
    <row r="207" spans="1:9" ht="16.5" x14ac:dyDescent="0.2">
      <c r="A207" s="79">
        <v>20103</v>
      </c>
      <c r="B207" s="79">
        <v>20103</v>
      </c>
      <c r="C207" s="83">
        <v>1</v>
      </c>
      <c r="D207" s="6"/>
      <c r="E207" s="6"/>
      <c r="F207" s="6"/>
      <c r="G207" s="6"/>
      <c r="H207" s="79" t="s">
        <v>2067</v>
      </c>
      <c r="I207" s="79"/>
    </row>
    <row r="208" spans="1:9" ht="16.5" x14ac:dyDescent="0.2">
      <c r="A208" s="79">
        <v>20104</v>
      </c>
      <c r="B208" s="79">
        <v>20104</v>
      </c>
      <c r="C208" s="83">
        <v>1</v>
      </c>
      <c r="D208" s="6"/>
      <c r="E208" s="6"/>
      <c r="F208" s="6"/>
      <c r="G208" s="6"/>
      <c r="H208" s="79" t="s">
        <v>2068</v>
      </c>
      <c r="I208" s="79"/>
    </row>
    <row r="209" spans="1:9" ht="16.5" x14ac:dyDescent="0.2">
      <c r="A209" s="79">
        <v>20105</v>
      </c>
      <c r="B209" s="79">
        <v>20105</v>
      </c>
      <c r="C209" s="83">
        <v>1</v>
      </c>
      <c r="D209" s="6"/>
      <c r="E209" s="6"/>
      <c r="F209" s="6"/>
      <c r="G209" s="6"/>
      <c r="H209" s="79" t="s">
        <v>2069</v>
      </c>
      <c r="I209" s="79"/>
    </row>
    <row r="210" spans="1:9" ht="16.5" x14ac:dyDescent="0.2">
      <c r="A210" s="79">
        <v>20106</v>
      </c>
      <c r="B210" s="79">
        <v>20106</v>
      </c>
      <c r="C210" s="83">
        <v>1</v>
      </c>
      <c r="D210" s="6"/>
      <c r="E210" s="6"/>
      <c r="F210" s="6"/>
      <c r="G210" s="6"/>
      <c r="H210" s="79" t="s">
        <v>2070</v>
      </c>
      <c r="I210" s="79"/>
    </row>
    <row r="211" spans="1:9" ht="16.5" x14ac:dyDescent="0.2">
      <c r="A211" s="79">
        <v>20107</v>
      </c>
      <c r="B211" s="79">
        <v>20107</v>
      </c>
      <c r="C211" s="83">
        <v>1</v>
      </c>
      <c r="D211" s="6"/>
      <c r="E211" s="6"/>
      <c r="F211" s="6"/>
      <c r="G211" s="6"/>
      <c r="H211" s="79" t="s">
        <v>2071</v>
      </c>
      <c r="I211" s="79"/>
    </row>
    <row r="212" spans="1:9" ht="16.5" x14ac:dyDescent="0.2">
      <c r="A212" s="79">
        <v>20108</v>
      </c>
      <c r="B212" s="79">
        <v>20108</v>
      </c>
      <c r="C212" s="83">
        <v>1</v>
      </c>
      <c r="D212" s="6"/>
      <c r="E212" s="6"/>
      <c r="F212" s="6"/>
      <c r="G212" s="6"/>
      <c r="H212" s="79" t="s">
        <v>2072</v>
      </c>
      <c r="I212" s="79"/>
    </row>
    <row r="213" spans="1:9" ht="16.5" x14ac:dyDescent="0.2">
      <c r="A213" s="79">
        <v>20109</v>
      </c>
      <c r="B213" s="79">
        <v>20109</v>
      </c>
      <c r="C213" s="83">
        <v>1</v>
      </c>
      <c r="D213" s="6"/>
      <c r="E213" s="6"/>
      <c r="F213" s="6"/>
      <c r="G213" s="6"/>
      <c r="H213" s="79" t="s">
        <v>2073</v>
      </c>
      <c r="I213" s="79"/>
    </row>
    <row r="214" spans="1:9" ht="16.5" x14ac:dyDescent="0.2">
      <c r="A214" s="79">
        <v>20201</v>
      </c>
      <c r="B214" s="79">
        <v>20201</v>
      </c>
      <c r="C214" s="83">
        <v>1</v>
      </c>
      <c r="D214" s="6"/>
      <c r="E214" s="6"/>
      <c r="F214" s="6"/>
      <c r="G214" s="6"/>
      <c r="H214" s="79" t="s">
        <v>2074</v>
      </c>
      <c r="I214" s="79"/>
    </row>
    <row r="215" spans="1:9" ht="16.5" x14ac:dyDescent="0.2">
      <c r="A215" s="79">
        <v>20202</v>
      </c>
      <c r="B215" s="79">
        <v>20202</v>
      </c>
      <c r="C215" s="83">
        <v>1</v>
      </c>
      <c r="D215" s="6"/>
      <c r="E215" s="6"/>
      <c r="F215" s="6"/>
      <c r="G215" s="6"/>
      <c r="H215" s="79" t="s">
        <v>2075</v>
      </c>
      <c r="I215" s="79"/>
    </row>
    <row r="216" spans="1:9" ht="16.5" x14ac:dyDescent="0.2">
      <c r="A216" s="79">
        <v>20203</v>
      </c>
      <c r="B216" s="79">
        <v>20203</v>
      </c>
      <c r="C216" s="83">
        <v>1</v>
      </c>
      <c r="D216" s="6"/>
      <c r="E216" s="6"/>
      <c r="F216" s="6"/>
      <c r="G216" s="6"/>
      <c r="H216" s="79" t="s">
        <v>2076</v>
      </c>
      <c r="I216" s="79"/>
    </row>
    <row r="217" spans="1:9" ht="16.5" x14ac:dyDescent="0.2">
      <c r="A217" s="79">
        <v>20204</v>
      </c>
      <c r="B217" s="79">
        <v>20204</v>
      </c>
      <c r="C217" s="83">
        <v>1</v>
      </c>
      <c r="D217" s="6"/>
      <c r="E217" s="6"/>
      <c r="F217" s="6"/>
      <c r="G217" s="6"/>
      <c r="H217" s="79" t="s">
        <v>2077</v>
      </c>
      <c r="I217" s="79"/>
    </row>
    <row r="218" spans="1:9" ht="16.5" x14ac:dyDescent="0.2">
      <c r="A218" s="79">
        <v>20205</v>
      </c>
      <c r="B218" s="79">
        <v>20205</v>
      </c>
      <c r="C218" s="83">
        <v>1</v>
      </c>
      <c r="D218" s="6"/>
      <c r="E218" s="6"/>
      <c r="F218" s="6"/>
      <c r="G218" s="6"/>
      <c r="H218" s="79" t="s">
        <v>2078</v>
      </c>
      <c r="I218" s="79"/>
    </row>
    <row r="219" spans="1:9" ht="16.5" x14ac:dyDescent="0.2">
      <c r="A219" s="79">
        <v>20206</v>
      </c>
      <c r="B219" s="79">
        <v>20206</v>
      </c>
      <c r="C219" s="83">
        <v>1</v>
      </c>
      <c r="D219" s="6"/>
      <c r="E219" s="6"/>
      <c r="F219" s="6"/>
      <c r="G219" s="6"/>
      <c r="H219" s="79" t="s">
        <v>2079</v>
      </c>
      <c r="I219" s="79"/>
    </row>
    <row r="220" spans="1:9" ht="16.5" x14ac:dyDescent="0.2">
      <c r="A220" s="79">
        <v>20207</v>
      </c>
      <c r="B220" s="79">
        <v>20207</v>
      </c>
      <c r="C220" s="83">
        <v>1</v>
      </c>
      <c r="D220" s="6"/>
      <c r="E220" s="6"/>
      <c r="F220" s="6"/>
      <c r="G220" s="6"/>
      <c r="H220" s="79" t="s">
        <v>2080</v>
      </c>
      <c r="I220" s="79"/>
    </row>
    <row r="221" spans="1:9" ht="16.5" x14ac:dyDescent="0.2">
      <c r="A221" s="79">
        <v>20208</v>
      </c>
      <c r="B221" s="79">
        <v>20208</v>
      </c>
      <c r="C221" s="83">
        <v>1</v>
      </c>
      <c r="D221" s="6"/>
      <c r="E221" s="6"/>
      <c r="F221" s="6"/>
      <c r="G221" s="6"/>
      <c r="H221" s="79" t="s">
        <v>2081</v>
      </c>
      <c r="I221" s="79"/>
    </row>
    <row r="222" spans="1:9" ht="16.5" x14ac:dyDescent="0.2">
      <c r="A222" s="79">
        <v>20209</v>
      </c>
      <c r="B222" s="79">
        <v>20209</v>
      </c>
      <c r="C222" s="83">
        <v>1</v>
      </c>
      <c r="D222" s="6"/>
      <c r="E222" s="6"/>
      <c r="F222" s="6"/>
      <c r="G222" s="6"/>
      <c r="H222" s="79" t="s">
        <v>2082</v>
      </c>
      <c r="I222" s="79"/>
    </row>
    <row r="223" spans="1:9" ht="16.5" x14ac:dyDescent="0.2">
      <c r="A223" s="79">
        <v>20301</v>
      </c>
      <c r="B223" s="79">
        <v>20301</v>
      </c>
      <c r="C223" s="83">
        <v>1</v>
      </c>
      <c r="D223" s="6"/>
      <c r="E223" s="6"/>
      <c r="F223" s="6"/>
      <c r="G223" s="6"/>
      <c r="H223" s="79" t="s">
        <v>2083</v>
      </c>
      <c r="I223" s="79"/>
    </row>
    <row r="224" spans="1:9" ht="16.5" x14ac:dyDescent="0.2">
      <c r="A224" s="79">
        <v>20302</v>
      </c>
      <c r="B224" s="79">
        <v>20302</v>
      </c>
      <c r="C224" s="83">
        <v>1</v>
      </c>
      <c r="D224" s="6"/>
      <c r="E224" s="6"/>
      <c r="F224" s="6"/>
      <c r="G224" s="6"/>
      <c r="H224" s="79" t="s">
        <v>2084</v>
      </c>
      <c r="I224" s="79"/>
    </row>
    <row r="225" spans="1:9" ht="16.5" x14ac:dyDescent="0.2">
      <c r="A225" s="79">
        <v>20303</v>
      </c>
      <c r="B225" s="79">
        <v>20303</v>
      </c>
      <c r="C225" s="83">
        <v>1</v>
      </c>
      <c r="D225" s="6"/>
      <c r="E225" s="6"/>
      <c r="F225" s="6"/>
      <c r="G225" s="6"/>
      <c r="H225" s="79" t="s">
        <v>2085</v>
      </c>
      <c r="I225" s="79"/>
    </row>
    <row r="226" spans="1:9" ht="16.5" x14ac:dyDescent="0.2">
      <c r="A226" s="79">
        <v>20304</v>
      </c>
      <c r="B226" s="79">
        <v>20304</v>
      </c>
      <c r="C226" s="83">
        <v>1</v>
      </c>
      <c r="D226" s="6"/>
      <c r="E226" s="6"/>
      <c r="F226" s="6"/>
      <c r="G226" s="6"/>
      <c r="H226" s="79" t="s">
        <v>2086</v>
      </c>
      <c r="I226" s="79"/>
    </row>
    <row r="227" spans="1:9" ht="16.5" x14ac:dyDescent="0.2">
      <c r="A227" s="79">
        <v>20305</v>
      </c>
      <c r="B227" s="79">
        <v>20305</v>
      </c>
      <c r="C227" s="83">
        <v>1</v>
      </c>
      <c r="D227" s="6"/>
      <c r="E227" s="6"/>
      <c r="F227" s="6"/>
      <c r="G227" s="6"/>
      <c r="H227" s="79" t="s">
        <v>2087</v>
      </c>
      <c r="I227" s="79"/>
    </row>
    <row r="228" spans="1:9" ht="16.5" x14ac:dyDescent="0.2">
      <c r="A228" s="79">
        <v>20306</v>
      </c>
      <c r="B228" s="79">
        <v>20306</v>
      </c>
      <c r="C228" s="83">
        <v>1</v>
      </c>
      <c r="D228" s="6"/>
      <c r="E228" s="6"/>
      <c r="F228" s="6"/>
      <c r="G228" s="6"/>
      <c r="H228" s="79" t="s">
        <v>2088</v>
      </c>
      <c r="I228" s="79"/>
    </row>
    <row r="229" spans="1:9" ht="16.5" x14ac:dyDescent="0.2">
      <c r="A229" s="79">
        <v>20307</v>
      </c>
      <c r="B229" s="79">
        <v>20307</v>
      </c>
      <c r="C229" s="83">
        <v>1</v>
      </c>
      <c r="D229" s="6"/>
      <c r="E229" s="6"/>
      <c r="F229" s="6"/>
      <c r="G229" s="6"/>
      <c r="H229" s="79" t="s">
        <v>2089</v>
      </c>
      <c r="I229" s="79"/>
    </row>
    <row r="230" spans="1:9" ht="16.5" x14ac:dyDescent="0.2">
      <c r="A230" s="79">
        <v>20308</v>
      </c>
      <c r="B230" s="79">
        <v>20308</v>
      </c>
      <c r="C230" s="83">
        <v>1</v>
      </c>
      <c r="D230" s="6"/>
      <c r="E230" s="6"/>
      <c r="F230" s="6"/>
      <c r="G230" s="6"/>
      <c r="H230" s="79" t="s">
        <v>2090</v>
      </c>
      <c r="I230" s="79"/>
    </row>
    <row r="231" spans="1:9" ht="16.5" x14ac:dyDescent="0.2">
      <c r="A231" s="79">
        <v>20309</v>
      </c>
      <c r="B231" s="79">
        <v>20309</v>
      </c>
      <c r="C231" s="83">
        <v>1</v>
      </c>
      <c r="D231" s="6"/>
      <c r="E231" s="6"/>
      <c r="F231" s="6"/>
      <c r="G231" s="6"/>
      <c r="H231" s="79" t="s">
        <v>2091</v>
      </c>
      <c r="I231" s="79"/>
    </row>
    <row r="232" spans="1:9" ht="16.5" x14ac:dyDescent="0.2">
      <c r="A232" s="79">
        <v>20401</v>
      </c>
      <c r="B232" s="79">
        <v>20401</v>
      </c>
      <c r="C232" s="83">
        <v>1</v>
      </c>
      <c r="D232" s="6"/>
      <c r="E232" s="6"/>
      <c r="F232" s="6"/>
      <c r="G232" s="6"/>
      <c r="H232" s="79" t="s">
        <v>2092</v>
      </c>
      <c r="I232" s="79"/>
    </row>
    <row r="233" spans="1:9" ht="16.5" x14ac:dyDescent="0.2">
      <c r="A233" s="79">
        <v>20402</v>
      </c>
      <c r="B233" s="79">
        <v>20402</v>
      </c>
      <c r="C233" s="83">
        <v>1</v>
      </c>
      <c r="D233" s="6"/>
      <c r="E233" s="6"/>
      <c r="F233" s="6"/>
      <c r="G233" s="6"/>
      <c r="H233" s="79" t="s">
        <v>2093</v>
      </c>
      <c r="I233" s="79"/>
    </row>
    <row r="234" spans="1:9" ht="16.5" x14ac:dyDescent="0.2">
      <c r="A234" s="79">
        <v>20403</v>
      </c>
      <c r="B234" s="79">
        <v>20403</v>
      </c>
      <c r="C234" s="83">
        <v>1</v>
      </c>
      <c r="D234" s="6"/>
      <c r="E234" s="6"/>
      <c r="F234" s="6"/>
      <c r="G234" s="6"/>
      <c r="H234" s="79" t="s">
        <v>2094</v>
      </c>
      <c r="I234" s="79"/>
    </row>
    <row r="235" spans="1:9" ht="16.5" x14ac:dyDescent="0.2">
      <c r="A235" s="79">
        <v>20404</v>
      </c>
      <c r="B235" s="79">
        <v>20404</v>
      </c>
      <c r="C235" s="83">
        <v>1</v>
      </c>
      <c r="D235" s="6"/>
      <c r="E235" s="6"/>
      <c r="F235" s="6"/>
      <c r="G235" s="6"/>
      <c r="H235" s="79" t="s">
        <v>2095</v>
      </c>
      <c r="I235" s="79"/>
    </row>
    <row r="236" spans="1:9" ht="16.5" x14ac:dyDescent="0.2">
      <c r="A236" s="79">
        <v>20405</v>
      </c>
      <c r="B236" s="79">
        <v>20405</v>
      </c>
      <c r="C236" s="83">
        <v>1</v>
      </c>
      <c r="D236" s="6"/>
      <c r="E236" s="6"/>
      <c r="F236" s="6"/>
      <c r="G236" s="6"/>
      <c r="H236" s="79" t="s">
        <v>2096</v>
      </c>
      <c r="I236" s="79"/>
    </row>
    <row r="237" spans="1:9" ht="16.5" x14ac:dyDescent="0.2">
      <c r="A237" s="79">
        <v>20406</v>
      </c>
      <c r="B237" s="79">
        <v>20406</v>
      </c>
      <c r="C237" s="83">
        <v>1</v>
      </c>
      <c r="D237" s="6"/>
      <c r="E237" s="6"/>
      <c r="F237" s="6"/>
      <c r="G237" s="6"/>
      <c r="H237" s="79" t="s">
        <v>2097</v>
      </c>
      <c r="I237" s="79"/>
    </row>
    <row r="238" spans="1:9" ht="16.5" x14ac:dyDescent="0.2">
      <c r="A238" s="79">
        <v>20407</v>
      </c>
      <c r="B238" s="79">
        <v>20407</v>
      </c>
      <c r="C238" s="83">
        <v>1</v>
      </c>
      <c r="D238" s="6"/>
      <c r="E238" s="6"/>
      <c r="F238" s="6"/>
      <c r="G238" s="6"/>
      <c r="H238" s="79" t="s">
        <v>2098</v>
      </c>
      <c r="I238" s="79"/>
    </row>
    <row r="239" spans="1:9" ht="16.5" x14ac:dyDescent="0.2">
      <c r="A239" s="79">
        <v>20408</v>
      </c>
      <c r="B239" s="79">
        <v>20408</v>
      </c>
      <c r="C239" s="83">
        <v>1</v>
      </c>
      <c r="D239" s="6"/>
      <c r="E239" s="6"/>
      <c r="F239" s="6"/>
      <c r="G239" s="6"/>
      <c r="H239" s="79" t="s">
        <v>2099</v>
      </c>
      <c r="I239" s="79"/>
    </row>
    <row r="240" spans="1:9" ht="16.5" x14ac:dyDescent="0.2">
      <c r="A240" s="79">
        <v>20409</v>
      </c>
      <c r="B240" s="79">
        <v>20409</v>
      </c>
      <c r="C240" s="83">
        <v>1</v>
      </c>
      <c r="D240" s="6"/>
      <c r="E240" s="6"/>
      <c r="F240" s="6"/>
      <c r="G240" s="6"/>
      <c r="H240" s="79" t="s">
        <v>2100</v>
      </c>
      <c r="I240" s="79"/>
    </row>
    <row r="241" spans="1:9" ht="16.5" x14ac:dyDescent="0.2">
      <c r="A241" s="79">
        <v>20501</v>
      </c>
      <c r="B241" s="79">
        <v>20501</v>
      </c>
      <c r="C241" s="83">
        <v>1</v>
      </c>
      <c r="D241" s="6"/>
      <c r="E241" s="6"/>
      <c r="F241" s="6"/>
      <c r="G241" s="6"/>
      <c r="H241" s="79" t="s">
        <v>2101</v>
      </c>
      <c r="I241" s="79"/>
    </row>
    <row r="242" spans="1:9" ht="16.5" x14ac:dyDescent="0.2">
      <c r="A242" s="79">
        <v>20502</v>
      </c>
      <c r="B242" s="79">
        <v>20502</v>
      </c>
      <c r="C242" s="83">
        <v>1</v>
      </c>
      <c r="D242" s="6"/>
      <c r="E242" s="6"/>
      <c r="F242" s="6"/>
      <c r="G242" s="6"/>
      <c r="H242" s="79" t="s">
        <v>2102</v>
      </c>
      <c r="I242" s="79"/>
    </row>
    <row r="243" spans="1:9" ht="16.5" x14ac:dyDescent="0.2">
      <c r="A243" s="79">
        <v>20503</v>
      </c>
      <c r="B243" s="79">
        <v>20503</v>
      </c>
      <c r="C243" s="83">
        <v>1</v>
      </c>
      <c r="D243" s="6"/>
      <c r="E243" s="6"/>
      <c r="F243" s="6"/>
      <c r="G243" s="6"/>
      <c r="H243" s="79" t="s">
        <v>2103</v>
      </c>
      <c r="I243" s="79"/>
    </row>
    <row r="244" spans="1:9" ht="16.5" x14ac:dyDescent="0.2">
      <c r="A244" s="79">
        <v>20504</v>
      </c>
      <c r="B244" s="79">
        <v>20504</v>
      </c>
      <c r="C244" s="83">
        <v>1</v>
      </c>
      <c r="D244" s="6"/>
      <c r="E244" s="6"/>
      <c r="F244" s="6"/>
      <c r="G244" s="6"/>
      <c r="H244" s="79" t="s">
        <v>2104</v>
      </c>
      <c r="I244" s="79"/>
    </row>
    <row r="245" spans="1:9" ht="16.5" x14ac:dyDescent="0.2">
      <c r="A245" s="79">
        <v>20505</v>
      </c>
      <c r="B245" s="79">
        <v>20505</v>
      </c>
      <c r="C245" s="83">
        <v>1</v>
      </c>
      <c r="D245" s="6"/>
      <c r="E245" s="6"/>
      <c r="F245" s="6"/>
      <c r="G245" s="6"/>
      <c r="H245" s="79" t="s">
        <v>2105</v>
      </c>
      <c r="I245" s="79"/>
    </row>
    <row r="246" spans="1:9" ht="16.5" x14ac:dyDescent="0.2">
      <c r="A246" s="79">
        <v>20506</v>
      </c>
      <c r="B246" s="79">
        <v>20506</v>
      </c>
      <c r="C246" s="83">
        <v>1</v>
      </c>
      <c r="D246" s="6"/>
      <c r="E246" s="6"/>
      <c r="F246" s="6"/>
      <c r="G246" s="6"/>
      <c r="H246" s="79" t="s">
        <v>2106</v>
      </c>
      <c r="I246" s="79"/>
    </row>
    <row r="247" spans="1:9" ht="16.5" x14ac:dyDescent="0.2">
      <c r="A247" s="79">
        <v>20507</v>
      </c>
      <c r="B247" s="79">
        <v>20507</v>
      </c>
      <c r="C247" s="83">
        <v>1</v>
      </c>
      <c r="D247" s="6"/>
      <c r="E247" s="6"/>
      <c r="F247" s="6"/>
      <c r="G247" s="6"/>
      <c r="H247" s="79" t="s">
        <v>2107</v>
      </c>
      <c r="I247" s="79"/>
    </row>
    <row r="248" spans="1:9" ht="16.5" x14ac:dyDescent="0.2">
      <c r="A248" s="79">
        <v>20508</v>
      </c>
      <c r="B248" s="79">
        <v>20508</v>
      </c>
      <c r="C248" s="83">
        <v>1</v>
      </c>
      <c r="D248" s="6"/>
      <c r="E248" s="6"/>
      <c r="F248" s="6"/>
      <c r="G248" s="6"/>
      <c r="H248" s="79" t="s">
        <v>2108</v>
      </c>
      <c r="I248" s="79"/>
    </row>
    <row r="249" spans="1:9" ht="16.5" x14ac:dyDescent="0.2">
      <c r="A249" s="79">
        <v>20509</v>
      </c>
      <c r="B249" s="79">
        <v>20509</v>
      </c>
      <c r="C249" s="83">
        <v>1</v>
      </c>
      <c r="D249" s="6"/>
      <c r="E249" s="6"/>
      <c r="F249" s="6"/>
      <c r="G249" s="6"/>
      <c r="H249" s="79" t="s">
        <v>2109</v>
      </c>
      <c r="I249" s="79"/>
    </row>
    <row r="250" spans="1:9" ht="16.5" x14ac:dyDescent="0.2">
      <c r="A250" s="79">
        <v>20510</v>
      </c>
      <c r="B250" s="79">
        <v>20510</v>
      </c>
      <c r="C250" s="83">
        <v>1</v>
      </c>
      <c r="D250" s="6"/>
      <c r="E250" s="6"/>
      <c r="F250" s="6"/>
      <c r="G250" s="6"/>
      <c r="H250" s="79" t="s">
        <v>2110</v>
      </c>
      <c r="I250" s="79"/>
    </row>
    <row r="251" spans="1:9" ht="16.5" x14ac:dyDescent="0.2">
      <c r="A251" s="79">
        <v>20511</v>
      </c>
      <c r="B251" s="79">
        <v>20511</v>
      </c>
      <c r="C251" s="83">
        <v>1</v>
      </c>
      <c r="D251" s="6"/>
      <c r="E251" s="6"/>
      <c r="F251" s="6"/>
      <c r="G251" s="6"/>
      <c r="H251" s="79" t="s">
        <v>2111</v>
      </c>
      <c r="I251" s="79"/>
    </row>
    <row r="252" spans="1:9" ht="16.5" x14ac:dyDescent="0.2">
      <c r="A252" s="79">
        <v>20512</v>
      </c>
      <c r="B252" s="79">
        <v>20512</v>
      </c>
      <c r="C252" s="83">
        <v>1</v>
      </c>
      <c r="D252" s="6"/>
      <c r="E252" s="6"/>
      <c r="F252" s="6"/>
      <c r="G252" s="6"/>
      <c r="H252" s="79" t="s">
        <v>2112</v>
      </c>
      <c r="I252" s="79"/>
    </row>
    <row r="253" spans="1:9" ht="16.5" x14ac:dyDescent="0.2">
      <c r="A253" s="79">
        <v>20513</v>
      </c>
      <c r="B253" s="79">
        <v>20513</v>
      </c>
      <c r="C253" s="83">
        <v>1</v>
      </c>
      <c r="D253" s="6"/>
      <c r="E253" s="6"/>
      <c r="F253" s="6"/>
      <c r="G253" s="6"/>
      <c r="H253" s="79" t="s">
        <v>2113</v>
      </c>
      <c r="I253" s="79"/>
    </row>
    <row r="254" spans="1:9" ht="16.5" x14ac:dyDescent="0.2">
      <c r="A254" s="79">
        <v>20514</v>
      </c>
      <c r="B254" s="79">
        <v>20514</v>
      </c>
      <c r="C254" s="83">
        <v>1</v>
      </c>
      <c r="D254" s="6"/>
      <c r="E254" s="6"/>
      <c r="F254" s="6"/>
      <c r="G254" s="6"/>
      <c r="H254" s="79" t="s">
        <v>2114</v>
      </c>
      <c r="I254" s="79"/>
    </row>
    <row r="255" spans="1:9" ht="16.5" x14ac:dyDescent="0.2">
      <c r="A255" s="79">
        <v>20515</v>
      </c>
      <c r="B255" s="79">
        <v>20515</v>
      </c>
      <c r="C255" s="83">
        <v>1</v>
      </c>
      <c r="D255" s="6"/>
      <c r="E255" s="6"/>
      <c r="F255" s="6"/>
      <c r="G255" s="6"/>
      <c r="H255" s="79" t="s">
        <v>2115</v>
      </c>
      <c r="I255" s="79"/>
    </row>
    <row r="256" spans="1:9" ht="16.5" x14ac:dyDescent="0.2">
      <c r="A256" s="79">
        <v>20601</v>
      </c>
      <c r="B256" s="79">
        <v>20601</v>
      </c>
      <c r="C256" s="83">
        <v>1</v>
      </c>
      <c r="D256" s="6"/>
      <c r="E256" s="6"/>
      <c r="F256" s="6"/>
      <c r="G256" s="6"/>
      <c r="H256" s="79" t="s">
        <v>2116</v>
      </c>
      <c r="I256" s="79"/>
    </row>
    <row r="257" spans="1:9" ht="16.5" x14ac:dyDescent="0.2">
      <c r="A257" s="79">
        <v>20602</v>
      </c>
      <c r="B257" s="79">
        <v>20602</v>
      </c>
      <c r="C257" s="83">
        <v>1</v>
      </c>
      <c r="D257" s="6"/>
      <c r="E257" s="6"/>
      <c r="F257" s="6"/>
      <c r="G257" s="6"/>
      <c r="H257" s="79" t="s">
        <v>2117</v>
      </c>
      <c r="I257" s="79"/>
    </row>
    <row r="258" spans="1:9" ht="16.5" x14ac:dyDescent="0.2">
      <c r="A258" s="79">
        <v>20603</v>
      </c>
      <c r="B258" s="79">
        <v>20603</v>
      </c>
      <c r="C258" s="83">
        <v>1</v>
      </c>
      <c r="D258" s="6"/>
      <c r="E258" s="6"/>
      <c r="F258" s="6"/>
      <c r="G258" s="6"/>
      <c r="H258" s="79" t="s">
        <v>2118</v>
      </c>
      <c r="I258" s="79"/>
    </row>
    <row r="259" spans="1:9" ht="16.5" x14ac:dyDescent="0.2">
      <c r="A259" s="79">
        <v>20604</v>
      </c>
      <c r="B259" s="79">
        <v>20604</v>
      </c>
      <c r="C259" s="83">
        <v>1</v>
      </c>
      <c r="D259" s="6"/>
      <c r="E259" s="6"/>
      <c r="F259" s="6"/>
      <c r="G259" s="6"/>
      <c r="H259" s="79" t="s">
        <v>2119</v>
      </c>
      <c r="I259" s="79"/>
    </row>
    <row r="260" spans="1:9" ht="16.5" x14ac:dyDescent="0.2">
      <c r="A260" s="79">
        <v>20605</v>
      </c>
      <c r="B260" s="79">
        <v>20605</v>
      </c>
      <c r="C260" s="83">
        <v>1</v>
      </c>
      <c r="D260" s="6"/>
      <c r="E260" s="6"/>
      <c r="F260" s="6"/>
      <c r="G260" s="6"/>
      <c r="H260" s="79" t="s">
        <v>2120</v>
      </c>
      <c r="I260" s="79"/>
    </row>
    <row r="261" spans="1:9" ht="16.5" x14ac:dyDescent="0.2">
      <c r="A261" s="79">
        <v>20606</v>
      </c>
      <c r="B261" s="79">
        <v>20606</v>
      </c>
      <c r="C261" s="83">
        <v>1</v>
      </c>
      <c r="D261" s="6"/>
      <c r="E261" s="6"/>
      <c r="F261" s="6"/>
      <c r="G261" s="6"/>
      <c r="H261" s="79" t="s">
        <v>2121</v>
      </c>
      <c r="I261" s="79"/>
    </row>
    <row r="262" spans="1:9" ht="16.5" x14ac:dyDescent="0.2">
      <c r="A262" s="79">
        <v>20607</v>
      </c>
      <c r="B262" s="79">
        <v>20607</v>
      </c>
      <c r="C262" s="83">
        <v>1</v>
      </c>
      <c r="D262" s="6"/>
      <c r="E262" s="6"/>
      <c r="F262" s="6"/>
      <c r="G262" s="6"/>
      <c r="H262" s="79" t="s">
        <v>2122</v>
      </c>
      <c r="I262" s="79"/>
    </row>
    <row r="263" spans="1:9" ht="16.5" x14ac:dyDescent="0.2">
      <c r="A263" s="79">
        <v>20608</v>
      </c>
      <c r="B263" s="79">
        <v>20608</v>
      </c>
      <c r="C263" s="83">
        <v>1</v>
      </c>
      <c r="D263" s="6"/>
      <c r="E263" s="6"/>
      <c r="F263" s="6"/>
      <c r="G263" s="6"/>
      <c r="H263" s="79" t="s">
        <v>2123</v>
      </c>
      <c r="I263" s="79"/>
    </row>
    <row r="264" spans="1:9" ht="16.5" x14ac:dyDescent="0.2">
      <c r="A264" s="79">
        <v>20609</v>
      </c>
      <c r="B264" s="79">
        <v>20609</v>
      </c>
      <c r="C264" s="83">
        <v>1</v>
      </c>
      <c r="D264" s="6"/>
      <c r="E264" s="6"/>
      <c r="F264" s="6"/>
      <c r="G264" s="6"/>
      <c r="H264" s="79" t="s">
        <v>2124</v>
      </c>
      <c r="I264" s="79"/>
    </row>
    <row r="265" spans="1:9" ht="16.5" x14ac:dyDescent="0.2">
      <c r="A265" s="79">
        <v>20610</v>
      </c>
      <c r="B265" s="79">
        <v>20610</v>
      </c>
      <c r="C265" s="83">
        <v>1</v>
      </c>
      <c r="D265" s="6"/>
      <c r="E265" s="6"/>
      <c r="F265" s="6"/>
      <c r="G265" s="6"/>
      <c r="H265" s="79" t="s">
        <v>2125</v>
      </c>
      <c r="I265" s="79"/>
    </row>
    <row r="266" spans="1:9" ht="16.5" x14ac:dyDescent="0.2">
      <c r="A266" s="79">
        <v>20611</v>
      </c>
      <c r="B266" s="79">
        <v>20611</v>
      </c>
      <c r="C266" s="83">
        <v>1</v>
      </c>
      <c r="D266" s="6"/>
      <c r="E266" s="6"/>
      <c r="F266" s="6"/>
      <c r="G266" s="6"/>
      <c r="H266" s="79" t="s">
        <v>2126</v>
      </c>
      <c r="I266" s="79"/>
    </row>
    <row r="267" spans="1:9" ht="16.5" x14ac:dyDescent="0.2">
      <c r="A267" s="79">
        <v>20612</v>
      </c>
      <c r="B267" s="79">
        <v>20612</v>
      </c>
      <c r="C267" s="83">
        <v>1</v>
      </c>
      <c r="D267" s="6"/>
      <c r="E267" s="6"/>
      <c r="F267" s="6"/>
      <c r="G267" s="6"/>
      <c r="H267" s="79" t="s">
        <v>2127</v>
      </c>
      <c r="I267" s="79"/>
    </row>
    <row r="268" spans="1:9" ht="16.5" x14ac:dyDescent="0.2">
      <c r="A268" s="79">
        <v>20613</v>
      </c>
      <c r="B268" s="79">
        <v>20613</v>
      </c>
      <c r="C268" s="83">
        <v>1</v>
      </c>
      <c r="D268" s="6"/>
      <c r="E268" s="6"/>
      <c r="F268" s="6"/>
      <c r="G268" s="6"/>
      <c r="H268" s="79" t="s">
        <v>2128</v>
      </c>
      <c r="I268" s="79"/>
    </row>
    <row r="269" spans="1:9" ht="16.5" x14ac:dyDescent="0.2">
      <c r="A269" s="79">
        <v>20614</v>
      </c>
      <c r="B269" s="79">
        <v>20614</v>
      </c>
      <c r="C269" s="83">
        <v>1</v>
      </c>
      <c r="D269" s="6"/>
      <c r="E269" s="6"/>
      <c r="F269" s="6"/>
      <c r="G269" s="6"/>
      <c r="H269" s="79" t="s">
        <v>2129</v>
      </c>
      <c r="I269" s="79"/>
    </row>
    <row r="270" spans="1:9" ht="16.5" x14ac:dyDescent="0.2">
      <c r="A270" s="79">
        <v>20615</v>
      </c>
      <c r="B270" s="79">
        <v>20615</v>
      </c>
      <c r="C270" s="83">
        <v>1</v>
      </c>
      <c r="D270" s="6"/>
      <c r="E270" s="6"/>
      <c r="F270" s="6"/>
      <c r="G270" s="6"/>
      <c r="H270" s="79" t="s">
        <v>2130</v>
      </c>
      <c r="I270" s="79"/>
    </row>
    <row r="271" spans="1:9" ht="16.5" x14ac:dyDescent="0.2">
      <c r="A271" s="79">
        <v>20701</v>
      </c>
      <c r="B271" s="79">
        <v>20701</v>
      </c>
      <c r="C271" s="83">
        <v>1</v>
      </c>
      <c r="D271" s="6"/>
      <c r="E271" s="6"/>
      <c r="F271" s="6"/>
      <c r="G271" s="6"/>
      <c r="H271" s="79" t="s">
        <v>2131</v>
      </c>
      <c r="I271" s="79"/>
    </row>
    <row r="272" spans="1:9" ht="16.5" x14ac:dyDescent="0.2">
      <c r="A272" s="79">
        <v>20702</v>
      </c>
      <c r="B272" s="79">
        <v>20702</v>
      </c>
      <c r="C272" s="83">
        <v>1</v>
      </c>
      <c r="D272" s="6"/>
      <c r="E272" s="6"/>
      <c r="F272" s="6"/>
      <c r="G272" s="6"/>
      <c r="H272" s="79" t="s">
        <v>2132</v>
      </c>
      <c r="I272" s="79"/>
    </row>
    <row r="273" spans="1:9" ht="16.5" x14ac:dyDescent="0.2">
      <c r="A273" s="79">
        <v>20703</v>
      </c>
      <c r="B273" s="79">
        <v>20703</v>
      </c>
      <c r="C273" s="83">
        <v>1</v>
      </c>
      <c r="D273" s="6"/>
      <c r="E273" s="6"/>
      <c r="F273" s="6"/>
      <c r="G273" s="6"/>
      <c r="H273" s="79" t="s">
        <v>2133</v>
      </c>
      <c r="I273" s="79"/>
    </row>
    <row r="274" spans="1:9" ht="16.5" x14ac:dyDescent="0.2">
      <c r="A274" s="79">
        <v>20704</v>
      </c>
      <c r="B274" s="79">
        <v>20704</v>
      </c>
      <c r="C274" s="83">
        <v>1</v>
      </c>
      <c r="D274" s="6"/>
      <c r="E274" s="6"/>
      <c r="F274" s="6"/>
      <c r="G274" s="6"/>
      <c r="H274" s="79" t="s">
        <v>2134</v>
      </c>
      <c r="I274" s="79"/>
    </row>
    <row r="275" spans="1:9" ht="16.5" x14ac:dyDescent="0.2">
      <c r="A275" s="79">
        <v>20705</v>
      </c>
      <c r="B275" s="79">
        <v>20705</v>
      </c>
      <c r="C275" s="83">
        <v>1</v>
      </c>
      <c r="D275" s="6"/>
      <c r="E275" s="6"/>
      <c r="F275" s="6"/>
      <c r="G275" s="6"/>
      <c r="H275" s="79" t="s">
        <v>2135</v>
      </c>
      <c r="I275" s="79"/>
    </row>
    <row r="276" spans="1:9" ht="16.5" x14ac:dyDescent="0.2">
      <c r="A276" s="79">
        <v>20706</v>
      </c>
      <c r="B276" s="79">
        <v>20706</v>
      </c>
      <c r="C276" s="83">
        <v>1</v>
      </c>
      <c r="D276" s="6"/>
      <c r="E276" s="6"/>
      <c r="F276" s="6"/>
      <c r="G276" s="6"/>
      <c r="H276" s="79" t="s">
        <v>2136</v>
      </c>
      <c r="I276" s="79"/>
    </row>
    <row r="277" spans="1:9" ht="16.5" x14ac:dyDescent="0.2">
      <c r="A277" s="79">
        <v>20707</v>
      </c>
      <c r="B277" s="79">
        <v>20707</v>
      </c>
      <c r="C277" s="83">
        <v>1</v>
      </c>
      <c r="D277" s="6"/>
      <c r="E277" s="6"/>
      <c r="F277" s="6"/>
      <c r="G277" s="6"/>
      <c r="H277" s="79" t="s">
        <v>2137</v>
      </c>
      <c r="I277" s="79"/>
    </row>
    <row r="278" spans="1:9" ht="16.5" x14ac:dyDescent="0.2">
      <c r="A278" s="79">
        <v>20708</v>
      </c>
      <c r="B278" s="79">
        <v>20708</v>
      </c>
      <c r="C278" s="83">
        <v>1</v>
      </c>
      <c r="D278" s="6"/>
      <c r="E278" s="6"/>
      <c r="F278" s="6"/>
      <c r="G278" s="6"/>
      <c r="H278" s="79" t="s">
        <v>2138</v>
      </c>
      <c r="I278" s="79"/>
    </row>
    <row r="279" spans="1:9" ht="16.5" x14ac:dyDescent="0.2">
      <c r="A279" s="79">
        <v>20709</v>
      </c>
      <c r="B279" s="79">
        <v>20709</v>
      </c>
      <c r="C279" s="83">
        <v>1</v>
      </c>
      <c r="D279" s="6"/>
      <c r="E279" s="6"/>
      <c r="F279" s="6"/>
      <c r="G279" s="6"/>
      <c r="H279" s="79" t="s">
        <v>2139</v>
      </c>
      <c r="I279" s="79"/>
    </row>
    <row r="280" spans="1:9" ht="16.5" x14ac:dyDescent="0.2">
      <c r="A280" s="79">
        <v>20710</v>
      </c>
      <c r="B280" s="79">
        <v>20710</v>
      </c>
      <c r="C280" s="83">
        <v>1</v>
      </c>
      <c r="D280" s="6"/>
      <c r="E280" s="6"/>
      <c r="F280" s="6"/>
      <c r="G280" s="6"/>
      <c r="H280" s="79" t="s">
        <v>2140</v>
      </c>
      <c r="I280" s="79"/>
    </row>
    <row r="281" spans="1:9" ht="16.5" x14ac:dyDescent="0.2">
      <c r="A281" s="79">
        <v>20711</v>
      </c>
      <c r="B281" s="79">
        <v>20711</v>
      </c>
      <c r="C281" s="83">
        <v>1</v>
      </c>
      <c r="D281" s="6"/>
      <c r="E281" s="6"/>
      <c r="F281" s="6"/>
      <c r="G281" s="6"/>
      <c r="H281" s="79" t="s">
        <v>2141</v>
      </c>
      <c r="I281" s="79"/>
    </row>
    <row r="282" spans="1:9" ht="16.5" x14ac:dyDescent="0.2">
      <c r="A282" s="79">
        <v>20712</v>
      </c>
      <c r="B282" s="79">
        <v>20712</v>
      </c>
      <c r="C282" s="83">
        <v>1</v>
      </c>
      <c r="D282" s="6"/>
      <c r="E282" s="6"/>
      <c r="F282" s="6"/>
      <c r="G282" s="6"/>
      <c r="H282" s="79" t="s">
        <v>2142</v>
      </c>
      <c r="I282" s="79"/>
    </row>
    <row r="283" spans="1:9" ht="16.5" x14ac:dyDescent="0.2">
      <c r="A283" s="79">
        <v>20713</v>
      </c>
      <c r="B283" s="79">
        <v>20713</v>
      </c>
      <c r="C283" s="83">
        <v>1</v>
      </c>
      <c r="D283" s="6"/>
      <c r="E283" s="6"/>
      <c r="F283" s="6"/>
      <c r="G283" s="6"/>
      <c r="H283" s="79" t="s">
        <v>2143</v>
      </c>
      <c r="I283" s="79"/>
    </row>
    <row r="284" spans="1:9" ht="16.5" x14ac:dyDescent="0.2">
      <c r="A284" s="79">
        <v>20714</v>
      </c>
      <c r="B284" s="79">
        <v>20714</v>
      </c>
      <c r="C284" s="83">
        <v>1</v>
      </c>
      <c r="D284" s="6"/>
      <c r="E284" s="6"/>
      <c r="F284" s="6"/>
      <c r="G284" s="6"/>
      <c r="H284" s="79" t="s">
        <v>2144</v>
      </c>
      <c r="I284" s="79"/>
    </row>
    <row r="285" spans="1:9" ht="16.5" x14ac:dyDescent="0.2">
      <c r="A285" s="79">
        <v>20715</v>
      </c>
      <c r="B285" s="79">
        <v>20715</v>
      </c>
      <c r="C285" s="83">
        <v>1</v>
      </c>
      <c r="D285" s="6"/>
      <c r="E285" s="6"/>
      <c r="F285" s="6"/>
      <c r="G285" s="6"/>
      <c r="H285" s="79" t="s">
        <v>2145</v>
      </c>
      <c r="I285" s="79"/>
    </row>
    <row r="286" spans="1:9" ht="16.5" x14ac:dyDescent="0.2">
      <c r="A286" s="79">
        <v>20801</v>
      </c>
      <c r="B286" s="79">
        <v>20801</v>
      </c>
      <c r="C286" s="83">
        <v>1</v>
      </c>
      <c r="D286" s="6"/>
      <c r="E286" s="6"/>
      <c r="F286" s="6"/>
      <c r="G286" s="6"/>
      <c r="H286" s="79" t="s">
        <v>2146</v>
      </c>
      <c r="I286" s="79"/>
    </row>
    <row r="287" spans="1:9" ht="16.5" x14ac:dyDescent="0.2">
      <c r="A287" s="79">
        <v>20802</v>
      </c>
      <c r="B287" s="79">
        <v>20802</v>
      </c>
      <c r="C287" s="83">
        <v>1</v>
      </c>
      <c r="D287" s="6"/>
      <c r="E287" s="6"/>
      <c r="F287" s="6"/>
      <c r="G287" s="6"/>
      <c r="H287" s="79" t="s">
        <v>2147</v>
      </c>
      <c r="I287" s="79"/>
    </row>
    <row r="288" spans="1:9" ht="16.5" x14ac:dyDescent="0.2">
      <c r="A288" s="79">
        <v>20803</v>
      </c>
      <c r="B288" s="79">
        <v>20803</v>
      </c>
      <c r="C288" s="83">
        <v>1</v>
      </c>
      <c r="D288" s="6"/>
      <c r="E288" s="6"/>
      <c r="F288" s="6"/>
      <c r="G288" s="6"/>
      <c r="H288" s="79" t="s">
        <v>2148</v>
      </c>
      <c r="I288" s="79"/>
    </row>
    <row r="289" spans="1:9" ht="16.5" x14ac:dyDescent="0.2">
      <c r="A289" s="79">
        <v>20804</v>
      </c>
      <c r="B289" s="79">
        <v>20804</v>
      </c>
      <c r="C289" s="83">
        <v>1</v>
      </c>
      <c r="D289" s="6"/>
      <c r="E289" s="6"/>
      <c r="F289" s="6"/>
      <c r="G289" s="6"/>
      <c r="H289" s="79" t="s">
        <v>2149</v>
      </c>
      <c r="I289" s="79"/>
    </row>
    <row r="290" spans="1:9" ht="16.5" x14ac:dyDescent="0.2">
      <c r="A290" s="79">
        <v>20805</v>
      </c>
      <c r="B290" s="79">
        <v>20805</v>
      </c>
      <c r="C290" s="83">
        <v>1</v>
      </c>
      <c r="D290" s="6"/>
      <c r="E290" s="6"/>
      <c r="F290" s="6"/>
      <c r="G290" s="6"/>
      <c r="H290" s="79" t="s">
        <v>2150</v>
      </c>
      <c r="I290" s="79"/>
    </row>
    <row r="291" spans="1:9" ht="16.5" x14ac:dyDescent="0.2">
      <c r="A291" s="79">
        <v>20806</v>
      </c>
      <c r="B291" s="79">
        <v>20806</v>
      </c>
      <c r="C291" s="83">
        <v>1</v>
      </c>
      <c r="D291" s="6"/>
      <c r="E291" s="6"/>
      <c r="F291" s="6"/>
      <c r="G291" s="6"/>
      <c r="H291" s="79" t="s">
        <v>2151</v>
      </c>
      <c r="I291" s="79"/>
    </row>
    <row r="292" spans="1:9" ht="16.5" x14ac:dyDescent="0.2">
      <c r="A292" s="79">
        <v>20807</v>
      </c>
      <c r="B292" s="79">
        <v>20807</v>
      </c>
      <c r="C292" s="83">
        <v>1</v>
      </c>
      <c r="D292" s="6"/>
      <c r="E292" s="6"/>
      <c r="F292" s="6"/>
      <c r="G292" s="6"/>
      <c r="H292" s="79" t="s">
        <v>2152</v>
      </c>
      <c r="I292" s="79"/>
    </row>
    <row r="293" spans="1:9" ht="16.5" x14ac:dyDescent="0.2">
      <c r="A293" s="79">
        <v>20808</v>
      </c>
      <c r="B293" s="79">
        <v>20808</v>
      </c>
      <c r="C293" s="83">
        <v>1</v>
      </c>
      <c r="D293" s="6"/>
      <c r="E293" s="6"/>
      <c r="F293" s="6"/>
      <c r="G293" s="6"/>
      <c r="H293" s="79" t="s">
        <v>2153</v>
      </c>
      <c r="I293" s="79"/>
    </row>
    <row r="294" spans="1:9" ht="16.5" x14ac:dyDescent="0.2">
      <c r="A294" s="79">
        <v>20809</v>
      </c>
      <c r="B294" s="79">
        <v>20809</v>
      </c>
      <c r="C294" s="83">
        <v>1</v>
      </c>
      <c r="D294" s="6"/>
      <c r="E294" s="6"/>
      <c r="F294" s="6"/>
      <c r="G294" s="6"/>
      <c r="H294" s="79" t="s">
        <v>2154</v>
      </c>
      <c r="I294" s="79"/>
    </row>
    <row r="295" spans="1:9" ht="16.5" x14ac:dyDescent="0.2">
      <c r="A295" s="79">
        <v>20810</v>
      </c>
      <c r="B295" s="79">
        <v>20810</v>
      </c>
      <c r="C295" s="83">
        <v>1</v>
      </c>
      <c r="D295" s="6"/>
      <c r="E295" s="6"/>
      <c r="F295" s="6"/>
      <c r="G295" s="6"/>
      <c r="H295" s="79" t="s">
        <v>2155</v>
      </c>
      <c r="I295" s="79"/>
    </row>
    <row r="296" spans="1:9" ht="16.5" x14ac:dyDescent="0.2">
      <c r="A296" s="79">
        <v>20811</v>
      </c>
      <c r="B296" s="79">
        <v>20811</v>
      </c>
      <c r="C296" s="83">
        <v>1</v>
      </c>
      <c r="D296" s="6"/>
      <c r="E296" s="6"/>
      <c r="F296" s="6"/>
      <c r="G296" s="6"/>
      <c r="H296" s="79" t="s">
        <v>2156</v>
      </c>
      <c r="I296" s="79"/>
    </row>
    <row r="297" spans="1:9" ht="16.5" x14ac:dyDescent="0.2">
      <c r="A297" s="79">
        <v>20812</v>
      </c>
      <c r="B297" s="79">
        <v>20812</v>
      </c>
      <c r="C297" s="83">
        <v>1</v>
      </c>
      <c r="D297" s="6"/>
      <c r="E297" s="6"/>
      <c r="F297" s="6"/>
      <c r="G297" s="6"/>
      <c r="H297" s="79" t="s">
        <v>2157</v>
      </c>
      <c r="I297" s="79"/>
    </row>
    <row r="298" spans="1:9" ht="16.5" x14ac:dyDescent="0.2">
      <c r="A298" s="79">
        <v>20813</v>
      </c>
      <c r="B298" s="79">
        <v>20813</v>
      </c>
      <c r="C298" s="83">
        <v>1</v>
      </c>
      <c r="D298" s="6"/>
      <c r="E298" s="6"/>
      <c r="F298" s="6"/>
      <c r="G298" s="6"/>
      <c r="H298" s="79" t="s">
        <v>2158</v>
      </c>
      <c r="I298" s="79"/>
    </row>
    <row r="299" spans="1:9" ht="16.5" x14ac:dyDescent="0.2">
      <c r="A299" s="79">
        <v>20814</v>
      </c>
      <c r="B299" s="79">
        <v>20814</v>
      </c>
      <c r="C299" s="83">
        <v>1</v>
      </c>
      <c r="D299" s="6"/>
      <c r="E299" s="6"/>
      <c r="F299" s="6"/>
      <c r="G299" s="6"/>
      <c r="H299" s="79" t="s">
        <v>2159</v>
      </c>
      <c r="I299" s="79"/>
    </row>
    <row r="300" spans="1:9" ht="16.5" x14ac:dyDescent="0.2">
      <c r="A300" s="79">
        <v>20815</v>
      </c>
      <c r="B300" s="79">
        <v>20815</v>
      </c>
      <c r="C300" s="83">
        <v>1</v>
      </c>
      <c r="D300" s="6"/>
      <c r="E300" s="6"/>
      <c r="F300" s="6"/>
      <c r="G300" s="6"/>
      <c r="H300" s="79" t="s">
        <v>2160</v>
      </c>
      <c r="I300" s="79"/>
    </row>
    <row r="301" spans="1:9" ht="16.5" x14ac:dyDescent="0.2">
      <c r="A301" s="79">
        <v>20901</v>
      </c>
      <c r="B301" s="79">
        <v>20901</v>
      </c>
      <c r="C301" s="83">
        <v>1</v>
      </c>
      <c r="D301" s="6"/>
      <c r="E301" s="6"/>
      <c r="F301" s="6"/>
      <c r="G301" s="6"/>
      <c r="H301" s="79" t="s">
        <v>2161</v>
      </c>
      <c r="I301" s="79"/>
    </row>
    <row r="302" spans="1:9" ht="16.5" x14ac:dyDescent="0.2">
      <c r="A302" s="79">
        <v>20902</v>
      </c>
      <c r="B302" s="79">
        <v>20902</v>
      </c>
      <c r="C302" s="83">
        <v>1</v>
      </c>
      <c r="D302" s="6"/>
      <c r="E302" s="6"/>
      <c r="F302" s="6"/>
      <c r="G302" s="6"/>
      <c r="H302" s="79" t="s">
        <v>2162</v>
      </c>
      <c r="I302" s="79"/>
    </row>
    <row r="303" spans="1:9" ht="16.5" x14ac:dyDescent="0.2">
      <c r="A303" s="79">
        <v>20903</v>
      </c>
      <c r="B303" s="79">
        <v>20903</v>
      </c>
      <c r="C303" s="83">
        <v>1</v>
      </c>
      <c r="D303" s="6"/>
      <c r="E303" s="6"/>
      <c r="F303" s="6"/>
      <c r="G303" s="6"/>
      <c r="H303" s="79" t="s">
        <v>2163</v>
      </c>
      <c r="I303" s="79"/>
    </row>
    <row r="304" spans="1:9" ht="16.5" x14ac:dyDescent="0.2">
      <c r="A304" s="79">
        <v>20904</v>
      </c>
      <c r="B304" s="79">
        <v>20904</v>
      </c>
      <c r="C304" s="83">
        <v>1</v>
      </c>
      <c r="D304" s="6"/>
      <c r="E304" s="6"/>
      <c r="F304" s="6"/>
      <c r="G304" s="6"/>
      <c r="H304" s="79" t="s">
        <v>2164</v>
      </c>
      <c r="I304" s="79"/>
    </row>
    <row r="305" spans="1:9" ht="16.5" x14ac:dyDescent="0.2">
      <c r="A305" s="79">
        <v>20905</v>
      </c>
      <c r="B305" s="79">
        <v>20905</v>
      </c>
      <c r="C305" s="83">
        <v>1</v>
      </c>
      <c r="D305" s="6"/>
      <c r="E305" s="6"/>
      <c r="F305" s="6"/>
      <c r="G305" s="6"/>
      <c r="H305" s="79" t="s">
        <v>2165</v>
      </c>
      <c r="I305" s="79"/>
    </row>
    <row r="306" spans="1:9" ht="16.5" x14ac:dyDescent="0.2">
      <c r="A306" s="79">
        <v>20906</v>
      </c>
      <c r="B306" s="79">
        <v>20906</v>
      </c>
      <c r="C306" s="83">
        <v>1</v>
      </c>
      <c r="D306" s="6"/>
      <c r="E306" s="6"/>
      <c r="F306" s="6"/>
      <c r="G306" s="6"/>
      <c r="H306" s="79" t="s">
        <v>2166</v>
      </c>
      <c r="I306" s="79"/>
    </row>
    <row r="307" spans="1:9" ht="16.5" x14ac:dyDescent="0.2">
      <c r="A307" s="79">
        <v>20907</v>
      </c>
      <c r="B307" s="79">
        <v>20907</v>
      </c>
      <c r="C307" s="83">
        <v>1</v>
      </c>
      <c r="D307" s="6"/>
      <c r="E307" s="6"/>
      <c r="F307" s="6"/>
      <c r="G307" s="6"/>
      <c r="H307" s="79" t="s">
        <v>2167</v>
      </c>
      <c r="I307" s="79"/>
    </row>
    <row r="308" spans="1:9" ht="16.5" x14ac:dyDescent="0.2">
      <c r="A308" s="79">
        <v>20908</v>
      </c>
      <c r="B308" s="79">
        <v>20908</v>
      </c>
      <c r="C308" s="83">
        <v>1</v>
      </c>
      <c r="D308" s="6"/>
      <c r="E308" s="6"/>
      <c r="F308" s="6"/>
      <c r="G308" s="6"/>
      <c r="H308" s="79" t="s">
        <v>2168</v>
      </c>
      <c r="I308" s="79"/>
    </row>
    <row r="309" spans="1:9" ht="16.5" x14ac:dyDescent="0.2">
      <c r="A309" s="79">
        <v>20909</v>
      </c>
      <c r="B309" s="79">
        <v>20909</v>
      </c>
      <c r="C309" s="83">
        <v>1</v>
      </c>
      <c r="D309" s="6"/>
      <c r="E309" s="6"/>
      <c r="F309" s="6"/>
      <c r="G309" s="6"/>
      <c r="H309" s="79" t="s">
        <v>2169</v>
      </c>
      <c r="I309" s="79"/>
    </row>
    <row r="310" spans="1:9" ht="16.5" x14ac:dyDescent="0.2">
      <c r="A310" s="79">
        <v>20910</v>
      </c>
      <c r="B310" s="79">
        <v>20910</v>
      </c>
      <c r="C310" s="83">
        <v>1</v>
      </c>
      <c r="D310" s="6"/>
      <c r="E310" s="6"/>
      <c r="F310" s="6"/>
      <c r="G310" s="6"/>
      <c r="H310" s="79" t="s">
        <v>2170</v>
      </c>
      <c r="I310" s="79"/>
    </row>
    <row r="311" spans="1:9" ht="16.5" x14ac:dyDescent="0.2">
      <c r="A311" s="79">
        <v>20911</v>
      </c>
      <c r="B311" s="79">
        <v>20911</v>
      </c>
      <c r="C311" s="83">
        <v>1</v>
      </c>
      <c r="D311" s="6"/>
      <c r="E311" s="6"/>
      <c r="F311" s="6"/>
      <c r="G311" s="6"/>
      <c r="H311" s="79" t="s">
        <v>2171</v>
      </c>
      <c r="I311" s="79"/>
    </row>
    <row r="312" spans="1:9" ht="16.5" x14ac:dyDescent="0.2">
      <c r="A312" s="79">
        <v>20912</v>
      </c>
      <c r="B312" s="79">
        <v>20912</v>
      </c>
      <c r="C312" s="83">
        <v>1</v>
      </c>
      <c r="D312" s="6"/>
      <c r="E312" s="6"/>
      <c r="F312" s="6"/>
      <c r="G312" s="6"/>
      <c r="H312" s="79" t="s">
        <v>2172</v>
      </c>
      <c r="I312" s="79"/>
    </row>
    <row r="313" spans="1:9" ht="16.5" x14ac:dyDescent="0.2">
      <c r="A313" s="79">
        <v>20913</v>
      </c>
      <c r="B313" s="79">
        <v>20913</v>
      </c>
      <c r="C313" s="83">
        <v>1</v>
      </c>
      <c r="D313" s="6"/>
      <c r="E313" s="6"/>
      <c r="F313" s="6"/>
      <c r="G313" s="6"/>
      <c r="H313" s="79" t="s">
        <v>2173</v>
      </c>
      <c r="I313" s="79"/>
    </row>
    <row r="314" spans="1:9" ht="16.5" x14ac:dyDescent="0.2">
      <c r="A314" s="79">
        <v>20914</v>
      </c>
      <c r="B314" s="79">
        <v>20914</v>
      </c>
      <c r="C314" s="83">
        <v>1</v>
      </c>
      <c r="D314" s="6"/>
      <c r="E314" s="6"/>
      <c r="F314" s="6"/>
      <c r="G314" s="6"/>
      <c r="H314" s="79" t="s">
        <v>2174</v>
      </c>
      <c r="I314" s="79"/>
    </row>
    <row r="315" spans="1:9" ht="16.5" x14ac:dyDescent="0.2">
      <c r="A315" s="79">
        <v>20915</v>
      </c>
      <c r="B315" s="79">
        <v>20915</v>
      </c>
      <c r="C315" s="83">
        <v>1</v>
      </c>
      <c r="D315" s="6"/>
      <c r="E315" s="6"/>
      <c r="F315" s="6"/>
      <c r="G315" s="6"/>
      <c r="H315" s="79" t="s">
        <v>2175</v>
      </c>
      <c r="I315" s="79"/>
    </row>
    <row r="316" spans="1:9" ht="16.5" x14ac:dyDescent="0.2">
      <c r="A316" s="79">
        <v>21001</v>
      </c>
      <c r="B316" s="79">
        <v>21001</v>
      </c>
      <c r="C316" s="83">
        <v>1</v>
      </c>
      <c r="D316" s="6"/>
      <c r="E316" s="6"/>
      <c r="F316" s="6"/>
      <c r="G316" s="6"/>
      <c r="H316" s="79" t="s">
        <v>2176</v>
      </c>
      <c r="I316" s="79"/>
    </row>
    <row r="317" spans="1:9" ht="16.5" x14ac:dyDescent="0.2">
      <c r="A317" s="79">
        <v>21002</v>
      </c>
      <c r="B317" s="79">
        <v>21002</v>
      </c>
      <c r="C317" s="83">
        <v>1</v>
      </c>
      <c r="D317" s="6"/>
      <c r="E317" s="6"/>
      <c r="F317" s="6"/>
      <c r="G317" s="6"/>
      <c r="H317" s="79" t="s">
        <v>2177</v>
      </c>
      <c r="I317" s="79"/>
    </row>
    <row r="318" spans="1:9" ht="16.5" x14ac:dyDescent="0.2">
      <c r="A318" s="79">
        <v>21003</v>
      </c>
      <c r="B318" s="79">
        <v>21003</v>
      </c>
      <c r="C318" s="83">
        <v>1</v>
      </c>
      <c r="D318" s="6"/>
      <c r="E318" s="6"/>
      <c r="F318" s="6"/>
      <c r="G318" s="6"/>
      <c r="H318" s="79" t="s">
        <v>2178</v>
      </c>
      <c r="I318" s="79"/>
    </row>
    <row r="319" spans="1:9" ht="16.5" x14ac:dyDescent="0.2">
      <c r="A319" s="79">
        <v>21004</v>
      </c>
      <c r="B319" s="79">
        <v>21004</v>
      </c>
      <c r="C319" s="83">
        <v>1</v>
      </c>
      <c r="D319" s="6"/>
      <c r="E319" s="6"/>
      <c r="F319" s="6"/>
      <c r="G319" s="6"/>
      <c r="H319" s="79" t="s">
        <v>2179</v>
      </c>
      <c r="I319" s="79"/>
    </row>
    <row r="320" spans="1:9" ht="16.5" x14ac:dyDescent="0.2">
      <c r="A320" s="79">
        <v>21005</v>
      </c>
      <c r="B320" s="79">
        <v>21005</v>
      </c>
      <c r="C320" s="83">
        <v>1</v>
      </c>
      <c r="D320" s="6"/>
      <c r="E320" s="6"/>
      <c r="F320" s="6"/>
      <c r="G320" s="6"/>
      <c r="H320" s="79" t="s">
        <v>2180</v>
      </c>
      <c r="I320" s="79"/>
    </row>
    <row r="321" spans="1:9" ht="16.5" x14ac:dyDescent="0.2">
      <c r="A321" s="79">
        <v>21006</v>
      </c>
      <c r="B321" s="79">
        <v>21006</v>
      </c>
      <c r="C321" s="83">
        <v>1</v>
      </c>
      <c r="D321" s="6"/>
      <c r="E321" s="6"/>
      <c r="F321" s="6"/>
      <c r="G321" s="6"/>
      <c r="H321" s="79" t="s">
        <v>2181</v>
      </c>
      <c r="I321" s="79"/>
    </row>
    <row r="322" spans="1:9" ht="16.5" x14ac:dyDescent="0.2">
      <c r="A322" s="79">
        <v>21007</v>
      </c>
      <c r="B322" s="79">
        <v>21007</v>
      </c>
      <c r="C322" s="83">
        <v>1</v>
      </c>
      <c r="D322" s="6"/>
      <c r="E322" s="6"/>
      <c r="F322" s="6"/>
      <c r="G322" s="6"/>
      <c r="H322" s="79" t="s">
        <v>2182</v>
      </c>
      <c r="I322" s="79"/>
    </row>
    <row r="323" spans="1:9" ht="16.5" x14ac:dyDescent="0.2">
      <c r="A323" s="79">
        <v>21008</v>
      </c>
      <c r="B323" s="79">
        <v>21008</v>
      </c>
      <c r="C323" s="83">
        <v>1</v>
      </c>
      <c r="D323" s="6"/>
      <c r="E323" s="6"/>
      <c r="F323" s="6"/>
      <c r="G323" s="6"/>
      <c r="H323" s="79" t="s">
        <v>2183</v>
      </c>
      <c r="I323" s="79"/>
    </row>
    <row r="324" spans="1:9" ht="16.5" x14ac:dyDescent="0.2">
      <c r="A324" s="79">
        <v>21009</v>
      </c>
      <c r="B324" s="79">
        <v>21009</v>
      </c>
      <c r="C324" s="83">
        <v>1</v>
      </c>
      <c r="D324" s="6"/>
      <c r="E324" s="6"/>
      <c r="F324" s="6"/>
      <c r="G324" s="6"/>
      <c r="H324" s="79" t="s">
        <v>2184</v>
      </c>
      <c r="I324" s="79"/>
    </row>
    <row r="325" spans="1:9" ht="16.5" x14ac:dyDescent="0.2">
      <c r="A325" s="79">
        <v>21010</v>
      </c>
      <c r="B325" s="79">
        <v>21010</v>
      </c>
      <c r="C325" s="83">
        <v>1</v>
      </c>
      <c r="D325" s="6"/>
      <c r="E325" s="6"/>
      <c r="F325" s="6"/>
      <c r="G325" s="6"/>
      <c r="H325" s="79" t="s">
        <v>2185</v>
      </c>
      <c r="I325" s="79"/>
    </row>
    <row r="326" spans="1:9" ht="16.5" x14ac:dyDescent="0.2">
      <c r="A326" s="79">
        <v>21011</v>
      </c>
      <c r="B326" s="79">
        <v>21011</v>
      </c>
      <c r="C326" s="83">
        <v>1</v>
      </c>
      <c r="D326" s="6"/>
      <c r="E326" s="6"/>
      <c r="F326" s="6"/>
      <c r="G326" s="6"/>
      <c r="H326" s="79" t="s">
        <v>2186</v>
      </c>
      <c r="I326" s="79"/>
    </row>
    <row r="327" spans="1:9" ht="16.5" x14ac:dyDescent="0.2">
      <c r="A327" s="79">
        <v>21012</v>
      </c>
      <c r="B327" s="79">
        <v>21012</v>
      </c>
      <c r="C327" s="83">
        <v>1</v>
      </c>
      <c r="D327" s="6"/>
      <c r="E327" s="6"/>
      <c r="F327" s="6"/>
      <c r="G327" s="6"/>
      <c r="H327" s="79" t="s">
        <v>2187</v>
      </c>
      <c r="I327" s="79"/>
    </row>
    <row r="328" spans="1:9" ht="16.5" x14ac:dyDescent="0.2">
      <c r="A328" s="79">
        <v>21013</v>
      </c>
      <c r="B328" s="79">
        <v>21013</v>
      </c>
      <c r="C328" s="83">
        <v>1</v>
      </c>
      <c r="D328" s="6"/>
      <c r="E328" s="6"/>
      <c r="F328" s="6"/>
      <c r="G328" s="6"/>
      <c r="H328" s="79" t="s">
        <v>2188</v>
      </c>
      <c r="I328" s="79"/>
    </row>
    <row r="329" spans="1:9" ht="16.5" x14ac:dyDescent="0.2">
      <c r="A329" s="79">
        <v>21014</v>
      </c>
      <c r="B329" s="79">
        <v>21014</v>
      </c>
      <c r="C329" s="83">
        <v>1</v>
      </c>
      <c r="D329" s="6"/>
      <c r="E329" s="6"/>
      <c r="F329" s="6"/>
      <c r="G329" s="6"/>
      <c r="H329" s="79" t="s">
        <v>2189</v>
      </c>
      <c r="I329" s="79"/>
    </row>
    <row r="330" spans="1:9" ht="16.5" x14ac:dyDescent="0.2">
      <c r="A330" s="79">
        <v>21015</v>
      </c>
      <c r="B330" s="79">
        <v>21015</v>
      </c>
      <c r="C330" s="83">
        <v>1</v>
      </c>
      <c r="D330" s="6"/>
      <c r="E330" s="6"/>
      <c r="F330" s="6"/>
      <c r="G330" s="6"/>
      <c r="H330" s="79" t="s">
        <v>2190</v>
      </c>
      <c r="I330" s="79"/>
    </row>
    <row r="331" spans="1:9" ht="16.5" x14ac:dyDescent="0.2">
      <c r="A331" s="79">
        <v>21101</v>
      </c>
      <c r="B331" s="79">
        <v>21101</v>
      </c>
      <c r="C331" s="83">
        <v>1</v>
      </c>
      <c r="D331" s="6"/>
      <c r="E331" s="6"/>
      <c r="F331" s="6"/>
      <c r="G331" s="6"/>
      <c r="H331" s="79" t="s">
        <v>2191</v>
      </c>
      <c r="I331" s="79"/>
    </row>
    <row r="332" spans="1:9" ht="16.5" x14ac:dyDescent="0.2">
      <c r="A332" s="79">
        <v>21102</v>
      </c>
      <c r="B332" s="79">
        <v>21102</v>
      </c>
      <c r="C332" s="83">
        <v>1</v>
      </c>
      <c r="D332" s="6"/>
      <c r="E332" s="6"/>
      <c r="F332" s="6"/>
      <c r="G332" s="6"/>
      <c r="H332" s="79" t="s">
        <v>2192</v>
      </c>
      <c r="I332" s="79"/>
    </row>
    <row r="333" spans="1:9" ht="16.5" x14ac:dyDescent="0.2">
      <c r="A333" s="79">
        <v>21103</v>
      </c>
      <c r="B333" s="79">
        <v>21103</v>
      </c>
      <c r="C333" s="83">
        <v>1</v>
      </c>
      <c r="D333" s="6"/>
      <c r="E333" s="6"/>
      <c r="F333" s="6"/>
      <c r="G333" s="6"/>
      <c r="H333" s="79" t="s">
        <v>2193</v>
      </c>
      <c r="I333" s="79"/>
    </row>
    <row r="334" spans="1:9" ht="16.5" x14ac:dyDescent="0.2">
      <c r="A334" s="79">
        <v>21104</v>
      </c>
      <c r="B334" s="79">
        <v>21104</v>
      </c>
      <c r="C334" s="83">
        <v>1</v>
      </c>
      <c r="D334" s="6"/>
      <c r="E334" s="6"/>
      <c r="F334" s="6"/>
      <c r="G334" s="6"/>
      <c r="H334" s="79" t="s">
        <v>2194</v>
      </c>
      <c r="I334" s="79"/>
    </row>
    <row r="335" spans="1:9" ht="16.5" x14ac:dyDescent="0.2">
      <c r="A335" s="79">
        <v>21105</v>
      </c>
      <c r="B335" s="79">
        <v>21105</v>
      </c>
      <c r="C335" s="83">
        <v>1</v>
      </c>
      <c r="D335" s="6"/>
      <c r="E335" s="6"/>
      <c r="F335" s="6"/>
      <c r="G335" s="6"/>
      <c r="H335" s="79" t="s">
        <v>2195</v>
      </c>
      <c r="I335" s="79"/>
    </row>
    <row r="336" spans="1:9" ht="16.5" x14ac:dyDescent="0.2">
      <c r="A336" s="79">
        <v>21106</v>
      </c>
      <c r="B336" s="79">
        <v>21106</v>
      </c>
      <c r="C336" s="83">
        <v>1</v>
      </c>
      <c r="D336" s="6"/>
      <c r="E336" s="6"/>
      <c r="F336" s="6"/>
      <c r="G336" s="6"/>
      <c r="H336" s="79" t="s">
        <v>2196</v>
      </c>
      <c r="I336" s="79"/>
    </row>
    <row r="337" spans="1:9" ht="16.5" x14ac:dyDescent="0.2">
      <c r="A337" s="79">
        <v>21107</v>
      </c>
      <c r="B337" s="79">
        <v>21107</v>
      </c>
      <c r="C337" s="83">
        <v>1</v>
      </c>
      <c r="D337" s="6"/>
      <c r="E337" s="6"/>
      <c r="F337" s="6"/>
      <c r="G337" s="6"/>
      <c r="H337" s="79" t="s">
        <v>2197</v>
      </c>
      <c r="I337" s="79"/>
    </row>
    <row r="338" spans="1:9" ht="16.5" x14ac:dyDescent="0.2">
      <c r="A338" s="79">
        <v>21108</v>
      </c>
      <c r="B338" s="79">
        <v>21108</v>
      </c>
      <c r="C338" s="83">
        <v>1</v>
      </c>
      <c r="D338" s="6"/>
      <c r="E338" s="6"/>
      <c r="F338" s="6"/>
      <c r="G338" s="6"/>
      <c r="H338" s="79" t="s">
        <v>2198</v>
      </c>
      <c r="I338" s="79"/>
    </row>
    <row r="339" spans="1:9" ht="16.5" x14ac:dyDescent="0.2">
      <c r="A339" s="79">
        <v>21109</v>
      </c>
      <c r="B339" s="79">
        <v>21109</v>
      </c>
      <c r="C339" s="83">
        <v>1</v>
      </c>
      <c r="D339" s="6"/>
      <c r="E339" s="6"/>
      <c r="F339" s="6"/>
      <c r="G339" s="6"/>
      <c r="H339" s="79" t="s">
        <v>2199</v>
      </c>
      <c r="I339" s="79"/>
    </row>
    <row r="340" spans="1:9" ht="16.5" x14ac:dyDescent="0.2">
      <c r="A340" s="79">
        <v>21110</v>
      </c>
      <c r="B340" s="79">
        <v>21110</v>
      </c>
      <c r="C340" s="83">
        <v>1</v>
      </c>
      <c r="D340" s="6"/>
      <c r="E340" s="6"/>
      <c r="F340" s="6"/>
      <c r="G340" s="6"/>
      <c r="H340" s="79" t="s">
        <v>2200</v>
      </c>
      <c r="I340" s="79"/>
    </row>
    <row r="341" spans="1:9" ht="16.5" x14ac:dyDescent="0.2">
      <c r="A341" s="79">
        <v>21111</v>
      </c>
      <c r="B341" s="79">
        <v>21111</v>
      </c>
      <c r="C341" s="83">
        <v>1</v>
      </c>
      <c r="D341" s="6"/>
      <c r="E341" s="6"/>
      <c r="F341" s="6"/>
      <c r="G341" s="6"/>
      <c r="H341" s="79" t="s">
        <v>2201</v>
      </c>
      <c r="I341" s="79"/>
    </row>
    <row r="342" spans="1:9" ht="16.5" x14ac:dyDescent="0.2">
      <c r="A342" s="79">
        <v>21112</v>
      </c>
      <c r="B342" s="79">
        <v>21112</v>
      </c>
      <c r="C342" s="83">
        <v>1</v>
      </c>
      <c r="D342" s="6"/>
      <c r="E342" s="6"/>
      <c r="F342" s="6"/>
      <c r="G342" s="6"/>
      <c r="H342" s="79" t="s">
        <v>2202</v>
      </c>
      <c r="I342" s="79"/>
    </row>
    <row r="343" spans="1:9" ht="16.5" x14ac:dyDescent="0.2">
      <c r="A343" s="79">
        <v>21113</v>
      </c>
      <c r="B343" s="79">
        <v>21113</v>
      </c>
      <c r="C343" s="83">
        <v>1</v>
      </c>
      <c r="D343" s="6"/>
      <c r="E343" s="6"/>
      <c r="F343" s="6"/>
      <c r="G343" s="6"/>
      <c r="H343" s="79" t="s">
        <v>2203</v>
      </c>
      <c r="I343" s="79"/>
    </row>
    <row r="344" spans="1:9" ht="16.5" x14ac:dyDescent="0.2">
      <c r="A344" s="79">
        <v>21114</v>
      </c>
      <c r="B344" s="79">
        <v>21114</v>
      </c>
      <c r="C344" s="83">
        <v>1</v>
      </c>
      <c r="D344" s="6"/>
      <c r="E344" s="6"/>
      <c r="F344" s="6"/>
      <c r="G344" s="6"/>
      <c r="H344" s="79" t="s">
        <v>2204</v>
      </c>
      <c r="I344" s="79"/>
    </row>
    <row r="345" spans="1:9" ht="16.5" x14ac:dyDescent="0.2">
      <c r="A345" s="79">
        <v>21115</v>
      </c>
      <c r="B345" s="79">
        <v>21115</v>
      </c>
      <c r="C345" s="83">
        <v>1</v>
      </c>
      <c r="D345" s="6"/>
      <c r="E345" s="6"/>
      <c r="F345" s="6"/>
      <c r="G345" s="6"/>
      <c r="H345" s="79" t="s">
        <v>2205</v>
      </c>
      <c r="I345" s="79"/>
    </row>
    <row r="346" spans="1:9" ht="16.5" x14ac:dyDescent="0.2">
      <c r="A346" s="79">
        <v>21201</v>
      </c>
      <c r="B346" s="79">
        <v>21201</v>
      </c>
      <c r="C346" s="83">
        <v>1</v>
      </c>
      <c r="D346" s="6"/>
      <c r="E346" s="6"/>
      <c r="F346" s="6"/>
      <c r="G346" s="6"/>
      <c r="H346" s="79" t="s">
        <v>2206</v>
      </c>
      <c r="I346" s="79"/>
    </row>
    <row r="347" spans="1:9" ht="16.5" x14ac:dyDescent="0.2">
      <c r="A347" s="79">
        <v>21202</v>
      </c>
      <c r="B347" s="79">
        <v>21202</v>
      </c>
      <c r="C347" s="83">
        <v>1</v>
      </c>
      <c r="D347" s="6"/>
      <c r="E347" s="6"/>
      <c r="F347" s="6"/>
      <c r="G347" s="6"/>
      <c r="H347" s="79" t="s">
        <v>2207</v>
      </c>
      <c r="I347" s="79"/>
    </row>
    <row r="348" spans="1:9" ht="16.5" x14ac:dyDescent="0.2">
      <c r="A348" s="79">
        <v>21203</v>
      </c>
      <c r="B348" s="79">
        <v>21203</v>
      </c>
      <c r="C348" s="83">
        <v>1</v>
      </c>
      <c r="D348" s="6"/>
      <c r="E348" s="6"/>
      <c r="F348" s="6"/>
      <c r="G348" s="6"/>
      <c r="H348" s="79" t="s">
        <v>2208</v>
      </c>
      <c r="I348" s="79"/>
    </row>
    <row r="349" spans="1:9" ht="16.5" x14ac:dyDescent="0.2">
      <c r="A349" s="79">
        <v>21204</v>
      </c>
      <c r="B349" s="79">
        <v>21204</v>
      </c>
      <c r="C349" s="83">
        <v>1</v>
      </c>
      <c r="D349" s="6"/>
      <c r="E349" s="6"/>
      <c r="F349" s="6"/>
      <c r="G349" s="6"/>
      <c r="H349" s="79" t="s">
        <v>2209</v>
      </c>
      <c r="I349" s="79"/>
    </row>
    <row r="350" spans="1:9" ht="16.5" x14ac:dyDescent="0.2">
      <c r="A350" s="79">
        <v>21205</v>
      </c>
      <c r="B350" s="79">
        <v>21205</v>
      </c>
      <c r="C350" s="83">
        <v>1</v>
      </c>
      <c r="D350" s="6"/>
      <c r="E350" s="6"/>
      <c r="F350" s="6"/>
      <c r="G350" s="6"/>
      <c r="H350" s="79" t="s">
        <v>2210</v>
      </c>
      <c r="I350" s="79"/>
    </row>
    <row r="351" spans="1:9" ht="16.5" x14ac:dyDescent="0.2">
      <c r="A351" s="79">
        <v>21206</v>
      </c>
      <c r="B351" s="79">
        <v>21206</v>
      </c>
      <c r="C351" s="83">
        <v>1</v>
      </c>
      <c r="D351" s="6"/>
      <c r="E351" s="6"/>
      <c r="F351" s="6"/>
      <c r="G351" s="6"/>
      <c r="H351" s="79" t="s">
        <v>2211</v>
      </c>
      <c r="I351" s="79"/>
    </row>
    <row r="352" spans="1:9" ht="16.5" x14ac:dyDescent="0.2">
      <c r="A352" s="79">
        <v>21207</v>
      </c>
      <c r="B352" s="79">
        <v>21207</v>
      </c>
      <c r="C352" s="83">
        <v>1</v>
      </c>
      <c r="D352" s="6"/>
      <c r="E352" s="6"/>
      <c r="F352" s="6"/>
      <c r="G352" s="6"/>
      <c r="H352" s="79" t="s">
        <v>2212</v>
      </c>
      <c r="I352" s="79"/>
    </row>
    <row r="353" spans="1:9" ht="16.5" x14ac:dyDescent="0.2">
      <c r="A353" s="79">
        <v>21208</v>
      </c>
      <c r="B353" s="79">
        <v>21208</v>
      </c>
      <c r="C353" s="83">
        <v>1</v>
      </c>
      <c r="D353" s="6"/>
      <c r="E353" s="6"/>
      <c r="F353" s="6"/>
      <c r="G353" s="6"/>
      <c r="H353" s="79" t="s">
        <v>2213</v>
      </c>
      <c r="I353" s="79"/>
    </row>
    <row r="354" spans="1:9" ht="16.5" x14ac:dyDescent="0.2">
      <c r="A354" s="79">
        <v>21209</v>
      </c>
      <c r="B354" s="79">
        <v>21209</v>
      </c>
      <c r="C354" s="83">
        <v>1</v>
      </c>
      <c r="D354" s="6"/>
      <c r="E354" s="6"/>
      <c r="F354" s="6"/>
      <c r="G354" s="6"/>
      <c r="H354" s="79" t="s">
        <v>2214</v>
      </c>
      <c r="I354" s="79"/>
    </row>
    <row r="355" spans="1:9" ht="16.5" x14ac:dyDescent="0.2">
      <c r="A355" s="79">
        <v>21210</v>
      </c>
      <c r="B355" s="79">
        <v>21210</v>
      </c>
      <c r="C355" s="83">
        <v>1</v>
      </c>
      <c r="D355" s="6"/>
      <c r="E355" s="6"/>
      <c r="F355" s="6"/>
      <c r="G355" s="6"/>
      <c r="H355" s="79" t="s">
        <v>2215</v>
      </c>
      <c r="I355" s="79"/>
    </row>
    <row r="356" spans="1:9" ht="16.5" x14ac:dyDescent="0.2">
      <c r="A356" s="79">
        <v>21211</v>
      </c>
      <c r="B356" s="79">
        <v>21211</v>
      </c>
      <c r="C356" s="83">
        <v>1</v>
      </c>
      <c r="D356" s="6"/>
      <c r="E356" s="6"/>
      <c r="F356" s="6"/>
      <c r="G356" s="6"/>
      <c r="H356" s="79" t="s">
        <v>2216</v>
      </c>
      <c r="I356" s="79"/>
    </row>
    <row r="357" spans="1:9" ht="16.5" x14ac:dyDescent="0.2">
      <c r="A357" s="79">
        <v>21212</v>
      </c>
      <c r="B357" s="79">
        <v>21212</v>
      </c>
      <c r="C357" s="83">
        <v>1</v>
      </c>
      <c r="D357" s="6"/>
      <c r="E357" s="6"/>
      <c r="F357" s="6"/>
      <c r="G357" s="6"/>
      <c r="H357" s="79" t="s">
        <v>2217</v>
      </c>
      <c r="I357" s="79"/>
    </row>
    <row r="358" spans="1:9" ht="16.5" x14ac:dyDescent="0.2">
      <c r="A358" s="79">
        <v>21213</v>
      </c>
      <c r="B358" s="79">
        <v>21213</v>
      </c>
      <c r="C358" s="83">
        <v>1</v>
      </c>
      <c r="D358" s="6"/>
      <c r="E358" s="6"/>
      <c r="F358" s="6"/>
      <c r="G358" s="6"/>
      <c r="H358" s="79" t="s">
        <v>2218</v>
      </c>
      <c r="I358" s="79"/>
    </row>
    <row r="359" spans="1:9" ht="16.5" x14ac:dyDescent="0.2">
      <c r="A359" s="79">
        <v>21214</v>
      </c>
      <c r="B359" s="79">
        <v>21214</v>
      </c>
      <c r="C359" s="83">
        <v>1</v>
      </c>
      <c r="D359" s="6"/>
      <c r="E359" s="6"/>
      <c r="F359" s="6"/>
      <c r="G359" s="6"/>
      <c r="H359" s="79" t="s">
        <v>2219</v>
      </c>
      <c r="I359" s="79"/>
    </row>
    <row r="360" spans="1:9" ht="16.5" x14ac:dyDescent="0.2">
      <c r="A360" s="79">
        <v>21215</v>
      </c>
      <c r="B360" s="79">
        <v>21215</v>
      </c>
      <c r="C360" s="83">
        <v>1</v>
      </c>
      <c r="D360" s="6"/>
      <c r="E360" s="6"/>
      <c r="F360" s="6"/>
      <c r="G360" s="6"/>
      <c r="H360" s="79" t="s">
        <v>2220</v>
      </c>
      <c r="I360" s="79"/>
    </row>
    <row r="361" spans="1:9" ht="16.5" x14ac:dyDescent="0.2">
      <c r="A361" s="79">
        <v>21301</v>
      </c>
      <c r="B361" s="79">
        <v>21301</v>
      </c>
      <c r="C361" s="83">
        <v>1</v>
      </c>
      <c r="D361" s="6"/>
      <c r="E361" s="6"/>
      <c r="F361" s="6"/>
      <c r="G361" s="6"/>
      <c r="H361" s="79" t="s">
        <v>2221</v>
      </c>
      <c r="I361" s="79"/>
    </row>
    <row r="362" spans="1:9" ht="16.5" x14ac:dyDescent="0.2">
      <c r="A362" s="79">
        <v>21302</v>
      </c>
      <c r="B362" s="79">
        <v>21302</v>
      </c>
      <c r="C362" s="83">
        <v>1</v>
      </c>
      <c r="D362" s="6"/>
      <c r="E362" s="6"/>
      <c r="F362" s="6"/>
      <c r="G362" s="6"/>
      <c r="H362" s="79" t="s">
        <v>2222</v>
      </c>
      <c r="I362" s="79"/>
    </row>
    <row r="363" spans="1:9" ht="16.5" x14ac:dyDescent="0.2">
      <c r="A363" s="79">
        <v>21303</v>
      </c>
      <c r="B363" s="79">
        <v>21303</v>
      </c>
      <c r="C363" s="83">
        <v>1</v>
      </c>
      <c r="D363" s="6"/>
      <c r="E363" s="6"/>
      <c r="F363" s="6"/>
      <c r="G363" s="6"/>
      <c r="H363" s="79" t="s">
        <v>2223</v>
      </c>
      <c r="I363" s="79"/>
    </row>
    <row r="364" spans="1:9" ht="16.5" x14ac:dyDescent="0.2">
      <c r="A364" s="79">
        <v>21304</v>
      </c>
      <c r="B364" s="79">
        <v>21304</v>
      </c>
      <c r="C364" s="83">
        <v>1</v>
      </c>
      <c r="D364" s="6"/>
      <c r="E364" s="6"/>
      <c r="F364" s="6"/>
      <c r="G364" s="6"/>
      <c r="H364" s="79" t="s">
        <v>2224</v>
      </c>
      <c r="I364" s="79"/>
    </row>
    <row r="365" spans="1:9" ht="16.5" x14ac:dyDescent="0.2">
      <c r="A365" s="79">
        <v>21305</v>
      </c>
      <c r="B365" s="79">
        <v>21305</v>
      </c>
      <c r="C365" s="83">
        <v>1</v>
      </c>
      <c r="D365" s="6"/>
      <c r="E365" s="6"/>
      <c r="F365" s="6"/>
      <c r="G365" s="6"/>
      <c r="H365" s="79" t="s">
        <v>2225</v>
      </c>
      <c r="I365" s="79"/>
    </row>
    <row r="366" spans="1:9" ht="16.5" x14ac:dyDescent="0.2">
      <c r="A366" s="79">
        <v>21306</v>
      </c>
      <c r="B366" s="79">
        <v>21306</v>
      </c>
      <c r="C366" s="83">
        <v>1</v>
      </c>
      <c r="D366" s="6"/>
      <c r="E366" s="6"/>
      <c r="F366" s="6"/>
      <c r="G366" s="6"/>
      <c r="H366" s="79" t="s">
        <v>2226</v>
      </c>
      <c r="I366" s="79"/>
    </row>
    <row r="367" spans="1:9" ht="16.5" x14ac:dyDescent="0.2">
      <c r="A367" s="79">
        <v>21307</v>
      </c>
      <c r="B367" s="79">
        <v>21307</v>
      </c>
      <c r="C367" s="83">
        <v>1</v>
      </c>
      <c r="D367" s="6"/>
      <c r="E367" s="6"/>
      <c r="F367" s="6"/>
      <c r="G367" s="6"/>
      <c r="H367" s="79" t="s">
        <v>2227</v>
      </c>
      <c r="I367" s="79"/>
    </row>
    <row r="368" spans="1:9" ht="16.5" x14ac:dyDescent="0.2">
      <c r="A368" s="79">
        <v>21308</v>
      </c>
      <c r="B368" s="79">
        <v>21308</v>
      </c>
      <c r="C368" s="83">
        <v>1</v>
      </c>
      <c r="D368" s="6"/>
      <c r="E368" s="6"/>
      <c r="F368" s="6"/>
      <c r="G368" s="6"/>
      <c r="H368" s="79" t="s">
        <v>2228</v>
      </c>
      <c r="I368" s="79"/>
    </row>
    <row r="369" spans="1:9" ht="16.5" x14ac:dyDescent="0.2">
      <c r="A369" s="79">
        <v>21309</v>
      </c>
      <c r="B369" s="79">
        <v>21309</v>
      </c>
      <c r="C369" s="83">
        <v>1</v>
      </c>
      <c r="D369" s="6"/>
      <c r="E369" s="6"/>
      <c r="F369" s="6"/>
      <c r="G369" s="6"/>
      <c r="H369" s="79" t="s">
        <v>2229</v>
      </c>
      <c r="I369" s="79"/>
    </row>
    <row r="370" spans="1:9" ht="16.5" x14ac:dyDescent="0.2">
      <c r="A370" s="79">
        <v>21310</v>
      </c>
      <c r="B370" s="79">
        <v>21310</v>
      </c>
      <c r="C370" s="83">
        <v>1</v>
      </c>
      <c r="D370" s="6"/>
      <c r="E370" s="6"/>
      <c r="F370" s="6"/>
      <c r="G370" s="6"/>
      <c r="H370" s="79" t="s">
        <v>2230</v>
      </c>
      <c r="I370" s="79"/>
    </row>
    <row r="371" spans="1:9" ht="16.5" x14ac:dyDescent="0.2">
      <c r="A371" s="79">
        <v>21311</v>
      </c>
      <c r="B371" s="79">
        <v>21311</v>
      </c>
      <c r="C371" s="83">
        <v>1</v>
      </c>
      <c r="D371" s="6"/>
      <c r="E371" s="6"/>
      <c r="F371" s="6"/>
      <c r="G371" s="6"/>
      <c r="H371" s="79" t="s">
        <v>2231</v>
      </c>
      <c r="I371" s="79"/>
    </row>
    <row r="372" spans="1:9" ht="16.5" x14ac:dyDescent="0.2">
      <c r="A372" s="79">
        <v>21312</v>
      </c>
      <c r="B372" s="79">
        <v>21312</v>
      </c>
      <c r="C372" s="83">
        <v>1</v>
      </c>
      <c r="D372" s="6"/>
      <c r="E372" s="6"/>
      <c r="F372" s="6"/>
      <c r="G372" s="6"/>
      <c r="H372" s="79" t="s">
        <v>2232</v>
      </c>
      <c r="I372" s="79"/>
    </row>
    <row r="373" spans="1:9" ht="16.5" x14ac:dyDescent="0.2">
      <c r="A373" s="79">
        <v>21313</v>
      </c>
      <c r="B373" s="79">
        <v>21313</v>
      </c>
      <c r="C373" s="83">
        <v>1</v>
      </c>
      <c r="D373" s="6"/>
      <c r="E373" s="6"/>
      <c r="F373" s="6"/>
      <c r="G373" s="6"/>
      <c r="H373" s="79" t="s">
        <v>2233</v>
      </c>
      <c r="I373" s="79"/>
    </row>
    <row r="374" spans="1:9" ht="16.5" x14ac:dyDescent="0.2">
      <c r="A374" s="79">
        <v>21314</v>
      </c>
      <c r="B374" s="79">
        <v>21314</v>
      </c>
      <c r="C374" s="83">
        <v>1</v>
      </c>
      <c r="D374" s="6"/>
      <c r="E374" s="6"/>
      <c r="F374" s="6"/>
      <c r="G374" s="6"/>
      <c r="H374" s="79" t="s">
        <v>2234</v>
      </c>
      <c r="I374" s="79"/>
    </row>
    <row r="375" spans="1:9" ht="16.5" x14ac:dyDescent="0.2">
      <c r="A375" s="79">
        <v>21315</v>
      </c>
      <c r="B375" s="79">
        <v>21315</v>
      </c>
      <c r="C375" s="83">
        <v>1</v>
      </c>
      <c r="D375" s="6"/>
      <c r="E375" s="6"/>
      <c r="F375" s="6"/>
      <c r="G375" s="6"/>
      <c r="H375" s="79" t="s">
        <v>2235</v>
      </c>
      <c r="I375" s="79"/>
    </row>
    <row r="376" spans="1:9" ht="16.5" x14ac:dyDescent="0.2">
      <c r="A376" s="79">
        <v>21401</v>
      </c>
      <c r="B376" s="79">
        <v>21401</v>
      </c>
      <c r="C376" s="83">
        <v>1</v>
      </c>
      <c r="D376" s="6"/>
      <c r="E376" s="6"/>
      <c r="F376" s="6"/>
      <c r="G376" s="6"/>
      <c r="H376" s="79" t="s">
        <v>2236</v>
      </c>
      <c r="I376" s="79"/>
    </row>
    <row r="377" spans="1:9" ht="16.5" x14ac:dyDescent="0.2">
      <c r="A377" s="79">
        <v>21402</v>
      </c>
      <c r="B377" s="79">
        <v>21402</v>
      </c>
      <c r="C377" s="83">
        <v>1</v>
      </c>
      <c r="D377" s="6"/>
      <c r="E377" s="6"/>
      <c r="F377" s="6"/>
      <c r="G377" s="6"/>
      <c r="H377" s="79" t="s">
        <v>2237</v>
      </c>
      <c r="I377" s="79"/>
    </row>
    <row r="378" spans="1:9" ht="16.5" x14ac:dyDescent="0.2">
      <c r="A378" s="79">
        <v>21403</v>
      </c>
      <c r="B378" s="79">
        <v>21403</v>
      </c>
      <c r="C378" s="83">
        <v>1</v>
      </c>
      <c r="D378" s="6"/>
      <c r="E378" s="6"/>
      <c r="F378" s="6"/>
      <c r="G378" s="6"/>
      <c r="H378" s="79" t="s">
        <v>2238</v>
      </c>
      <c r="I378" s="79"/>
    </row>
    <row r="379" spans="1:9" ht="16.5" x14ac:dyDescent="0.2">
      <c r="A379" s="79">
        <v>21404</v>
      </c>
      <c r="B379" s="79">
        <v>21404</v>
      </c>
      <c r="C379" s="83">
        <v>1</v>
      </c>
      <c r="D379" s="6"/>
      <c r="E379" s="6"/>
      <c r="F379" s="6"/>
      <c r="G379" s="6"/>
      <c r="H379" s="79" t="s">
        <v>2239</v>
      </c>
      <c r="I379" s="79"/>
    </row>
    <row r="380" spans="1:9" ht="16.5" x14ac:dyDescent="0.2">
      <c r="A380" s="79">
        <v>21405</v>
      </c>
      <c r="B380" s="79">
        <v>21405</v>
      </c>
      <c r="C380" s="83">
        <v>1</v>
      </c>
      <c r="D380" s="6"/>
      <c r="E380" s="6"/>
      <c r="F380" s="6"/>
      <c r="G380" s="6"/>
      <c r="H380" s="79" t="s">
        <v>2240</v>
      </c>
      <c r="I380" s="79"/>
    </row>
    <row r="381" spans="1:9" ht="16.5" x14ac:dyDescent="0.2">
      <c r="A381" s="79">
        <v>21406</v>
      </c>
      <c r="B381" s="79">
        <v>21406</v>
      </c>
      <c r="C381" s="83">
        <v>1</v>
      </c>
      <c r="D381" s="6"/>
      <c r="E381" s="6"/>
      <c r="F381" s="6"/>
      <c r="G381" s="6"/>
      <c r="H381" s="79" t="s">
        <v>2241</v>
      </c>
      <c r="I381" s="79"/>
    </row>
    <row r="382" spans="1:9" ht="16.5" x14ac:dyDescent="0.2">
      <c r="A382" s="79">
        <v>21407</v>
      </c>
      <c r="B382" s="79">
        <v>21407</v>
      </c>
      <c r="C382" s="83">
        <v>1</v>
      </c>
      <c r="D382" s="6"/>
      <c r="E382" s="6"/>
      <c r="F382" s="6"/>
      <c r="G382" s="6"/>
      <c r="H382" s="79" t="s">
        <v>2242</v>
      </c>
      <c r="I382" s="79"/>
    </row>
    <row r="383" spans="1:9" ht="16.5" x14ac:dyDescent="0.2">
      <c r="A383" s="79">
        <v>21408</v>
      </c>
      <c r="B383" s="79">
        <v>21408</v>
      </c>
      <c r="C383" s="83">
        <v>1</v>
      </c>
      <c r="D383" s="6"/>
      <c r="E383" s="6"/>
      <c r="F383" s="6"/>
      <c r="G383" s="6"/>
      <c r="H383" s="79" t="s">
        <v>2243</v>
      </c>
      <c r="I383" s="79"/>
    </row>
    <row r="384" spans="1:9" ht="16.5" x14ac:dyDescent="0.2">
      <c r="A384" s="79">
        <v>21409</v>
      </c>
      <c r="B384" s="79">
        <v>21409</v>
      </c>
      <c r="C384" s="83">
        <v>1</v>
      </c>
      <c r="D384" s="6"/>
      <c r="E384" s="6"/>
      <c r="F384" s="6"/>
      <c r="G384" s="6"/>
      <c r="H384" s="79" t="s">
        <v>2244</v>
      </c>
      <c r="I384" s="79"/>
    </row>
    <row r="385" spans="1:9" ht="16.5" x14ac:dyDescent="0.2">
      <c r="A385" s="79">
        <v>21410</v>
      </c>
      <c r="B385" s="79">
        <v>21410</v>
      </c>
      <c r="C385" s="83">
        <v>1</v>
      </c>
      <c r="D385" s="6"/>
      <c r="E385" s="6"/>
      <c r="F385" s="6"/>
      <c r="G385" s="6"/>
      <c r="H385" s="79" t="s">
        <v>2245</v>
      </c>
      <c r="I385" s="79"/>
    </row>
    <row r="386" spans="1:9" ht="16.5" x14ac:dyDescent="0.2">
      <c r="A386" s="79">
        <v>21411</v>
      </c>
      <c r="B386" s="79">
        <v>21411</v>
      </c>
      <c r="C386" s="83">
        <v>1</v>
      </c>
      <c r="D386" s="6"/>
      <c r="E386" s="6"/>
      <c r="F386" s="6"/>
      <c r="G386" s="6"/>
      <c r="H386" s="79" t="s">
        <v>2246</v>
      </c>
      <c r="I386" s="79"/>
    </row>
    <row r="387" spans="1:9" ht="16.5" x14ac:dyDescent="0.2">
      <c r="A387" s="79">
        <v>21412</v>
      </c>
      <c r="B387" s="79">
        <v>21412</v>
      </c>
      <c r="C387" s="83">
        <v>1</v>
      </c>
      <c r="D387" s="6"/>
      <c r="E387" s="6"/>
      <c r="F387" s="6"/>
      <c r="G387" s="6"/>
      <c r="H387" s="79" t="s">
        <v>2247</v>
      </c>
      <c r="I387" s="79"/>
    </row>
    <row r="388" spans="1:9" ht="16.5" x14ac:dyDescent="0.2">
      <c r="A388" s="79">
        <v>21413</v>
      </c>
      <c r="B388" s="79">
        <v>21413</v>
      </c>
      <c r="C388" s="83">
        <v>1</v>
      </c>
      <c r="D388" s="6"/>
      <c r="E388" s="6"/>
      <c r="F388" s="6"/>
      <c r="G388" s="6"/>
      <c r="H388" s="79" t="s">
        <v>2248</v>
      </c>
      <c r="I388" s="79"/>
    </row>
    <row r="389" spans="1:9" ht="16.5" x14ac:dyDescent="0.2">
      <c r="A389" s="79">
        <v>21414</v>
      </c>
      <c r="B389" s="79">
        <v>21414</v>
      </c>
      <c r="C389" s="83">
        <v>1</v>
      </c>
      <c r="D389" s="6"/>
      <c r="E389" s="6"/>
      <c r="F389" s="6"/>
      <c r="G389" s="6"/>
      <c r="H389" s="79" t="s">
        <v>2249</v>
      </c>
      <c r="I389" s="79"/>
    </row>
    <row r="390" spans="1:9" ht="16.5" x14ac:dyDescent="0.2">
      <c r="A390" s="79">
        <v>21415</v>
      </c>
      <c r="B390" s="79">
        <v>21415</v>
      </c>
      <c r="C390" s="83">
        <v>1</v>
      </c>
      <c r="D390" s="6"/>
      <c r="E390" s="6"/>
      <c r="F390" s="6"/>
      <c r="G390" s="6"/>
      <c r="H390" s="79" t="s">
        <v>2250</v>
      </c>
      <c r="I390" s="79"/>
    </row>
    <row r="391" spans="1:9" ht="16.5" x14ac:dyDescent="0.2">
      <c r="A391" s="79">
        <v>21501</v>
      </c>
      <c r="B391" s="79">
        <v>21501</v>
      </c>
      <c r="C391" s="83">
        <v>1</v>
      </c>
      <c r="D391" s="6"/>
      <c r="E391" s="6"/>
      <c r="F391" s="6"/>
      <c r="G391" s="6"/>
      <c r="H391" s="79" t="s">
        <v>2251</v>
      </c>
      <c r="I391" s="79"/>
    </row>
    <row r="392" spans="1:9" ht="16.5" x14ac:dyDescent="0.2">
      <c r="A392" s="79">
        <v>21502</v>
      </c>
      <c r="B392" s="79">
        <v>21502</v>
      </c>
      <c r="C392" s="83">
        <v>1</v>
      </c>
      <c r="D392" s="6"/>
      <c r="E392" s="6"/>
      <c r="F392" s="6"/>
      <c r="G392" s="6"/>
      <c r="H392" s="79" t="s">
        <v>2252</v>
      </c>
      <c r="I392" s="79"/>
    </row>
    <row r="393" spans="1:9" ht="16.5" x14ac:dyDescent="0.2">
      <c r="A393" s="79">
        <v>21503</v>
      </c>
      <c r="B393" s="79">
        <v>21503</v>
      </c>
      <c r="C393" s="83">
        <v>1</v>
      </c>
      <c r="D393" s="6"/>
      <c r="E393" s="6"/>
      <c r="F393" s="6"/>
      <c r="G393" s="6"/>
      <c r="H393" s="79" t="s">
        <v>2253</v>
      </c>
      <c r="I393" s="79"/>
    </row>
    <row r="394" spans="1:9" ht="16.5" x14ac:dyDescent="0.2">
      <c r="A394" s="79">
        <v>21504</v>
      </c>
      <c r="B394" s="79">
        <v>21504</v>
      </c>
      <c r="C394" s="83">
        <v>1</v>
      </c>
      <c r="D394" s="6"/>
      <c r="E394" s="6"/>
      <c r="F394" s="6"/>
      <c r="G394" s="6"/>
      <c r="H394" s="79" t="s">
        <v>2254</v>
      </c>
      <c r="I394" s="79"/>
    </row>
    <row r="395" spans="1:9" ht="16.5" x14ac:dyDescent="0.2">
      <c r="A395" s="79">
        <v>21505</v>
      </c>
      <c r="B395" s="79">
        <v>21505</v>
      </c>
      <c r="C395" s="83">
        <v>1</v>
      </c>
      <c r="D395" s="6"/>
      <c r="E395" s="6"/>
      <c r="F395" s="6"/>
      <c r="G395" s="6"/>
      <c r="H395" s="79" t="s">
        <v>2255</v>
      </c>
      <c r="I395" s="79"/>
    </row>
    <row r="396" spans="1:9" ht="16.5" x14ac:dyDescent="0.2">
      <c r="A396" s="79">
        <v>21506</v>
      </c>
      <c r="B396" s="79">
        <v>21506</v>
      </c>
      <c r="C396" s="83">
        <v>1</v>
      </c>
      <c r="D396" s="6"/>
      <c r="E396" s="6"/>
      <c r="F396" s="6"/>
      <c r="G396" s="6"/>
      <c r="H396" s="79" t="s">
        <v>2256</v>
      </c>
      <c r="I396" s="79"/>
    </row>
    <row r="397" spans="1:9" ht="16.5" x14ac:dyDescent="0.2">
      <c r="A397" s="79">
        <v>21507</v>
      </c>
      <c r="B397" s="79">
        <v>21507</v>
      </c>
      <c r="C397" s="83">
        <v>1</v>
      </c>
      <c r="D397" s="6"/>
      <c r="E397" s="6"/>
      <c r="F397" s="6"/>
      <c r="G397" s="6"/>
      <c r="H397" s="79" t="s">
        <v>2257</v>
      </c>
      <c r="I397" s="79"/>
    </row>
    <row r="398" spans="1:9" ht="16.5" x14ac:dyDescent="0.2">
      <c r="A398" s="79">
        <v>21508</v>
      </c>
      <c r="B398" s="79">
        <v>21508</v>
      </c>
      <c r="C398" s="83">
        <v>1</v>
      </c>
      <c r="D398" s="6"/>
      <c r="E398" s="6"/>
      <c r="F398" s="6"/>
      <c r="G398" s="6"/>
      <c r="H398" s="79" t="s">
        <v>2258</v>
      </c>
      <c r="I398" s="79"/>
    </row>
    <row r="399" spans="1:9" ht="16.5" x14ac:dyDescent="0.2">
      <c r="A399" s="79">
        <v>21509</v>
      </c>
      <c r="B399" s="79">
        <v>21509</v>
      </c>
      <c r="C399" s="83">
        <v>1</v>
      </c>
      <c r="D399" s="6"/>
      <c r="E399" s="6"/>
      <c r="F399" s="6"/>
      <c r="G399" s="6"/>
      <c r="H399" s="79" t="s">
        <v>2259</v>
      </c>
      <c r="I399" s="79"/>
    </row>
    <row r="400" spans="1:9" ht="16.5" x14ac:dyDescent="0.2">
      <c r="A400" s="79">
        <v>21510</v>
      </c>
      <c r="B400" s="79">
        <v>21510</v>
      </c>
      <c r="C400" s="83">
        <v>1</v>
      </c>
      <c r="D400" s="6"/>
      <c r="E400" s="6"/>
      <c r="F400" s="6"/>
      <c r="G400" s="6"/>
      <c r="H400" s="79" t="s">
        <v>2260</v>
      </c>
      <c r="I400" s="79"/>
    </row>
    <row r="401" spans="1:9" ht="16.5" x14ac:dyDescent="0.2">
      <c r="A401" s="79">
        <v>21511</v>
      </c>
      <c r="B401" s="79">
        <v>21511</v>
      </c>
      <c r="C401" s="83">
        <v>1</v>
      </c>
      <c r="D401" s="6"/>
      <c r="E401" s="6"/>
      <c r="F401" s="6"/>
      <c r="G401" s="6"/>
      <c r="H401" s="79" t="s">
        <v>2261</v>
      </c>
      <c r="I401" s="79"/>
    </row>
    <row r="402" spans="1:9" ht="16.5" x14ac:dyDescent="0.2">
      <c r="A402" s="79">
        <v>21512</v>
      </c>
      <c r="B402" s="79">
        <v>21512</v>
      </c>
      <c r="C402" s="83">
        <v>1</v>
      </c>
      <c r="D402" s="6"/>
      <c r="E402" s="6"/>
      <c r="F402" s="6"/>
      <c r="G402" s="6"/>
      <c r="H402" s="79" t="s">
        <v>2262</v>
      </c>
      <c r="I402" s="79"/>
    </row>
    <row r="403" spans="1:9" ht="16.5" x14ac:dyDescent="0.2">
      <c r="A403" s="79">
        <v>21513</v>
      </c>
      <c r="B403" s="79">
        <v>21513</v>
      </c>
      <c r="C403" s="83">
        <v>1</v>
      </c>
      <c r="D403" s="6"/>
      <c r="E403" s="6"/>
      <c r="F403" s="6"/>
      <c r="G403" s="6"/>
      <c r="H403" s="79" t="s">
        <v>2263</v>
      </c>
      <c r="I403" s="79"/>
    </row>
    <row r="404" spans="1:9" ht="16.5" x14ac:dyDescent="0.2">
      <c r="A404" s="79">
        <v>21514</v>
      </c>
      <c r="B404" s="79">
        <v>21514</v>
      </c>
      <c r="C404" s="83">
        <v>1</v>
      </c>
      <c r="D404" s="6"/>
      <c r="E404" s="6"/>
      <c r="F404" s="6"/>
      <c r="G404" s="6"/>
      <c r="H404" s="79" t="s">
        <v>2264</v>
      </c>
      <c r="I404" s="79"/>
    </row>
    <row r="405" spans="1:9" ht="16.5" x14ac:dyDescent="0.2">
      <c r="A405" s="79">
        <v>21515</v>
      </c>
      <c r="B405" s="79">
        <v>21515</v>
      </c>
      <c r="C405" s="83">
        <v>1</v>
      </c>
      <c r="D405" s="6"/>
      <c r="E405" s="6"/>
      <c r="F405" s="6"/>
      <c r="G405" s="6"/>
      <c r="H405" s="79" t="s">
        <v>2265</v>
      </c>
      <c r="I405" s="79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INDEX</vt:lpstr>
      <vt:lpstr>怪物组合</vt:lpstr>
      <vt:lpstr>怪物模板</vt:lpstr>
      <vt:lpstr>卡牌组</vt:lpstr>
      <vt:lpstr>芦花卡牌组</vt:lpstr>
      <vt:lpstr>世界BOSS</vt:lpstr>
      <vt:lpstr>挂机卡牌组</vt:lpstr>
      <vt:lpstr>神器</vt:lpstr>
      <vt:lpstr>关卡</vt:lpstr>
      <vt:lpstr>挂机关卡</vt:lpstr>
      <vt:lpstr>芦花古楼</vt:lpstr>
      <vt:lpstr>卡牌属性</vt:lpstr>
      <vt:lpstr>怪物属性</vt:lpstr>
      <vt:lpstr>普通关卡</vt:lpstr>
      <vt:lpstr>困难关卡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2019-05-17T02:31:03Z</dcterms:modified>
</cp:coreProperties>
</file>