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b-037\Desktop\"/>
    </mc:Choice>
  </mc:AlternateContent>
  <bookViews>
    <workbookView xWindow="0" yWindow="0" windowWidth="28800" windowHeight="11475"/>
  </bookViews>
  <sheets>
    <sheet name="卡片表" sheetId="1" r:id="rId1"/>
    <sheet name="强化说明表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C5" i="2" l="1"/>
  <c r="C9" i="2"/>
  <c r="C13" i="2"/>
  <c r="C17" i="2"/>
  <c r="C21" i="2"/>
  <c r="C25" i="2"/>
  <c r="C29" i="2"/>
  <c r="B3" i="2"/>
  <c r="C3" i="2" s="1"/>
  <c r="B4" i="2"/>
  <c r="C4" i="2" s="1"/>
  <c r="B5" i="2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B14" i="2"/>
  <c r="C14" i="2" s="1"/>
  <c r="B15" i="2"/>
  <c r="C15" i="2" s="1"/>
  <c r="B16" i="2"/>
  <c r="C16" i="2" s="1"/>
  <c r="B17" i="2"/>
  <c r="B18" i="2"/>
  <c r="C18" i="2" s="1"/>
  <c r="B19" i="2"/>
  <c r="C19" i="2" s="1"/>
  <c r="B20" i="2"/>
  <c r="C20" i="2" s="1"/>
  <c r="B21" i="2"/>
  <c r="B22" i="2"/>
  <c r="C22" i="2" s="1"/>
  <c r="B23" i="2"/>
  <c r="C23" i="2" s="1"/>
  <c r="B24" i="2"/>
  <c r="C24" i="2" s="1"/>
  <c r="B25" i="2"/>
  <c r="B26" i="2"/>
  <c r="C26" i="2" s="1"/>
  <c r="B27" i="2"/>
  <c r="C27" i="2" s="1"/>
  <c r="B28" i="2"/>
  <c r="C28" i="2" s="1"/>
  <c r="B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2" i="2"/>
  <c r="C2" i="2" s="1"/>
  <c r="F39" i="1" l="1"/>
  <c r="F47" i="1" s="1"/>
  <c r="F38" i="1"/>
  <c r="F46" i="1" s="1"/>
  <c r="F37" i="1"/>
  <c r="F45" i="1" s="1"/>
  <c r="F36" i="1"/>
  <c r="F44" i="1" s="1"/>
  <c r="F35" i="1"/>
  <c r="F43" i="1" s="1"/>
  <c r="F34" i="1"/>
  <c r="F42" i="1" s="1"/>
  <c r="F33" i="1"/>
  <c r="F41" i="1" s="1"/>
  <c r="F32" i="1"/>
  <c r="F40" i="1" s="1"/>
  <c r="F48" i="1" s="1"/>
  <c r="A5" i="1"/>
  <c r="E5" i="1" s="1"/>
  <c r="I5" i="1" s="1"/>
  <c r="K4" i="1"/>
  <c r="E4" i="1"/>
  <c r="D4" i="1" s="1"/>
  <c r="K5" i="1" l="1"/>
  <c r="D5" i="1"/>
  <c r="I4" i="1"/>
  <c r="A6" i="1"/>
  <c r="E6" i="1" s="1"/>
  <c r="K6" i="1" l="1"/>
  <c r="D6" i="1"/>
  <c r="A7" i="1"/>
  <c r="A8" i="1" s="1"/>
  <c r="I6" i="1"/>
  <c r="E7" i="1"/>
  <c r="D7" i="1" s="1"/>
  <c r="K7" i="1" l="1"/>
  <c r="I7" i="1"/>
  <c r="E8" i="1"/>
  <c r="D8" i="1" s="1"/>
  <c r="A9" i="1"/>
  <c r="E9" i="1" l="1"/>
  <c r="D9" i="1" s="1"/>
  <c r="A10" i="1"/>
  <c r="K8" i="1"/>
  <c r="I8" i="1"/>
  <c r="E10" i="1" l="1"/>
  <c r="D10" i="1" s="1"/>
  <c r="A11" i="1"/>
  <c r="K9" i="1"/>
  <c r="I9" i="1"/>
  <c r="K10" i="1" l="1"/>
  <c r="I10" i="1"/>
  <c r="E11" i="1"/>
  <c r="D11" i="1" s="1"/>
  <c r="A12" i="1"/>
  <c r="E12" i="1" l="1"/>
  <c r="D12" i="1" s="1"/>
  <c r="A13" i="1"/>
  <c r="K11" i="1"/>
  <c r="I11" i="1"/>
  <c r="K12" i="1" l="1"/>
  <c r="I12" i="1"/>
  <c r="E13" i="1"/>
  <c r="D13" i="1" s="1"/>
  <c r="A14" i="1"/>
  <c r="E14" i="1" l="1"/>
  <c r="D14" i="1" s="1"/>
  <c r="A15" i="1"/>
  <c r="K13" i="1"/>
  <c r="I13" i="1"/>
  <c r="K14" i="1" l="1"/>
  <c r="I14" i="1"/>
  <c r="E15" i="1"/>
  <c r="D15" i="1" s="1"/>
  <c r="A16" i="1"/>
  <c r="E16" i="1" l="1"/>
  <c r="D16" i="1" s="1"/>
  <c r="A17" i="1"/>
  <c r="K15" i="1"/>
  <c r="I15" i="1"/>
  <c r="K16" i="1" l="1"/>
  <c r="I16" i="1"/>
  <c r="E17" i="1"/>
  <c r="D17" i="1" s="1"/>
  <c r="A18" i="1"/>
  <c r="E18" i="1" l="1"/>
  <c r="D18" i="1" s="1"/>
  <c r="A19" i="1"/>
  <c r="K17" i="1"/>
  <c r="I17" i="1"/>
  <c r="E19" i="1" l="1"/>
  <c r="D19" i="1" s="1"/>
  <c r="A20" i="1"/>
  <c r="L31" i="1"/>
  <c r="K18" i="1"/>
  <c r="I18" i="1"/>
  <c r="E20" i="1" l="1"/>
  <c r="D20" i="1" s="1"/>
  <c r="A21" i="1"/>
  <c r="K19" i="1"/>
  <c r="I19" i="1"/>
  <c r="L32" i="1"/>
  <c r="L33" i="1" l="1"/>
  <c r="K20" i="1"/>
  <c r="I20" i="1"/>
  <c r="E21" i="1"/>
  <c r="D21" i="1" s="1"/>
  <c r="A22" i="1"/>
  <c r="E22" i="1" l="1"/>
  <c r="D22" i="1" s="1"/>
  <c r="A23" i="1"/>
  <c r="K21" i="1"/>
  <c r="I21" i="1"/>
  <c r="L34" i="1"/>
  <c r="L35" i="1" l="1"/>
  <c r="K22" i="1"/>
  <c r="I22" i="1"/>
  <c r="E23" i="1"/>
  <c r="D23" i="1" s="1"/>
  <c r="A24" i="1"/>
  <c r="K23" i="1" l="1"/>
  <c r="L36" i="1"/>
  <c r="I23" i="1"/>
  <c r="E24" i="1"/>
  <c r="D24" i="1" s="1"/>
  <c r="A25" i="1"/>
  <c r="L37" i="1" l="1"/>
  <c r="K24" i="1"/>
  <c r="I24" i="1"/>
  <c r="E25" i="1"/>
  <c r="D25" i="1" s="1"/>
  <c r="A26" i="1"/>
  <c r="E26" i="1" l="1"/>
  <c r="D26" i="1" s="1"/>
  <c r="A27" i="1"/>
  <c r="K25" i="1"/>
  <c r="L38" i="1"/>
  <c r="I25" i="1"/>
  <c r="E27" i="1" l="1"/>
  <c r="D27" i="1" s="1"/>
  <c r="A28" i="1"/>
  <c r="L39" i="1"/>
  <c r="K26" i="1"/>
  <c r="I26" i="1"/>
  <c r="K27" i="1" l="1"/>
  <c r="L40" i="1"/>
  <c r="I27" i="1"/>
  <c r="E28" i="1"/>
  <c r="D28" i="1" s="1"/>
  <c r="A29" i="1"/>
  <c r="L41" i="1" l="1"/>
  <c r="K28" i="1"/>
  <c r="I28" i="1"/>
  <c r="E29" i="1"/>
  <c r="D29" i="1" s="1"/>
  <c r="A30" i="1"/>
  <c r="E30" i="1" l="1"/>
  <c r="D30" i="1" s="1"/>
  <c r="A31" i="1"/>
  <c r="K29" i="1"/>
  <c r="I29" i="1"/>
  <c r="L42" i="1"/>
  <c r="L43" i="1" l="1"/>
  <c r="K30" i="1"/>
  <c r="I30" i="1"/>
  <c r="A32" i="1"/>
  <c r="E31" i="1"/>
  <c r="D31" i="1" s="1"/>
  <c r="A33" i="1" l="1"/>
  <c r="E32" i="1"/>
  <c r="D32" i="1" s="1"/>
  <c r="K31" i="1"/>
  <c r="L44" i="1"/>
  <c r="I31" i="1"/>
  <c r="K32" i="1" l="1"/>
  <c r="L45" i="1"/>
  <c r="I32" i="1"/>
  <c r="A34" i="1"/>
  <c r="E33" i="1"/>
  <c r="D33" i="1" s="1"/>
  <c r="K33" i="1" l="1"/>
  <c r="I33" i="1"/>
  <c r="L46" i="1"/>
  <c r="A35" i="1"/>
  <c r="E34" i="1"/>
  <c r="D34" i="1" s="1"/>
  <c r="A36" i="1" l="1"/>
  <c r="E35" i="1"/>
  <c r="D35" i="1" s="1"/>
  <c r="K34" i="1"/>
  <c r="L47" i="1"/>
  <c r="I34" i="1"/>
  <c r="K35" i="1" l="1"/>
  <c r="L48" i="1"/>
  <c r="I35" i="1"/>
  <c r="A37" i="1"/>
  <c r="E36" i="1"/>
  <c r="D36" i="1" s="1"/>
  <c r="A38" i="1" l="1"/>
  <c r="E37" i="1"/>
  <c r="D37" i="1" s="1"/>
  <c r="K36" i="1"/>
  <c r="I36" i="1"/>
  <c r="K37" i="1" l="1"/>
  <c r="I37" i="1"/>
  <c r="A39" i="1"/>
  <c r="E38" i="1"/>
  <c r="D38" i="1" s="1"/>
  <c r="K38" i="1" l="1"/>
  <c r="I38" i="1"/>
  <c r="A40" i="1"/>
  <c r="E39" i="1"/>
  <c r="D39" i="1" s="1"/>
  <c r="K39" i="1" l="1"/>
  <c r="I39" i="1"/>
  <c r="A41" i="1"/>
  <c r="E40" i="1"/>
  <c r="D40" i="1" s="1"/>
  <c r="K40" i="1" l="1"/>
  <c r="I40" i="1"/>
  <c r="A42" i="1"/>
  <c r="E41" i="1"/>
  <c r="D41" i="1" s="1"/>
  <c r="K41" i="1" l="1"/>
  <c r="I41" i="1"/>
  <c r="A43" i="1"/>
  <c r="E42" i="1"/>
  <c r="D42" i="1" s="1"/>
  <c r="K42" i="1" l="1"/>
  <c r="I42" i="1"/>
  <c r="A44" i="1"/>
  <c r="E43" i="1"/>
  <c r="D43" i="1" s="1"/>
  <c r="K43" i="1" l="1"/>
  <c r="I43" i="1"/>
  <c r="A45" i="1"/>
  <c r="E44" i="1"/>
  <c r="D44" i="1" s="1"/>
  <c r="K44" i="1" l="1"/>
  <c r="I44" i="1"/>
  <c r="A46" i="1"/>
  <c r="E45" i="1"/>
  <c r="D45" i="1" s="1"/>
  <c r="K45" i="1" l="1"/>
  <c r="I45" i="1"/>
  <c r="A47" i="1"/>
  <c r="E46" i="1"/>
  <c r="D46" i="1" s="1"/>
  <c r="K46" i="1" l="1"/>
  <c r="I46" i="1"/>
  <c r="A48" i="1"/>
  <c r="E48" i="1" s="1"/>
  <c r="D48" i="1" s="1"/>
  <c r="E47" i="1"/>
  <c r="D47" i="1" s="1"/>
  <c r="K47" i="1" l="1"/>
  <c r="I47" i="1"/>
  <c r="K48" i="1"/>
  <c r="I48" i="1"/>
</calcChain>
</file>

<file path=xl/sharedStrings.xml><?xml version="1.0" encoding="utf-8"?>
<sst xmlns="http://schemas.openxmlformats.org/spreadsheetml/2006/main" count="152" uniqueCount="112">
  <si>
    <t>卡片ID</t>
    <phoneticPr fontId="1" type="noConversion"/>
  </si>
  <si>
    <t>名称</t>
    <phoneticPr fontId="1" type="noConversion"/>
  </si>
  <si>
    <t>说明</t>
    <phoneticPr fontId="1" type="noConversion"/>
  </si>
  <si>
    <t>描述</t>
    <phoneticPr fontId="1" type="noConversion"/>
  </si>
  <si>
    <t>icon</t>
    <phoneticPr fontId="1" type="noConversion"/>
  </si>
  <si>
    <t>部位</t>
    <phoneticPr fontId="1" type="noConversion"/>
  </si>
  <si>
    <t>职业限制</t>
    <phoneticPr fontId="1" type="noConversion"/>
  </si>
  <si>
    <t>品级</t>
    <phoneticPr fontId="1" type="noConversion"/>
  </si>
  <si>
    <t>id</t>
    <phoneticPr fontId="1" type="noConversion"/>
  </si>
  <si>
    <t>name</t>
    <phoneticPr fontId="1" type="noConversion"/>
  </si>
  <si>
    <t>int</t>
    <phoneticPr fontId="1" type="noConversion"/>
  </si>
  <si>
    <t>int[]</t>
    <phoneticPr fontId="1" type="noConversion"/>
  </si>
  <si>
    <t>needJob</t>
    <phoneticPr fontId="1" type="noConversion"/>
  </si>
  <si>
    <t>rare</t>
    <phoneticPr fontId="1" type="noConversion"/>
  </si>
  <si>
    <r>
      <t xml:space="preserve">背包存放类型
</t>
    </r>
    <r>
      <rPr>
        <sz val="10"/>
        <color rgb="FF00B050"/>
        <rFont val="宋体"/>
        <family val="3"/>
        <charset val="134"/>
        <scheme val="minor"/>
      </rPr>
      <t>0=通用规则
1=贵重物品</t>
    </r>
    <phoneticPr fontId="1" type="noConversion"/>
  </si>
  <si>
    <t>bevaluable</t>
    <phoneticPr fontId="1" type="noConversion"/>
  </si>
  <si>
    <t xml:space="preserve">属性1      [属性类型，数值]    </t>
    <phoneticPr fontId="1" type="noConversion"/>
  </si>
  <si>
    <t>属性2      [属性类型，数值]</t>
  </si>
  <si>
    <t>属性3      [属性类型，数值]</t>
  </si>
  <si>
    <t>des</t>
    <phoneticPr fontId="1" type="noConversion"/>
  </si>
  <si>
    <t>string</t>
    <phoneticPr fontId="1" type="noConversion"/>
  </si>
  <si>
    <t>base1</t>
    <phoneticPr fontId="1" type="noConversion"/>
  </si>
  <si>
    <t>base2</t>
  </si>
  <si>
    <t>base3</t>
  </si>
  <si>
    <t>instruction</t>
    <phoneticPr fontId="1" type="noConversion"/>
  </si>
  <si>
    <t>买入价格</t>
    <phoneticPr fontId="1" type="noConversion"/>
  </si>
  <si>
    <t>卖出价格</t>
    <phoneticPr fontId="1" type="noConversion"/>
  </si>
  <si>
    <r>
      <t xml:space="preserve">卖出是否二次确认
</t>
    </r>
    <r>
      <rPr>
        <sz val="10"/>
        <color rgb="FF00B050"/>
        <rFont val="宋体"/>
        <family val="3"/>
        <charset val="134"/>
        <scheme val="minor"/>
      </rPr>
      <t>0=无需确认
1=需要确认</t>
    </r>
    <phoneticPr fontId="1" type="noConversion"/>
  </si>
  <si>
    <t>buyPrice</t>
    <phoneticPr fontId="1" type="noConversion"/>
  </si>
  <si>
    <t>sellPrice</t>
    <phoneticPr fontId="1" type="noConversion"/>
  </si>
  <si>
    <t>sellConfirm</t>
    <phoneticPr fontId="1" type="noConversion"/>
  </si>
  <si>
    <t>int</t>
    <phoneticPr fontId="1" type="noConversion"/>
  </si>
  <si>
    <t>bodyPart</t>
    <phoneticPr fontId="1" type="noConversion"/>
  </si>
  <si>
    <t>int</t>
    <phoneticPr fontId="1" type="noConversion"/>
  </si>
  <si>
    <t>only</t>
  </si>
  <si>
    <t>唯一性     (同一装备只能插一张卡片）</t>
    <phoneticPr fontId="1" type="noConversion"/>
  </si>
  <si>
    <t>生命值</t>
  </si>
  <si>
    <t>物理攻击值</t>
  </si>
  <si>
    <t>法术攻击值</t>
  </si>
  <si>
    <t>伤害值</t>
  </si>
  <si>
    <t>物理防御值</t>
  </si>
  <si>
    <t>法术防御值</t>
  </si>
  <si>
    <t>力量值</t>
  </si>
  <si>
    <t>体质值</t>
  </si>
  <si>
    <t>智力值</t>
  </si>
  <si>
    <t>敏捷值</t>
  </si>
  <si>
    <t>暴击伤害</t>
  </si>
  <si>
    <t>伤害</t>
  </si>
  <si>
    <t>力量</t>
  </si>
  <si>
    <t>体质</t>
  </si>
  <si>
    <t>智力</t>
  </si>
  <si>
    <t>生命</t>
  </si>
  <si>
    <t>伤害，每3s一次</t>
  </si>
  <si>
    <t>转化为自身生命力</t>
  </si>
  <si>
    <t>泽蛙的肌腱</t>
    <phoneticPr fontId="1" type="noConversion"/>
  </si>
  <si>
    <t>泽蛙的腿骨</t>
    <phoneticPr fontId="1" type="noConversion"/>
  </si>
  <si>
    <t>泽蛙的眼珠</t>
    <phoneticPr fontId="1" type="noConversion"/>
  </si>
  <si>
    <t>泽蛙的毒液</t>
    <phoneticPr fontId="1" type="noConversion"/>
  </si>
  <si>
    <t>虹龟的生命</t>
    <phoneticPr fontId="1" type="noConversion"/>
  </si>
  <si>
    <t>虹龟的外壳</t>
    <phoneticPr fontId="1" type="noConversion"/>
  </si>
  <si>
    <t>虹龟的屏障</t>
    <phoneticPr fontId="1" type="noConversion"/>
  </si>
  <si>
    <t>风后的羽刃</t>
    <phoneticPr fontId="1" type="noConversion"/>
  </si>
  <si>
    <t>风后的智慧</t>
    <phoneticPr fontId="1" type="noConversion"/>
  </si>
  <si>
    <t>虹龟的重拳</t>
    <phoneticPr fontId="1" type="noConversion"/>
  </si>
  <si>
    <t>虹龟的坚韧</t>
    <phoneticPr fontId="1" type="noConversion"/>
  </si>
  <si>
    <t>泽蛙的重击</t>
    <phoneticPr fontId="1" type="noConversion"/>
  </si>
  <si>
    <t>风后的头饰</t>
    <phoneticPr fontId="1" type="noConversion"/>
  </si>
  <si>
    <t>黄祖的种子</t>
    <phoneticPr fontId="1" type="noConversion"/>
  </si>
  <si>
    <t>黄祖的枯枝</t>
    <phoneticPr fontId="1" type="noConversion"/>
  </si>
  <si>
    <t>黄祖的主干</t>
    <phoneticPr fontId="1" type="noConversion"/>
  </si>
  <si>
    <t>风后的灵动</t>
    <phoneticPr fontId="1" type="noConversion"/>
  </si>
  <si>
    <t>黄祖的嫩枝</t>
    <phoneticPr fontId="1" type="noConversion"/>
  </si>
  <si>
    <t>黄祖的主根</t>
    <phoneticPr fontId="1" type="noConversion"/>
  </si>
  <si>
    <t>多罗罗的触须</t>
    <phoneticPr fontId="1" type="noConversion"/>
  </si>
  <si>
    <t>山膏的肩甲</t>
    <phoneticPr fontId="1" type="noConversion"/>
  </si>
  <si>
    <t>山膏的腿骨</t>
    <phoneticPr fontId="1" type="noConversion"/>
  </si>
  <si>
    <t>山膏的肌腱</t>
    <phoneticPr fontId="1" type="noConversion"/>
  </si>
  <si>
    <t>多罗罗的智慧</t>
    <phoneticPr fontId="1" type="noConversion"/>
  </si>
  <si>
    <t>山膏的生命</t>
    <phoneticPr fontId="1" type="noConversion"/>
  </si>
  <si>
    <t>山膏的重击</t>
    <phoneticPr fontId="1" type="noConversion"/>
  </si>
  <si>
    <t>山膏的暴怒</t>
    <phoneticPr fontId="1" type="noConversion"/>
  </si>
  <si>
    <t>山魈的突袭</t>
    <phoneticPr fontId="1" type="noConversion"/>
  </si>
  <si>
    <t>夔牛的脊髓</t>
    <phoneticPr fontId="1" type="noConversion"/>
  </si>
  <si>
    <t>夔牛的膂力</t>
    <phoneticPr fontId="1" type="noConversion"/>
  </si>
  <si>
    <t>夔牛的灵魂</t>
    <phoneticPr fontId="1" type="noConversion"/>
  </si>
  <si>
    <t>山魈的狡诈</t>
    <phoneticPr fontId="1" type="noConversion"/>
  </si>
  <si>
    <t>山魈的自负</t>
    <phoneticPr fontId="1" type="noConversion"/>
  </si>
  <si>
    <t>厌火的奔放</t>
    <phoneticPr fontId="1" type="noConversion"/>
  </si>
  <si>
    <t>鲛女的魅惑</t>
    <phoneticPr fontId="1" type="noConversion"/>
  </si>
  <si>
    <t>厌火的强壮</t>
    <phoneticPr fontId="1" type="noConversion"/>
  </si>
  <si>
    <t>厌火的坚强</t>
    <phoneticPr fontId="1" type="noConversion"/>
  </si>
  <si>
    <t>厌火的愤怒</t>
    <phoneticPr fontId="1" type="noConversion"/>
  </si>
  <si>
    <t>鲛女的狡猾</t>
    <phoneticPr fontId="1" type="noConversion"/>
  </si>
  <si>
    <t>鲛女的尾刺</t>
    <phoneticPr fontId="1" type="noConversion"/>
  </si>
  <si>
    <t>化蛇的毒牙</t>
    <phoneticPr fontId="1" type="noConversion"/>
  </si>
  <si>
    <t>赤蛤的唾液</t>
    <phoneticPr fontId="1" type="noConversion"/>
  </si>
  <si>
    <t>天蛛的割裂</t>
    <phoneticPr fontId="1" type="noConversion"/>
  </si>
  <si>
    <t>相柳的吸血颚</t>
    <phoneticPr fontId="1" type="noConversion"/>
  </si>
  <si>
    <t>多罗罗的生命</t>
    <phoneticPr fontId="1" type="noConversion"/>
  </si>
  <si>
    <t>强化等级</t>
    <phoneticPr fontId="1" type="noConversion"/>
  </si>
  <si>
    <t>强化经验</t>
    <phoneticPr fontId="1" type="noConversion"/>
  </si>
  <si>
    <t>基础强化经验</t>
    <phoneticPr fontId="1" type="noConversion"/>
  </si>
  <si>
    <t>强化规则：</t>
    <phoneticPr fontId="1" type="noConversion"/>
  </si>
  <si>
    <t>1.装备都可以强化，每件装备都有强化上限，</t>
    <phoneticPr fontId="1" type="noConversion"/>
  </si>
  <si>
    <t>2.每次强化为基础数值的5%，四舍五入</t>
    <phoneticPr fontId="1" type="noConversion"/>
  </si>
  <si>
    <t>3.使用材料强化为强化本等级所以经验值，保留原有经验值不变</t>
    <phoneticPr fontId="1" type="noConversion"/>
  </si>
  <si>
    <t>装备强化上限=装备等级/2+5*(品级-1)^2</t>
    <phoneticPr fontId="1" type="noConversion"/>
  </si>
  <si>
    <t>最大强化等级为100</t>
    <phoneticPr fontId="1" type="noConversion"/>
  </si>
  <si>
    <t>强化经验=装备套数*2^（品级-1）*基础强化经验</t>
    <phoneticPr fontId="1" type="noConversion"/>
  </si>
  <si>
    <t>强化材料数=roundup(当前强化等级经验/材料经验)</t>
    <phoneticPr fontId="1" type="noConversion"/>
  </si>
  <si>
    <t>50*1.1^（强化等级-1）</t>
    <phoneticPr fontId="1" type="noConversion"/>
  </si>
  <si>
    <t>基础强化经验=round（50*1.1^（强化等级-1））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</si>
</sst>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MDownload\jerrydeng\&#22270;&#26631;&#38656;&#27714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材料"/>
      <sheetName val="卡片设计"/>
      <sheetName val="卡片表"/>
    </sheetNames>
    <sheetDataSet>
      <sheetData sheetId="0"/>
      <sheetData sheetId="1"/>
      <sheetData sheetId="2">
        <row r="56">
          <cell r="L56">
            <v>1</v>
          </cell>
          <cell r="M56" t="str">
            <v>增加x生命值</v>
          </cell>
          <cell r="N56" t="str">
            <v>值</v>
          </cell>
          <cell r="O56">
            <v>1</v>
          </cell>
          <cell r="P56">
            <v>20</v>
          </cell>
          <cell r="Q56">
            <v>16</v>
          </cell>
          <cell r="R56">
            <v>200</v>
          </cell>
          <cell r="S56" t="str">
            <v>增加200生命值</v>
          </cell>
          <cell r="T56" t="str">
            <v>生命值</v>
          </cell>
        </row>
        <row r="57">
          <cell r="L57">
            <v>2</v>
          </cell>
          <cell r="M57" t="str">
            <v>增加x物理攻击值</v>
          </cell>
          <cell r="N57" t="str">
            <v>值</v>
          </cell>
          <cell r="O57">
            <v>1</v>
          </cell>
          <cell r="P57">
            <v>20</v>
          </cell>
          <cell r="Q57">
            <v>18</v>
          </cell>
          <cell r="R57">
            <v>20</v>
          </cell>
          <cell r="S57" t="str">
            <v>增加20物理攻击值</v>
          </cell>
          <cell r="T57" t="str">
            <v>物理攻击值</v>
          </cell>
        </row>
        <row r="58">
          <cell r="L58">
            <v>3</v>
          </cell>
          <cell r="M58" t="str">
            <v>增加x法术攻击值</v>
          </cell>
          <cell r="N58" t="str">
            <v>值</v>
          </cell>
          <cell r="O58">
            <v>1</v>
          </cell>
          <cell r="P58">
            <v>20</v>
          </cell>
          <cell r="Q58">
            <v>19</v>
          </cell>
          <cell r="R58">
            <v>20</v>
          </cell>
          <cell r="S58" t="str">
            <v>增加20法术攻击值</v>
          </cell>
          <cell r="T58" t="str">
            <v>法术攻击值</v>
          </cell>
        </row>
        <row r="59">
          <cell r="L59">
            <v>4</v>
          </cell>
          <cell r="M59" t="str">
            <v>增加x伤害值</v>
          </cell>
          <cell r="N59" t="str">
            <v>值</v>
          </cell>
          <cell r="O59">
            <v>1</v>
          </cell>
          <cell r="P59">
            <v>20</v>
          </cell>
          <cell r="Q59">
            <v>27</v>
          </cell>
          <cell r="R59">
            <v>20</v>
          </cell>
          <cell r="S59" t="str">
            <v>增加20伤害值</v>
          </cell>
          <cell r="T59" t="str">
            <v>伤害值</v>
          </cell>
        </row>
        <row r="60">
          <cell r="L60">
            <v>5</v>
          </cell>
          <cell r="M60" t="str">
            <v>增加x生命值</v>
          </cell>
          <cell r="N60" t="str">
            <v>值</v>
          </cell>
          <cell r="O60">
            <v>1</v>
          </cell>
          <cell r="P60">
            <v>72</v>
          </cell>
          <cell r="Q60">
            <v>16</v>
          </cell>
          <cell r="R60">
            <v>720</v>
          </cell>
          <cell r="S60" t="str">
            <v>增加720生命值</v>
          </cell>
          <cell r="T60" t="str">
            <v>生命值</v>
          </cell>
        </row>
        <row r="61">
          <cell r="L61">
            <v>6</v>
          </cell>
          <cell r="M61" t="str">
            <v>增加x物理攻击值</v>
          </cell>
          <cell r="N61" t="str">
            <v>值</v>
          </cell>
          <cell r="O61">
            <v>1</v>
          </cell>
          <cell r="P61">
            <v>72</v>
          </cell>
          <cell r="Q61">
            <v>18</v>
          </cell>
          <cell r="R61">
            <v>72</v>
          </cell>
          <cell r="S61" t="str">
            <v>增加72物理攻击值</v>
          </cell>
          <cell r="T61" t="str">
            <v>物理攻击值</v>
          </cell>
        </row>
        <row r="62">
          <cell r="L62">
            <v>7</v>
          </cell>
          <cell r="M62" t="str">
            <v>增加x法术攻击值</v>
          </cell>
          <cell r="N62" t="str">
            <v>值</v>
          </cell>
          <cell r="O62">
            <v>1</v>
          </cell>
          <cell r="P62">
            <v>72</v>
          </cell>
          <cell r="Q62">
            <v>19</v>
          </cell>
          <cell r="R62">
            <v>72</v>
          </cell>
          <cell r="S62" t="str">
            <v>增加72法术攻击值</v>
          </cell>
          <cell r="T62" t="str">
            <v>法术攻击值</v>
          </cell>
        </row>
        <row r="63">
          <cell r="L63">
            <v>8</v>
          </cell>
          <cell r="M63" t="str">
            <v>增加x物理防御值</v>
          </cell>
          <cell r="N63" t="str">
            <v>值</v>
          </cell>
          <cell r="O63">
            <v>1</v>
          </cell>
          <cell r="P63">
            <v>72</v>
          </cell>
          <cell r="Q63">
            <v>20</v>
          </cell>
          <cell r="R63">
            <v>102</v>
          </cell>
          <cell r="S63" t="str">
            <v>增加102物理防御值</v>
          </cell>
          <cell r="T63" t="str">
            <v>物理防御值</v>
          </cell>
        </row>
        <row r="64">
          <cell r="L64">
            <v>9</v>
          </cell>
          <cell r="M64" t="str">
            <v>增加x法术防御值</v>
          </cell>
          <cell r="N64" t="str">
            <v>值</v>
          </cell>
          <cell r="O64">
            <v>1</v>
          </cell>
          <cell r="P64">
            <v>72</v>
          </cell>
          <cell r="Q64">
            <v>21</v>
          </cell>
          <cell r="R64">
            <v>102</v>
          </cell>
          <cell r="S64" t="str">
            <v>增加102法术防御值</v>
          </cell>
          <cell r="T64" t="str">
            <v>法术防御值</v>
          </cell>
        </row>
        <row r="65">
          <cell r="L65">
            <v>10</v>
          </cell>
          <cell r="M65" t="str">
            <v>增加x伤害值</v>
          </cell>
          <cell r="N65" t="str">
            <v>值</v>
          </cell>
          <cell r="O65">
            <v>1</v>
          </cell>
          <cell r="P65">
            <v>72</v>
          </cell>
          <cell r="Q65">
            <v>27</v>
          </cell>
          <cell r="R65">
            <v>72</v>
          </cell>
          <cell r="S65" t="str">
            <v>增加72伤害值</v>
          </cell>
          <cell r="T65" t="str">
            <v>伤害值</v>
          </cell>
        </row>
        <row r="66">
          <cell r="L66">
            <v>11</v>
          </cell>
          <cell r="M66" t="str">
            <v>增加x力量值</v>
          </cell>
          <cell r="N66" t="str">
            <v>值</v>
          </cell>
          <cell r="O66">
            <v>2</v>
          </cell>
          <cell r="P66">
            <v>144</v>
          </cell>
          <cell r="Q66">
            <v>11</v>
          </cell>
          <cell r="R66">
            <v>72</v>
          </cell>
          <cell r="S66" t="str">
            <v>增加72力量值</v>
          </cell>
          <cell r="T66" t="str">
            <v>力量值</v>
          </cell>
        </row>
        <row r="67">
          <cell r="L67">
            <v>12</v>
          </cell>
          <cell r="M67" t="str">
            <v>增加x体质值</v>
          </cell>
          <cell r="N67" t="str">
            <v>值</v>
          </cell>
          <cell r="O67">
            <v>2</v>
          </cell>
          <cell r="P67">
            <v>144</v>
          </cell>
          <cell r="Q67">
            <v>13</v>
          </cell>
          <cell r="R67">
            <v>72</v>
          </cell>
          <cell r="S67" t="str">
            <v>增加72体质值</v>
          </cell>
          <cell r="T67" t="str">
            <v>体质值</v>
          </cell>
        </row>
        <row r="68">
          <cell r="L68">
            <v>13</v>
          </cell>
          <cell r="M68" t="str">
            <v>增加x智力值</v>
          </cell>
          <cell r="N68" t="str">
            <v>值</v>
          </cell>
          <cell r="O68">
            <v>2</v>
          </cell>
          <cell r="P68">
            <v>144</v>
          </cell>
          <cell r="Q68">
            <v>14</v>
          </cell>
          <cell r="R68">
            <v>72</v>
          </cell>
          <cell r="S68" t="str">
            <v>增加72智力值</v>
          </cell>
          <cell r="T68" t="str">
            <v>智力值</v>
          </cell>
        </row>
        <row r="69">
          <cell r="L69">
            <v>14</v>
          </cell>
          <cell r="M69" t="str">
            <v>增加x生命值</v>
          </cell>
          <cell r="N69" t="str">
            <v>值</v>
          </cell>
          <cell r="O69">
            <v>2</v>
          </cell>
          <cell r="P69">
            <v>144</v>
          </cell>
          <cell r="Q69">
            <v>16</v>
          </cell>
          <cell r="R69">
            <v>1440</v>
          </cell>
          <cell r="S69" t="str">
            <v>增加1440生命值</v>
          </cell>
          <cell r="T69" t="str">
            <v>生命值</v>
          </cell>
        </row>
        <row r="70">
          <cell r="L70">
            <v>15</v>
          </cell>
          <cell r="M70" t="str">
            <v>增加x伤害值</v>
          </cell>
          <cell r="N70" t="str">
            <v>值</v>
          </cell>
          <cell r="O70">
            <v>2</v>
          </cell>
          <cell r="P70">
            <v>144</v>
          </cell>
          <cell r="Q70">
            <v>27</v>
          </cell>
          <cell r="R70">
            <v>144</v>
          </cell>
          <cell r="S70" t="str">
            <v>增加144伤害值</v>
          </cell>
          <cell r="T70" t="str">
            <v>伤害值</v>
          </cell>
        </row>
        <row r="71">
          <cell r="L71">
            <v>16</v>
          </cell>
          <cell r="M71" t="str">
            <v>增加x力量值</v>
          </cell>
          <cell r="N71" t="str">
            <v>值</v>
          </cell>
          <cell r="O71">
            <v>2</v>
          </cell>
          <cell r="P71">
            <v>241</v>
          </cell>
          <cell r="Q71">
            <v>11</v>
          </cell>
          <cell r="R71">
            <v>120</v>
          </cell>
          <cell r="S71" t="str">
            <v>增加120力量值</v>
          </cell>
          <cell r="T71" t="str">
            <v>力量值</v>
          </cell>
        </row>
        <row r="72">
          <cell r="L72">
            <v>17</v>
          </cell>
          <cell r="M72" t="str">
            <v>增加x敏捷值</v>
          </cell>
          <cell r="N72" t="str">
            <v>值</v>
          </cell>
          <cell r="O72">
            <v>2</v>
          </cell>
          <cell r="P72">
            <v>241</v>
          </cell>
          <cell r="Q72">
            <v>12</v>
          </cell>
          <cell r="R72">
            <v>120</v>
          </cell>
          <cell r="S72" t="str">
            <v>增加120敏捷值</v>
          </cell>
          <cell r="T72" t="str">
            <v>敏捷值</v>
          </cell>
        </row>
        <row r="73">
          <cell r="L73">
            <v>18</v>
          </cell>
          <cell r="M73" t="str">
            <v>增加x体质值</v>
          </cell>
          <cell r="N73" t="str">
            <v>值</v>
          </cell>
          <cell r="O73">
            <v>2</v>
          </cell>
          <cell r="P73">
            <v>241</v>
          </cell>
          <cell r="Q73">
            <v>13</v>
          </cell>
          <cell r="R73">
            <v>120</v>
          </cell>
          <cell r="S73" t="str">
            <v>增加120体质值</v>
          </cell>
          <cell r="T73" t="str">
            <v>体质值</v>
          </cell>
        </row>
        <row r="74">
          <cell r="L74">
            <v>19</v>
          </cell>
          <cell r="M74" t="str">
            <v>增加x智力值</v>
          </cell>
          <cell r="N74" t="str">
            <v>值</v>
          </cell>
          <cell r="O74">
            <v>2</v>
          </cell>
          <cell r="P74">
            <v>241</v>
          </cell>
          <cell r="Q74">
            <v>14</v>
          </cell>
          <cell r="R74">
            <v>120</v>
          </cell>
          <cell r="S74" t="str">
            <v>增加120智力值</v>
          </cell>
          <cell r="T74" t="str">
            <v>智力值</v>
          </cell>
        </row>
        <row r="75">
          <cell r="L75">
            <v>20</v>
          </cell>
          <cell r="M75" t="str">
            <v>增加x生命值</v>
          </cell>
          <cell r="N75" t="str">
            <v>值</v>
          </cell>
          <cell r="O75">
            <v>2</v>
          </cell>
          <cell r="P75">
            <v>241</v>
          </cell>
          <cell r="Q75">
            <v>16</v>
          </cell>
          <cell r="R75">
            <v>2410</v>
          </cell>
          <cell r="S75" t="str">
            <v>增加2410生命值</v>
          </cell>
          <cell r="T75" t="str">
            <v>生命值</v>
          </cell>
        </row>
        <row r="76">
          <cell r="L76">
            <v>21</v>
          </cell>
          <cell r="M76" t="str">
            <v>增加x物理攻击值</v>
          </cell>
          <cell r="N76" t="str">
            <v>值</v>
          </cell>
          <cell r="O76">
            <v>3</v>
          </cell>
          <cell r="P76">
            <v>241</v>
          </cell>
          <cell r="Q76">
            <v>18</v>
          </cell>
          <cell r="R76">
            <v>241</v>
          </cell>
          <cell r="S76" t="str">
            <v>增加241物理攻击值</v>
          </cell>
          <cell r="T76" t="str">
            <v>物理攻击值</v>
          </cell>
        </row>
        <row r="77">
          <cell r="L77">
            <v>22</v>
          </cell>
          <cell r="M77" t="str">
            <v>增加x法术攻击值</v>
          </cell>
          <cell r="N77" t="str">
            <v>值</v>
          </cell>
          <cell r="O77">
            <v>3</v>
          </cell>
          <cell r="P77">
            <v>241</v>
          </cell>
          <cell r="Q77">
            <v>19</v>
          </cell>
          <cell r="R77">
            <v>241</v>
          </cell>
          <cell r="S77" t="str">
            <v>增加241法术攻击值</v>
          </cell>
          <cell r="T77" t="str">
            <v>法术攻击值</v>
          </cell>
        </row>
        <row r="78">
          <cell r="L78">
            <v>23</v>
          </cell>
          <cell r="M78" t="str">
            <v>增加x物理防御值</v>
          </cell>
          <cell r="N78" t="str">
            <v>值</v>
          </cell>
          <cell r="O78">
            <v>3</v>
          </cell>
          <cell r="P78">
            <v>241</v>
          </cell>
          <cell r="Q78">
            <v>20</v>
          </cell>
          <cell r="R78">
            <v>344</v>
          </cell>
          <cell r="S78" t="str">
            <v>增加344物理防御值</v>
          </cell>
          <cell r="T78" t="str">
            <v>物理防御值</v>
          </cell>
        </row>
        <row r="79">
          <cell r="L79">
            <v>24</v>
          </cell>
          <cell r="M79" t="str">
            <v>增加x力量值</v>
          </cell>
          <cell r="N79" t="str">
            <v>值</v>
          </cell>
          <cell r="O79">
            <v>3</v>
          </cell>
          <cell r="P79">
            <v>331</v>
          </cell>
          <cell r="Q79">
            <v>11</v>
          </cell>
          <cell r="R79">
            <v>165</v>
          </cell>
          <cell r="S79" t="str">
            <v>增加165力量值</v>
          </cell>
          <cell r="T79" t="str">
            <v>力量值</v>
          </cell>
        </row>
        <row r="80">
          <cell r="L80">
            <v>25</v>
          </cell>
          <cell r="M80" t="str">
            <v>增加x体质值</v>
          </cell>
          <cell r="N80" t="str">
            <v>值</v>
          </cell>
          <cell r="O80">
            <v>3</v>
          </cell>
          <cell r="P80">
            <v>331</v>
          </cell>
          <cell r="Q80">
            <v>13</v>
          </cell>
          <cell r="R80">
            <v>165</v>
          </cell>
          <cell r="S80" t="str">
            <v>增加165体质值</v>
          </cell>
          <cell r="T80" t="str">
            <v>体质值</v>
          </cell>
        </row>
        <row r="81">
          <cell r="L81">
            <v>26</v>
          </cell>
          <cell r="M81" t="str">
            <v>增加x智力值</v>
          </cell>
          <cell r="N81" t="str">
            <v>值</v>
          </cell>
          <cell r="O81">
            <v>3</v>
          </cell>
          <cell r="P81">
            <v>331</v>
          </cell>
          <cell r="Q81">
            <v>14</v>
          </cell>
          <cell r="R81">
            <v>165</v>
          </cell>
          <cell r="S81" t="str">
            <v>增加165智力值</v>
          </cell>
          <cell r="T81" t="str">
            <v>智力值</v>
          </cell>
        </row>
        <row r="82">
          <cell r="L82">
            <v>27</v>
          </cell>
          <cell r="M82" t="str">
            <v>增加x生命值</v>
          </cell>
          <cell r="N82" t="str">
            <v>值</v>
          </cell>
          <cell r="O82">
            <v>3</v>
          </cell>
          <cell r="P82">
            <v>331</v>
          </cell>
          <cell r="Q82">
            <v>16</v>
          </cell>
          <cell r="R82">
            <v>3310</v>
          </cell>
          <cell r="S82" t="str">
            <v>增加3310生命值</v>
          </cell>
          <cell r="T82" t="str">
            <v>生命值</v>
          </cell>
        </row>
        <row r="83">
          <cell r="L83">
            <v>28</v>
          </cell>
          <cell r="M83" t="str">
            <v>增加x暴击伤害</v>
          </cell>
          <cell r="N83" t="str">
            <v>百分比</v>
          </cell>
          <cell r="O83">
            <v>3</v>
          </cell>
          <cell r="P83">
            <v>331</v>
          </cell>
          <cell r="Q83">
            <v>123</v>
          </cell>
          <cell r="R83">
            <v>3</v>
          </cell>
          <cell r="S83" t="str">
            <v>增加3%暴击伤害</v>
          </cell>
          <cell r="T83" t="str">
            <v>暴击伤害</v>
          </cell>
        </row>
        <row r="84">
          <cell r="L84">
            <v>29</v>
          </cell>
          <cell r="M84" t="str">
            <v>增加x伤害</v>
          </cell>
          <cell r="N84" t="str">
            <v>百分比</v>
          </cell>
          <cell r="O84">
            <v>3</v>
          </cell>
          <cell r="P84">
            <v>331</v>
          </cell>
          <cell r="Q84">
            <v>127</v>
          </cell>
          <cell r="R84">
            <v>3</v>
          </cell>
          <cell r="S84" t="str">
            <v>增加3%伤害</v>
          </cell>
          <cell r="T84" t="str">
            <v>伤害</v>
          </cell>
        </row>
        <row r="85">
          <cell r="L85">
            <v>30</v>
          </cell>
          <cell r="M85" t="str">
            <v>增加x力量</v>
          </cell>
          <cell r="N85" t="str">
            <v>百分比</v>
          </cell>
          <cell r="O85">
            <v>4</v>
          </cell>
          <cell r="P85">
            <v>447</v>
          </cell>
          <cell r="Q85">
            <v>111</v>
          </cell>
          <cell r="R85">
            <v>4</v>
          </cell>
          <cell r="S85" t="str">
            <v>增加4%力量</v>
          </cell>
          <cell r="T85" t="str">
            <v>力量</v>
          </cell>
        </row>
        <row r="86">
          <cell r="L86">
            <v>31</v>
          </cell>
          <cell r="M86" t="str">
            <v>增加x体质</v>
          </cell>
          <cell r="N86" t="str">
            <v>百分比</v>
          </cell>
          <cell r="O86">
            <v>4</v>
          </cell>
          <cell r="P86">
            <v>447</v>
          </cell>
          <cell r="Q86">
            <v>113</v>
          </cell>
          <cell r="R86">
            <v>4</v>
          </cell>
          <cell r="S86" t="str">
            <v>增加4%体质</v>
          </cell>
          <cell r="T86" t="str">
            <v>体质</v>
          </cell>
        </row>
        <row r="87">
          <cell r="L87">
            <v>32</v>
          </cell>
          <cell r="M87" t="str">
            <v>增加x智力</v>
          </cell>
          <cell r="N87" t="str">
            <v>百分比</v>
          </cell>
          <cell r="O87">
            <v>4</v>
          </cell>
          <cell r="P87">
            <v>447</v>
          </cell>
          <cell r="Q87">
            <v>114</v>
          </cell>
          <cell r="R87">
            <v>4</v>
          </cell>
          <cell r="S87" t="str">
            <v>增加4%智力</v>
          </cell>
          <cell r="T87" t="str">
            <v>智力</v>
          </cell>
        </row>
        <row r="88">
          <cell r="L88">
            <v>33</v>
          </cell>
          <cell r="M88" t="str">
            <v>增加x生命</v>
          </cell>
          <cell r="N88" t="str">
            <v>百分比</v>
          </cell>
          <cell r="O88">
            <v>4</v>
          </cell>
          <cell r="P88">
            <v>447</v>
          </cell>
          <cell r="Q88">
            <v>116</v>
          </cell>
          <cell r="R88">
            <v>4</v>
          </cell>
          <cell r="S88" t="str">
            <v>增加4%生命</v>
          </cell>
          <cell r="T88" t="str">
            <v>生命</v>
          </cell>
        </row>
        <row r="89">
          <cell r="L89">
            <v>34</v>
          </cell>
          <cell r="M89" t="str">
            <v>增加x暴击伤害</v>
          </cell>
          <cell r="N89" t="str">
            <v>百分比</v>
          </cell>
          <cell r="O89">
            <v>4</v>
          </cell>
          <cell r="P89">
            <v>447</v>
          </cell>
          <cell r="Q89">
            <v>123</v>
          </cell>
          <cell r="R89">
            <v>4</v>
          </cell>
          <cell r="S89" t="str">
            <v>增加4%暴击伤害</v>
          </cell>
          <cell r="T89" t="str">
            <v>暴击伤害</v>
          </cell>
        </row>
        <row r="90">
          <cell r="L90">
            <v>35</v>
          </cell>
          <cell r="M90" t="str">
            <v>增加x伤害</v>
          </cell>
          <cell r="N90" t="str">
            <v>百分比</v>
          </cell>
          <cell r="O90">
            <v>4</v>
          </cell>
          <cell r="P90">
            <v>447</v>
          </cell>
          <cell r="Q90">
            <v>127</v>
          </cell>
          <cell r="R90">
            <v>4</v>
          </cell>
          <cell r="S90" t="str">
            <v>增加4%伤害</v>
          </cell>
          <cell r="T90" t="str">
            <v>伤害</v>
          </cell>
        </row>
        <row r="91">
          <cell r="L91">
            <v>36</v>
          </cell>
          <cell r="M91" t="str">
            <v>增加x力量</v>
          </cell>
          <cell r="N91" t="str">
            <v>百分比</v>
          </cell>
          <cell r="O91">
            <v>4</v>
          </cell>
          <cell r="P91">
            <v>597</v>
          </cell>
          <cell r="Q91">
            <v>111</v>
          </cell>
          <cell r="R91">
            <v>5</v>
          </cell>
          <cell r="S91" t="str">
            <v>增加5%力量</v>
          </cell>
          <cell r="T91" t="str">
            <v>力量</v>
          </cell>
        </row>
        <row r="92">
          <cell r="L92">
            <v>37</v>
          </cell>
          <cell r="M92" t="str">
            <v>增加x体质</v>
          </cell>
          <cell r="N92" t="str">
            <v>百分比</v>
          </cell>
          <cell r="O92">
            <v>4</v>
          </cell>
          <cell r="P92">
            <v>597</v>
          </cell>
          <cell r="Q92">
            <v>113</v>
          </cell>
          <cell r="R92">
            <v>5</v>
          </cell>
          <cell r="S92" t="str">
            <v>增加5%体质</v>
          </cell>
          <cell r="T92" t="str">
            <v>体质</v>
          </cell>
        </row>
        <row r="93">
          <cell r="L93">
            <v>38</v>
          </cell>
          <cell r="M93" t="str">
            <v>增加x智力</v>
          </cell>
          <cell r="N93" t="str">
            <v>百分比</v>
          </cell>
          <cell r="O93">
            <v>4</v>
          </cell>
          <cell r="P93">
            <v>597</v>
          </cell>
          <cell r="Q93">
            <v>114</v>
          </cell>
          <cell r="R93">
            <v>5</v>
          </cell>
          <cell r="S93" t="str">
            <v>增加5%智力</v>
          </cell>
          <cell r="T93" t="str">
            <v>智力</v>
          </cell>
        </row>
        <row r="94">
          <cell r="L94">
            <v>39</v>
          </cell>
          <cell r="M94" t="str">
            <v>增加x生命</v>
          </cell>
          <cell r="N94" t="str">
            <v>百分比</v>
          </cell>
          <cell r="O94">
            <v>4</v>
          </cell>
          <cell r="P94">
            <v>597</v>
          </cell>
          <cell r="Q94">
            <v>116</v>
          </cell>
          <cell r="R94">
            <v>5</v>
          </cell>
          <cell r="S94" t="str">
            <v>增加5%生命</v>
          </cell>
          <cell r="T94" t="str">
            <v>生命</v>
          </cell>
        </row>
        <row r="95">
          <cell r="L95">
            <v>40</v>
          </cell>
          <cell r="M95" t="str">
            <v>增加x暴击伤害</v>
          </cell>
          <cell r="N95" t="str">
            <v>百分比</v>
          </cell>
          <cell r="O95">
            <v>4</v>
          </cell>
          <cell r="P95">
            <v>597</v>
          </cell>
          <cell r="Q95">
            <v>123</v>
          </cell>
          <cell r="R95">
            <v>5</v>
          </cell>
          <cell r="S95" t="str">
            <v>增加5%暴击伤害</v>
          </cell>
          <cell r="T95" t="str">
            <v>暴击伤害</v>
          </cell>
        </row>
        <row r="96">
          <cell r="L96">
            <v>41</v>
          </cell>
          <cell r="M96" t="str">
            <v>增加x伤害</v>
          </cell>
          <cell r="N96" t="str">
            <v>百分比</v>
          </cell>
          <cell r="O96">
            <v>4</v>
          </cell>
          <cell r="P96">
            <v>597</v>
          </cell>
          <cell r="Q96">
            <v>127</v>
          </cell>
          <cell r="R96">
            <v>5</v>
          </cell>
          <cell r="S96" t="str">
            <v>增加5%伤害</v>
          </cell>
          <cell r="T96" t="str">
            <v>伤害</v>
          </cell>
        </row>
        <row r="97">
          <cell r="L97">
            <v>42</v>
          </cell>
          <cell r="M97" t="str">
            <v>中毒造成XXX伤害，每3s一次</v>
          </cell>
          <cell r="N97" t="str">
            <v>百分比</v>
          </cell>
          <cell r="O97">
            <v>4</v>
          </cell>
          <cell r="P97">
            <v>597</v>
          </cell>
          <cell r="Q97">
            <v>235</v>
          </cell>
          <cell r="R97">
            <v>5</v>
          </cell>
          <cell r="S97" t="str">
            <v>中毒造成5%伤害，每3s一次</v>
          </cell>
          <cell r="T97" t="str">
            <v>伤害，每3s一次</v>
          </cell>
        </row>
        <row r="98">
          <cell r="L98">
            <v>43</v>
          </cell>
          <cell r="M98" t="str">
            <v>腐蚀造成XXX伤害，每3s一次</v>
          </cell>
          <cell r="N98" t="str">
            <v>百分比</v>
          </cell>
          <cell r="O98">
            <v>4</v>
          </cell>
          <cell r="P98">
            <v>597</v>
          </cell>
          <cell r="Q98">
            <v>232</v>
          </cell>
          <cell r="R98">
            <v>5</v>
          </cell>
          <cell r="S98" t="str">
            <v>腐蚀造成5%伤害，每3s一次</v>
          </cell>
          <cell r="T98" t="str">
            <v>伤害，每3s一次</v>
          </cell>
        </row>
        <row r="99">
          <cell r="L99">
            <v>44</v>
          </cell>
          <cell r="M99" t="str">
            <v>流血造成XXX伤害，每3s一次</v>
          </cell>
          <cell r="N99" t="str">
            <v>百分比</v>
          </cell>
          <cell r="O99">
            <v>4</v>
          </cell>
          <cell r="P99">
            <v>597</v>
          </cell>
          <cell r="Q99">
            <v>233</v>
          </cell>
          <cell r="R99">
            <v>5</v>
          </cell>
          <cell r="S99" t="str">
            <v>流血造成5%伤害，每3s一次</v>
          </cell>
          <cell r="T99" t="str">
            <v>伤害，每3s一次</v>
          </cell>
        </row>
        <row r="100">
          <cell r="L100">
            <v>45</v>
          </cell>
          <cell r="M100" t="str">
            <v>吸收10%伤害转化为自身生命力</v>
          </cell>
          <cell r="N100" t="str">
            <v>百分比</v>
          </cell>
          <cell r="O100">
            <v>4</v>
          </cell>
          <cell r="P100">
            <v>597</v>
          </cell>
          <cell r="Q100">
            <v>230</v>
          </cell>
          <cell r="R100">
            <v>2</v>
          </cell>
          <cell r="S100" t="str">
            <v>吸收10%伤害2%转化为自身生命力</v>
          </cell>
          <cell r="T100" t="str">
            <v>转化为自身生命力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D13" sqref="D13"/>
    </sheetView>
  </sheetViews>
  <sheetFormatPr defaultRowHeight="13.5" x14ac:dyDescent="0.15"/>
  <cols>
    <col min="2" max="2" width="15.125" customWidth="1"/>
    <col min="3" max="3" width="17" customWidth="1"/>
    <col min="4" max="4" width="31.125" bestFit="1" customWidth="1"/>
  </cols>
  <sheetData>
    <row r="1" spans="1:16" ht="67.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35</v>
      </c>
      <c r="I1" t="s">
        <v>7</v>
      </c>
      <c r="J1" s="2" t="s">
        <v>14</v>
      </c>
      <c r="K1" s="4" t="s">
        <v>16</v>
      </c>
      <c r="L1" s="4" t="s">
        <v>17</v>
      </c>
      <c r="M1" s="4" t="s">
        <v>18</v>
      </c>
      <c r="N1" s="2" t="s">
        <v>25</v>
      </c>
      <c r="O1" s="2" t="s">
        <v>26</v>
      </c>
      <c r="P1" s="2" t="s">
        <v>27</v>
      </c>
    </row>
    <row r="2" spans="1:16" x14ac:dyDescent="0.15">
      <c r="A2" t="s">
        <v>8</v>
      </c>
      <c r="B2" t="s">
        <v>9</v>
      </c>
      <c r="C2" t="s">
        <v>24</v>
      </c>
      <c r="D2" s="5" t="s">
        <v>19</v>
      </c>
      <c r="E2" t="s">
        <v>4</v>
      </c>
      <c r="F2" s="1" t="s">
        <v>32</v>
      </c>
      <c r="G2" s="1" t="s">
        <v>12</v>
      </c>
      <c r="H2" t="s">
        <v>34</v>
      </c>
      <c r="I2" s="1" t="s">
        <v>13</v>
      </c>
      <c r="J2" s="1" t="s">
        <v>15</v>
      </c>
      <c r="K2" s="7" t="s">
        <v>21</v>
      </c>
      <c r="L2" s="7" t="s">
        <v>22</v>
      </c>
      <c r="M2" s="7" t="s">
        <v>23</v>
      </c>
      <c r="N2" s="1" t="s">
        <v>28</v>
      </c>
      <c r="O2" s="1" t="s">
        <v>29</v>
      </c>
      <c r="P2" s="1" t="s">
        <v>30</v>
      </c>
    </row>
    <row r="3" spans="1:16" x14ac:dyDescent="0.15">
      <c r="A3" t="s">
        <v>10</v>
      </c>
      <c r="B3" s="6" t="s">
        <v>20</v>
      </c>
      <c r="C3" s="6" t="s">
        <v>20</v>
      </c>
      <c r="D3" s="6" t="s">
        <v>20</v>
      </c>
      <c r="E3" t="s">
        <v>10</v>
      </c>
      <c r="F3" s="3" t="s">
        <v>33</v>
      </c>
      <c r="G3" t="s">
        <v>10</v>
      </c>
      <c r="H3" t="s">
        <v>10</v>
      </c>
      <c r="I3" t="s">
        <v>10</v>
      </c>
      <c r="J3" s="3" t="s">
        <v>10</v>
      </c>
      <c r="K3" t="s">
        <v>11</v>
      </c>
      <c r="L3" t="s">
        <v>11</v>
      </c>
      <c r="M3" t="s">
        <v>11</v>
      </c>
      <c r="N3" s="3" t="s">
        <v>31</v>
      </c>
      <c r="O3" s="3" t="s">
        <v>31</v>
      </c>
      <c r="P3" s="3" t="s">
        <v>31</v>
      </c>
    </row>
    <row r="4" spans="1:16" x14ac:dyDescent="0.15">
      <c r="A4">
        <v>3000001</v>
      </c>
      <c r="B4" t="s">
        <v>54</v>
      </c>
      <c r="C4" t="s">
        <v>36</v>
      </c>
      <c r="D4" t="str">
        <f>VLOOKUP(RIGHT($E4,2)*1,[1]卡片设计!$L$56:$T$100,8,FALSE)</f>
        <v>增加200生命值</v>
      </c>
      <c r="E4">
        <f>A4</f>
        <v>3000001</v>
      </c>
      <c r="F4">
        <v>0</v>
      </c>
      <c r="G4">
        <v>0</v>
      </c>
      <c r="H4">
        <v>0</v>
      </c>
      <c r="I4">
        <f>VLOOKUP(RIGHT($E4,2)*1,[1]卡片设计!$L$56:$R$100,4,FALSE)</f>
        <v>1</v>
      </c>
      <c r="J4">
        <v>0</v>
      </c>
      <c r="K4" t="str">
        <f>"["&amp;VLOOKUP(RIGHT($E4,2)*1,[1]卡片设计!$L$56:$R$100,6,FALSE)&amp;","&amp;VLOOKUP(RIGHT($E4,2)*1,[1]卡片设计!$L$56:$R$100,7,FALSE)&amp;"]"</f>
        <v>[16,200]</v>
      </c>
    </row>
    <row r="5" spans="1:16" x14ac:dyDescent="0.15">
      <c r="A5">
        <f>A4+1</f>
        <v>3000002</v>
      </c>
      <c r="B5" t="s">
        <v>55</v>
      </c>
      <c r="C5" t="s">
        <v>37</v>
      </c>
      <c r="D5" t="str">
        <f>VLOOKUP(RIGHT($E5,2)*1,[1]卡片设计!$L$56:$T$100,8,FALSE)</f>
        <v>增加20物理攻击值</v>
      </c>
      <c r="E5">
        <f t="shared" ref="E5:E48" si="0">A5</f>
        <v>3000002</v>
      </c>
      <c r="F5">
        <v>0</v>
      </c>
      <c r="G5">
        <v>0</v>
      </c>
      <c r="H5">
        <v>0</v>
      </c>
      <c r="I5">
        <f>VLOOKUP(RIGHT(E5,2)*1,[1]卡片设计!$L$56:$R$100,4,FALSE)</f>
        <v>1</v>
      </c>
      <c r="J5">
        <v>0</v>
      </c>
      <c r="K5" t="str">
        <f>"["&amp;VLOOKUP(RIGHT($E5,2)*1,[1]卡片设计!$L$56:$R$100,6,FALSE)&amp;","&amp;VLOOKUP(RIGHT($E5,2)*1,[1]卡片设计!$L$56:$R$100,7,FALSE)&amp;"]"</f>
        <v>[18,20]</v>
      </c>
    </row>
    <row r="6" spans="1:16" x14ac:dyDescent="0.15">
      <c r="A6">
        <f t="shared" ref="A6:A48" si="1">A5+1</f>
        <v>3000003</v>
      </c>
      <c r="B6" t="s">
        <v>56</v>
      </c>
      <c r="C6" t="s">
        <v>38</v>
      </c>
      <c r="D6" t="str">
        <f>VLOOKUP(RIGHT($E6,2)*1,[1]卡片设计!$L$56:$T$100,8,FALSE)</f>
        <v>增加20法术攻击值</v>
      </c>
      <c r="E6">
        <f t="shared" si="0"/>
        <v>3000003</v>
      </c>
      <c r="F6">
        <v>0</v>
      </c>
      <c r="G6">
        <v>0</v>
      </c>
      <c r="H6">
        <v>0</v>
      </c>
      <c r="I6">
        <f>VLOOKUP(RIGHT(E6,2)*1,[1]卡片设计!$L$56:$R$100,4,FALSE)</f>
        <v>1</v>
      </c>
      <c r="J6">
        <v>0</v>
      </c>
      <c r="K6" t="str">
        <f>"["&amp;VLOOKUP(RIGHT($E6,2)*1,[1]卡片设计!$L$56:$R$100,6,FALSE)&amp;","&amp;VLOOKUP(RIGHT($E6,2)*1,[1]卡片设计!$L$56:$R$100,7,FALSE)&amp;"]"</f>
        <v>[19,20]</v>
      </c>
    </row>
    <row r="7" spans="1:16" x14ac:dyDescent="0.15">
      <c r="A7">
        <f t="shared" si="1"/>
        <v>3000004</v>
      </c>
      <c r="B7" t="s">
        <v>57</v>
      </c>
      <c r="C7" t="s">
        <v>39</v>
      </c>
      <c r="D7" t="str">
        <f>VLOOKUP(RIGHT($E7,2)*1,[1]卡片设计!$L$56:$T$100,8,FALSE)</f>
        <v>增加20伤害值</v>
      </c>
      <c r="E7">
        <f t="shared" si="0"/>
        <v>3000004</v>
      </c>
      <c r="F7">
        <v>0</v>
      </c>
      <c r="G7">
        <v>0</v>
      </c>
      <c r="H7">
        <v>0</v>
      </c>
      <c r="I7">
        <f>VLOOKUP(RIGHT(E7,2)*1,[1]卡片设计!$L$56:$R$100,4,FALSE)</f>
        <v>1</v>
      </c>
      <c r="J7">
        <v>0</v>
      </c>
      <c r="K7" t="str">
        <f>"["&amp;VLOOKUP(RIGHT($E7,2)*1,[1]卡片设计!$L$56:$R$100,6,FALSE)&amp;","&amp;VLOOKUP(RIGHT($E7,2)*1,[1]卡片设计!$L$56:$R$100,7,FALSE)&amp;"]"</f>
        <v>[27,20]</v>
      </c>
    </row>
    <row r="8" spans="1:16" x14ac:dyDescent="0.15">
      <c r="A8">
        <f t="shared" si="1"/>
        <v>3000005</v>
      </c>
      <c r="B8" t="s">
        <v>58</v>
      </c>
      <c r="C8" t="s">
        <v>36</v>
      </c>
      <c r="D8" t="str">
        <f>VLOOKUP(RIGHT($E8,2)*1,[1]卡片设计!$L$56:$T$100,8,FALSE)</f>
        <v>增加720生命值</v>
      </c>
      <c r="E8">
        <f t="shared" si="0"/>
        <v>3000005</v>
      </c>
      <c r="F8">
        <v>0</v>
      </c>
      <c r="G8">
        <v>0</v>
      </c>
      <c r="H8">
        <v>0</v>
      </c>
      <c r="I8">
        <f>VLOOKUP(RIGHT(E8,2)*1,[1]卡片设计!$L$56:$R$100,4,FALSE)</f>
        <v>1</v>
      </c>
      <c r="J8">
        <v>0</v>
      </c>
      <c r="K8" t="str">
        <f>"["&amp;VLOOKUP(RIGHT($E8,2)*1,[1]卡片设计!$L$56:$R$100,6,FALSE)&amp;","&amp;VLOOKUP(RIGHT($E8,2)*1,[1]卡片设计!$L$56:$R$100,7,FALSE)&amp;"]"</f>
        <v>[16,720]</v>
      </c>
    </row>
    <row r="9" spans="1:16" x14ac:dyDescent="0.15">
      <c r="A9">
        <f t="shared" si="1"/>
        <v>3000006</v>
      </c>
      <c r="B9" t="s">
        <v>63</v>
      </c>
      <c r="C9" t="s">
        <v>37</v>
      </c>
      <c r="D9" t="str">
        <f>VLOOKUP(RIGHT($E9,2)*1,[1]卡片设计!$L$56:$T$100,8,FALSE)</f>
        <v>增加72物理攻击值</v>
      </c>
      <c r="E9">
        <f t="shared" si="0"/>
        <v>3000006</v>
      </c>
      <c r="F9">
        <v>0</v>
      </c>
      <c r="G9">
        <v>0</v>
      </c>
      <c r="H9">
        <v>0</v>
      </c>
      <c r="I9">
        <f>VLOOKUP(RIGHT(E9,2)*1,[1]卡片设计!$L$56:$R$100,4,FALSE)</f>
        <v>1</v>
      </c>
      <c r="J9">
        <v>0</v>
      </c>
      <c r="K9" t="str">
        <f>"["&amp;VLOOKUP(RIGHT($E9,2)*1,[1]卡片设计!$L$56:$R$100,6,FALSE)&amp;","&amp;VLOOKUP(RIGHT($E9,2)*1,[1]卡片设计!$L$56:$R$100,7,FALSE)&amp;"]"</f>
        <v>[18,72]</v>
      </c>
    </row>
    <row r="10" spans="1:16" x14ac:dyDescent="0.15">
      <c r="A10">
        <f t="shared" si="1"/>
        <v>3000007</v>
      </c>
      <c r="B10" t="s">
        <v>66</v>
      </c>
      <c r="C10" t="s">
        <v>38</v>
      </c>
      <c r="D10" t="str">
        <f>VLOOKUP(RIGHT($E10,2)*1,[1]卡片设计!$L$56:$T$100,8,FALSE)</f>
        <v>增加72法术攻击值</v>
      </c>
      <c r="E10">
        <f t="shared" si="0"/>
        <v>3000007</v>
      </c>
      <c r="F10">
        <v>0</v>
      </c>
      <c r="G10">
        <v>0</v>
      </c>
      <c r="H10">
        <v>0</v>
      </c>
      <c r="I10">
        <f>VLOOKUP(RIGHT(E10,2)*1,[1]卡片设计!$L$56:$R$100,4,FALSE)</f>
        <v>1</v>
      </c>
      <c r="J10">
        <v>0</v>
      </c>
      <c r="K10" t="str">
        <f>"["&amp;VLOOKUP(RIGHT($E10,2)*1,[1]卡片设计!$L$56:$R$100,6,FALSE)&amp;","&amp;VLOOKUP(RIGHT($E10,2)*1,[1]卡片设计!$L$56:$R$100,7,FALSE)&amp;"]"</f>
        <v>[19,72]</v>
      </c>
    </row>
    <row r="11" spans="1:16" x14ac:dyDescent="0.15">
      <c r="A11">
        <f t="shared" si="1"/>
        <v>3000008</v>
      </c>
      <c r="B11" t="s">
        <v>59</v>
      </c>
      <c r="C11" t="s">
        <v>40</v>
      </c>
      <c r="D11" t="str">
        <f>VLOOKUP(RIGHT($E11,2)*1,[1]卡片设计!$L$56:$T$100,8,FALSE)</f>
        <v>增加102物理防御值</v>
      </c>
      <c r="E11">
        <f t="shared" si="0"/>
        <v>3000008</v>
      </c>
      <c r="F11">
        <v>0</v>
      </c>
      <c r="G11">
        <v>0</v>
      </c>
      <c r="H11">
        <v>0</v>
      </c>
      <c r="I11">
        <f>VLOOKUP(RIGHT(E11,2)*1,[1]卡片设计!$L$56:$R$100,4,FALSE)</f>
        <v>1</v>
      </c>
      <c r="J11">
        <v>0</v>
      </c>
      <c r="K11" t="str">
        <f>"["&amp;VLOOKUP(RIGHT($E11,2)*1,[1]卡片设计!$L$56:$R$100,6,FALSE)&amp;","&amp;VLOOKUP(RIGHT($E11,2)*1,[1]卡片设计!$L$56:$R$100,7,FALSE)&amp;"]"</f>
        <v>[20,102]</v>
      </c>
    </row>
    <row r="12" spans="1:16" x14ac:dyDescent="0.15">
      <c r="A12">
        <f t="shared" si="1"/>
        <v>3000009</v>
      </c>
      <c r="B12" t="s">
        <v>60</v>
      </c>
      <c r="C12" t="s">
        <v>41</v>
      </c>
      <c r="D12" t="str">
        <f>VLOOKUP(RIGHT($E12,2)*1,[1]卡片设计!$L$56:$T$100,8,FALSE)</f>
        <v>增加102法术防御值</v>
      </c>
      <c r="E12">
        <f t="shared" si="0"/>
        <v>3000009</v>
      </c>
      <c r="F12">
        <v>0</v>
      </c>
      <c r="G12">
        <v>0</v>
      </c>
      <c r="H12">
        <v>0</v>
      </c>
      <c r="I12">
        <f>VLOOKUP(RIGHT(E12,2)*1,[1]卡片设计!$L$56:$R$100,4,FALSE)</f>
        <v>1</v>
      </c>
      <c r="J12">
        <v>0</v>
      </c>
      <c r="K12" t="str">
        <f>"["&amp;VLOOKUP(RIGHT($E12,2)*1,[1]卡片设计!$L$56:$R$100,6,FALSE)&amp;","&amp;VLOOKUP(RIGHT($E12,2)*1,[1]卡片设计!$L$56:$R$100,7,FALSE)&amp;"]"</f>
        <v>[21,102]</v>
      </c>
    </row>
    <row r="13" spans="1:16" x14ac:dyDescent="0.15">
      <c r="A13">
        <f t="shared" si="1"/>
        <v>3000010</v>
      </c>
      <c r="B13" t="s">
        <v>61</v>
      </c>
      <c r="C13" t="s">
        <v>39</v>
      </c>
      <c r="D13" t="str">
        <f>VLOOKUP(RIGHT($E13,2)*1,[1]卡片设计!$L$56:$T$100,8,FALSE)</f>
        <v>增加72伤害值</v>
      </c>
      <c r="E13">
        <f t="shared" si="0"/>
        <v>3000010</v>
      </c>
      <c r="F13">
        <v>0</v>
      </c>
      <c r="G13">
        <v>0</v>
      </c>
      <c r="H13">
        <v>0</v>
      </c>
      <c r="I13">
        <f>VLOOKUP(RIGHT(E13,2)*1,[1]卡片设计!$L$56:$R$100,4,FALSE)</f>
        <v>1</v>
      </c>
      <c r="J13">
        <v>0</v>
      </c>
      <c r="K13" t="str">
        <f>"["&amp;VLOOKUP(RIGHT($E13,2)*1,[1]卡片设计!$L$56:$R$100,6,FALSE)&amp;","&amp;VLOOKUP(RIGHT($E13,2)*1,[1]卡片设计!$L$56:$R$100,7,FALSE)&amp;"]"</f>
        <v>[27,72]</v>
      </c>
    </row>
    <row r="14" spans="1:16" x14ac:dyDescent="0.15">
      <c r="A14">
        <f t="shared" si="1"/>
        <v>3000011</v>
      </c>
      <c r="B14" t="s">
        <v>65</v>
      </c>
      <c r="C14" t="s">
        <v>42</v>
      </c>
      <c r="D14" t="str">
        <f>VLOOKUP(RIGHT($E14,2)*1,[1]卡片设计!$L$56:$T$100,8,FALSE)</f>
        <v>增加72力量值</v>
      </c>
      <c r="E14">
        <f t="shared" si="0"/>
        <v>3000011</v>
      </c>
      <c r="F14">
        <v>0</v>
      </c>
      <c r="G14">
        <v>0</v>
      </c>
      <c r="H14">
        <v>0</v>
      </c>
      <c r="I14">
        <f>VLOOKUP(RIGHT(E14,2)*1,[1]卡片设计!$L$56:$R$100,4,FALSE)</f>
        <v>2</v>
      </c>
      <c r="J14">
        <v>0</v>
      </c>
      <c r="K14" t="str">
        <f>"["&amp;VLOOKUP(RIGHT($E14,2)*1,[1]卡片设计!$L$56:$R$100,6,FALSE)&amp;","&amp;VLOOKUP(RIGHT($E14,2)*1,[1]卡片设计!$L$56:$R$100,7,FALSE)&amp;"]"</f>
        <v>[11,72]</v>
      </c>
    </row>
    <row r="15" spans="1:16" x14ac:dyDescent="0.15">
      <c r="A15">
        <f t="shared" si="1"/>
        <v>3000012</v>
      </c>
      <c r="B15" t="s">
        <v>64</v>
      </c>
      <c r="C15" t="s">
        <v>43</v>
      </c>
      <c r="D15" t="str">
        <f>VLOOKUP(RIGHT($E15,2)*1,[1]卡片设计!$L$56:$T$100,8,FALSE)</f>
        <v>增加72体质值</v>
      </c>
      <c r="E15">
        <f t="shared" si="0"/>
        <v>3000012</v>
      </c>
      <c r="F15">
        <v>0</v>
      </c>
      <c r="G15">
        <v>0</v>
      </c>
      <c r="H15">
        <v>0</v>
      </c>
      <c r="I15">
        <f>VLOOKUP(RIGHT(E15,2)*1,[1]卡片设计!$L$56:$R$100,4,FALSE)</f>
        <v>2</v>
      </c>
      <c r="J15">
        <v>0</v>
      </c>
      <c r="K15" t="str">
        <f>"["&amp;VLOOKUP(RIGHT($E15,2)*1,[1]卡片设计!$L$56:$R$100,6,FALSE)&amp;","&amp;VLOOKUP(RIGHT($E15,2)*1,[1]卡片设计!$L$56:$R$100,7,FALSE)&amp;"]"</f>
        <v>[13,72]</v>
      </c>
    </row>
    <row r="16" spans="1:16" x14ac:dyDescent="0.15">
      <c r="A16">
        <f t="shared" si="1"/>
        <v>3000013</v>
      </c>
      <c r="B16" t="s">
        <v>62</v>
      </c>
      <c r="C16" t="s">
        <v>44</v>
      </c>
      <c r="D16" t="str">
        <f>VLOOKUP(RIGHT($E16,2)*1,[1]卡片设计!$L$56:$T$100,8,FALSE)</f>
        <v>增加72智力值</v>
      </c>
      <c r="E16">
        <f t="shared" si="0"/>
        <v>3000013</v>
      </c>
      <c r="F16">
        <v>0</v>
      </c>
      <c r="G16">
        <v>0</v>
      </c>
      <c r="H16">
        <v>0</v>
      </c>
      <c r="I16">
        <f>VLOOKUP(RIGHT(E16,2)*1,[1]卡片设计!$L$56:$R$100,4,FALSE)</f>
        <v>2</v>
      </c>
      <c r="J16">
        <v>0</v>
      </c>
      <c r="K16" t="str">
        <f>"["&amp;VLOOKUP(RIGHT($E16,2)*1,[1]卡片设计!$L$56:$R$100,6,FALSE)&amp;","&amp;VLOOKUP(RIGHT($E16,2)*1,[1]卡片设计!$L$56:$R$100,7,FALSE)&amp;"]"</f>
        <v>[14,72]</v>
      </c>
    </row>
    <row r="17" spans="1:12" x14ac:dyDescent="0.15">
      <c r="A17">
        <f t="shared" si="1"/>
        <v>3000014</v>
      </c>
      <c r="B17" t="s">
        <v>67</v>
      </c>
      <c r="C17" t="s">
        <v>36</v>
      </c>
      <c r="D17" t="str">
        <f>VLOOKUP(RIGHT($E17,2)*1,[1]卡片设计!$L$56:$T$100,8,FALSE)</f>
        <v>增加1440生命值</v>
      </c>
      <c r="E17">
        <f t="shared" si="0"/>
        <v>3000014</v>
      </c>
      <c r="F17">
        <v>0</v>
      </c>
      <c r="G17">
        <v>0</v>
      </c>
      <c r="H17">
        <v>0</v>
      </c>
      <c r="I17">
        <f>VLOOKUP(RIGHT(E17,2)*1,[1]卡片设计!$L$56:$R$100,4,FALSE)</f>
        <v>2</v>
      </c>
      <c r="J17">
        <v>0</v>
      </c>
      <c r="K17" t="str">
        <f>"["&amp;VLOOKUP(RIGHT($E17,2)*1,[1]卡片设计!$L$56:$R$100,6,FALSE)&amp;","&amp;VLOOKUP(RIGHT($E17,2)*1,[1]卡片设计!$L$56:$R$100,7,FALSE)&amp;"]"</f>
        <v>[16,1440]</v>
      </c>
    </row>
    <row r="18" spans="1:12" x14ac:dyDescent="0.15">
      <c r="A18">
        <f t="shared" si="1"/>
        <v>3000015</v>
      </c>
      <c r="B18" t="s">
        <v>68</v>
      </c>
      <c r="C18" t="s">
        <v>39</v>
      </c>
      <c r="D18" t="str">
        <f>VLOOKUP(RIGHT($E18,2)*1,[1]卡片设计!$L$56:$T$100,8,FALSE)</f>
        <v>增加144伤害值</v>
      </c>
      <c r="E18">
        <f t="shared" si="0"/>
        <v>3000015</v>
      </c>
      <c r="F18">
        <v>0</v>
      </c>
      <c r="G18">
        <v>0</v>
      </c>
      <c r="H18">
        <v>0</v>
      </c>
      <c r="I18">
        <f>VLOOKUP(RIGHT(E18,2)*1,[1]卡片设计!$L$56:$R$100,4,FALSE)</f>
        <v>2</v>
      </c>
      <c r="J18">
        <v>0</v>
      </c>
      <c r="K18" t="str">
        <f>"["&amp;VLOOKUP(RIGHT($E18,2)*1,[1]卡片设计!$L$56:$R$100,6,FALSE)&amp;","&amp;VLOOKUP(RIGHT($E18,2)*1,[1]卡片设计!$L$56:$R$100,7,FALSE)&amp;"]"</f>
        <v>[27,144]</v>
      </c>
    </row>
    <row r="19" spans="1:12" x14ac:dyDescent="0.15">
      <c r="A19">
        <f t="shared" si="1"/>
        <v>3000016</v>
      </c>
      <c r="B19" t="s">
        <v>69</v>
      </c>
      <c r="C19" t="s">
        <v>42</v>
      </c>
      <c r="D19" t="str">
        <f>VLOOKUP(RIGHT($E19,2)*1,[1]卡片设计!$L$56:$T$100,8,FALSE)</f>
        <v>增加120力量值</v>
      </c>
      <c r="E19">
        <f t="shared" si="0"/>
        <v>3000016</v>
      </c>
      <c r="F19">
        <v>0</v>
      </c>
      <c r="G19">
        <v>0</v>
      </c>
      <c r="H19">
        <v>0</v>
      </c>
      <c r="I19">
        <f>VLOOKUP(RIGHT(E19,2)*1,[1]卡片设计!$L$56:$R$100,4,FALSE)</f>
        <v>2</v>
      </c>
      <c r="J19">
        <v>0</v>
      </c>
      <c r="K19" t="str">
        <f>"["&amp;VLOOKUP(RIGHT($E19,2)*1,[1]卡片设计!$L$56:$R$100,6,FALSE)&amp;","&amp;VLOOKUP(RIGHT($E19,2)*1,[1]卡片设计!$L$56:$R$100,7,FALSE)&amp;"]"</f>
        <v>[11,120]</v>
      </c>
    </row>
    <row r="20" spans="1:12" x14ac:dyDescent="0.15">
      <c r="A20">
        <f t="shared" si="1"/>
        <v>3000017</v>
      </c>
      <c r="B20" t="s">
        <v>70</v>
      </c>
      <c r="C20" t="s">
        <v>45</v>
      </c>
      <c r="D20" t="str">
        <f>VLOOKUP(RIGHT($E20,2)*1,[1]卡片设计!$L$56:$T$100,8,FALSE)</f>
        <v>增加120敏捷值</v>
      </c>
      <c r="E20">
        <f t="shared" si="0"/>
        <v>3000017</v>
      </c>
      <c r="F20">
        <v>0</v>
      </c>
      <c r="G20">
        <v>0</v>
      </c>
      <c r="H20">
        <v>0</v>
      </c>
      <c r="I20">
        <f>VLOOKUP(RIGHT(E20,2)*1,[1]卡片设计!$L$56:$R$100,4,FALSE)</f>
        <v>2</v>
      </c>
      <c r="J20">
        <v>0</v>
      </c>
      <c r="K20" t="str">
        <f>"["&amp;VLOOKUP(RIGHT($E20,2)*1,[1]卡片设计!$L$56:$R$100,6,FALSE)&amp;","&amp;VLOOKUP(RIGHT($E20,2)*1,[1]卡片设计!$L$56:$R$100,7,FALSE)&amp;"]"</f>
        <v>[12,120]</v>
      </c>
    </row>
    <row r="21" spans="1:12" x14ac:dyDescent="0.15">
      <c r="A21">
        <f t="shared" si="1"/>
        <v>3000018</v>
      </c>
      <c r="B21" t="s">
        <v>72</v>
      </c>
      <c r="C21" t="s">
        <v>43</v>
      </c>
      <c r="D21" t="str">
        <f>VLOOKUP(RIGHT($E21,2)*1,[1]卡片设计!$L$56:$T$100,8,FALSE)</f>
        <v>增加120体质值</v>
      </c>
      <c r="E21">
        <f t="shared" si="0"/>
        <v>3000018</v>
      </c>
      <c r="F21">
        <v>0</v>
      </c>
      <c r="G21">
        <v>0</v>
      </c>
      <c r="H21">
        <v>0</v>
      </c>
      <c r="I21">
        <f>VLOOKUP(RIGHT(E21,2)*1,[1]卡片设计!$L$56:$R$100,4,FALSE)</f>
        <v>2</v>
      </c>
      <c r="J21">
        <v>0</v>
      </c>
      <c r="K21" t="str">
        <f>"["&amp;VLOOKUP(RIGHT($E21,2)*1,[1]卡片设计!$L$56:$R$100,6,FALSE)&amp;","&amp;VLOOKUP(RIGHT($E21,2)*1,[1]卡片设计!$L$56:$R$100,7,FALSE)&amp;"]"</f>
        <v>[13,120]</v>
      </c>
    </row>
    <row r="22" spans="1:12" x14ac:dyDescent="0.15">
      <c r="A22">
        <f t="shared" si="1"/>
        <v>3000019</v>
      </c>
      <c r="B22" t="s">
        <v>71</v>
      </c>
      <c r="C22" t="s">
        <v>44</v>
      </c>
      <c r="D22" t="str">
        <f>VLOOKUP(RIGHT($E22,2)*1,[1]卡片设计!$L$56:$T$100,8,FALSE)</f>
        <v>增加120智力值</v>
      </c>
      <c r="E22">
        <f t="shared" si="0"/>
        <v>3000019</v>
      </c>
      <c r="F22">
        <v>0</v>
      </c>
      <c r="G22">
        <v>0</v>
      </c>
      <c r="H22">
        <v>0</v>
      </c>
      <c r="I22">
        <f>VLOOKUP(RIGHT(E22,2)*1,[1]卡片设计!$L$56:$R$100,4,FALSE)</f>
        <v>2</v>
      </c>
      <c r="J22">
        <v>0</v>
      </c>
      <c r="K22" t="str">
        <f>"["&amp;VLOOKUP(RIGHT($E22,2)*1,[1]卡片设计!$L$56:$R$100,6,FALSE)&amp;","&amp;VLOOKUP(RIGHT($E22,2)*1,[1]卡片设计!$L$56:$R$100,7,FALSE)&amp;"]"</f>
        <v>[14,120]</v>
      </c>
    </row>
    <row r="23" spans="1:12" x14ac:dyDescent="0.15">
      <c r="A23">
        <f t="shared" si="1"/>
        <v>3000020</v>
      </c>
      <c r="B23" t="s">
        <v>98</v>
      </c>
      <c r="C23" t="s">
        <v>36</v>
      </c>
      <c r="D23" t="str">
        <f>VLOOKUP(RIGHT($E23,2)*1,[1]卡片设计!$L$56:$T$100,8,FALSE)</f>
        <v>增加2410生命值</v>
      </c>
      <c r="E23">
        <f t="shared" si="0"/>
        <v>3000020</v>
      </c>
      <c r="F23">
        <v>0</v>
      </c>
      <c r="G23">
        <v>0</v>
      </c>
      <c r="H23">
        <v>0</v>
      </c>
      <c r="I23">
        <f>VLOOKUP(RIGHT(E23,2)*1,[1]卡片设计!$L$56:$R$100,4,FALSE)</f>
        <v>2</v>
      </c>
      <c r="J23">
        <v>0</v>
      </c>
      <c r="K23" t="str">
        <f>"["&amp;VLOOKUP(RIGHT($E23,2)*1,[1]卡片设计!$L$56:$R$100,6,FALSE)&amp;","&amp;VLOOKUP(RIGHT($E23,2)*1,[1]卡片设计!$L$56:$R$100,7,FALSE)&amp;"]"</f>
        <v>[16,2410]</v>
      </c>
    </row>
    <row r="24" spans="1:12" x14ac:dyDescent="0.15">
      <c r="A24">
        <f t="shared" si="1"/>
        <v>3000021</v>
      </c>
      <c r="B24" t="s">
        <v>79</v>
      </c>
      <c r="C24" t="s">
        <v>37</v>
      </c>
      <c r="D24" t="str">
        <f>VLOOKUP(RIGHT($E24,2)*1,[1]卡片设计!$L$56:$T$100,8,FALSE)</f>
        <v>增加241物理攻击值</v>
      </c>
      <c r="E24">
        <f t="shared" si="0"/>
        <v>3000021</v>
      </c>
      <c r="F24">
        <v>1</v>
      </c>
      <c r="G24">
        <v>0</v>
      </c>
      <c r="H24">
        <v>0</v>
      </c>
      <c r="I24">
        <f>VLOOKUP(RIGHT(E24,2)*1,[1]卡片设计!$L$56:$R$100,4,FALSE)</f>
        <v>3</v>
      </c>
      <c r="J24">
        <v>0</v>
      </c>
      <c r="K24" t="str">
        <f>"["&amp;VLOOKUP(RIGHT($E24,2)*1,[1]卡片设计!$L$56:$R$100,6,FALSE)&amp;","&amp;VLOOKUP(RIGHT($E24,2)*1,[1]卡片设计!$L$56:$R$100,7,FALSE)&amp;"]"</f>
        <v>[18,241]</v>
      </c>
    </row>
    <row r="25" spans="1:12" x14ac:dyDescent="0.15">
      <c r="A25">
        <f t="shared" si="1"/>
        <v>3000022</v>
      </c>
      <c r="B25" t="s">
        <v>73</v>
      </c>
      <c r="C25" t="s">
        <v>38</v>
      </c>
      <c r="D25" t="str">
        <f>VLOOKUP(RIGHT($E25,2)*1,[1]卡片设计!$L$56:$T$100,8,FALSE)</f>
        <v>增加241法术攻击值</v>
      </c>
      <c r="E25">
        <f t="shared" si="0"/>
        <v>3000022</v>
      </c>
      <c r="F25">
        <v>2</v>
      </c>
      <c r="G25">
        <v>0</v>
      </c>
      <c r="H25">
        <v>0</v>
      </c>
      <c r="I25">
        <f>VLOOKUP(RIGHT(E25,2)*1,[1]卡片设计!$L$56:$R$100,4,FALSE)</f>
        <v>3</v>
      </c>
      <c r="J25">
        <v>0</v>
      </c>
      <c r="K25" t="str">
        <f>"["&amp;VLOOKUP(RIGHT($E25,2)*1,[1]卡片设计!$L$56:$R$100,6,FALSE)&amp;","&amp;VLOOKUP(RIGHT($E25,2)*1,[1]卡片设计!$L$56:$R$100,7,FALSE)&amp;"]"</f>
        <v>[19,241]</v>
      </c>
    </row>
    <row r="26" spans="1:12" x14ac:dyDescent="0.15">
      <c r="A26">
        <f t="shared" si="1"/>
        <v>3000023</v>
      </c>
      <c r="B26" t="s">
        <v>74</v>
      </c>
      <c r="C26" t="s">
        <v>40</v>
      </c>
      <c r="D26" t="str">
        <f>VLOOKUP(RIGHT($E26,2)*1,[1]卡片设计!$L$56:$T$100,8,FALSE)</f>
        <v>增加344物理防御值</v>
      </c>
      <c r="E26">
        <f t="shared" si="0"/>
        <v>3000023</v>
      </c>
      <c r="F26">
        <v>3</v>
      </c>
      <c r="G26">
        <v>0</v>
      </c>
      <c r="H26">
        <v>0</v>
      </c>
      <c r="I26">
        <f>VLOOKUP(RIGHT(E26,2)*1,[1]卡片设计!$L$56:$R$100,4,FALSE)</f>
        <v>3</v>
      </c>
      <c r="J26">
        <v>0</v>
      </c>
      <c r="K26" t="str">
        <f>"["&amp;VLOOKUP(RIGHT($E26,2)*1,[1]卡片设计!$L$56:$R$100,6,FALSE)&amp;","&amp;VLOOKUP(RIGHT($E26,2)*1,[1]卡片设计!$L$56:$R$100,7,FALSE)&amp;"]"</f>
        <v>[20,344]</v>
      </c>
    </row>
    <row r="27" spans="1:12" x14ac:dyDescent="0.15">
      <c r="A27">
        <f t="shared" si="1"/>
        <v>3000024</v>
      </c>
      <c r="B27" t="s">
        <v>76</v>
      </c>
      <c r="C27" t="s">
        <v>42</v>
      </c>
      <c r="D27" t="str">
        <f>VLOOKUP(RIGHT($E27,2)*1,[1]卡片设计!$L$56:$T$100,8,FALSE)</f>
        <v>增加165力量值</v>
      </c>
      <c r="E27">
        <f t="shared" si="0"/>
        <v>3000024</v>
      </c>
      <c r="F27">
        <v>4</v>
      </c>
      <c r="G27">
        <v>0</v>
      </c>
      <c r="H27">
        <v>0</v>
      </c>
      <c r="I27">
        <f>VLOOKUP(RIGHT(E27,2)*1,[1]卡片设计!$L$56:$R$100,4,FALSE)</f>
        <v>3</v>
      </c>
      <c r="J27">
        <v>0</v>
      </c>
      <c r="K27" t="str">
        <f>"["&amp;VLOOKUP(RIGHT($E27,2)*1,[1]卡片设计!$L$56:$R$100,6,FALSE)&amp;","&amp;VLOOKUP(RIGHT($E27,2)*1,[1]卡片设计!$L$56:$R$100,7,FALSE)&amp;"]"</f>
        <v>[11,165]</v>
      </c>
    </row>
    <row r="28" spans="1:12" x14ac:dyDescent="0.15">
      <c r="A28">
        <f t="shared" si="1"/>
        <v>3000025</v>
      </c>
      <c r="B28" t="s">
        <v>75</v>
      </c>
      <c r="C28" t="s">
        <v>43</v>
      </c>
      <c r="D28" t="str">
        <f>VLOOKUP(RIGHT($E28,2)*1,[1]卡片设计!$L$56:$T$100,8,FALSE)</f>
        <v>增加165体质值</v>
      </c>
      <c r="E28">
        <f t="shared" si="0"/>
        <v>3000025</v>
      </c>
      <c r="F28">
        <v>5</v>
      </c>
      <c r="G28">
        <v>0</v>
      </c>
      <c r="H28">
        <v>0</v>
      </c>
      <c r="I28">
        <f>VLOOKUP(RIGHT(E28,2)*1,[1]卡片设计!$L$56:$R$100,4,FALSE)</f>
        <v>3</v>
      </c>
      <c r="J28">
        <v>0</v>
      </c>
      <c r="K28" t="str">
        <f>"["&amp;VLOOKUP(RIGHT($E28,2)*1,[1]卡片设计!$L$56:$R$100,6,FALSE)&amp;","&amp;VLOOKUP(RIGHT($E28,2)*1,[1]卡片设计!$L$56:$R$100,7,FALSE)&amp;"]"</f>
        <v>[13,165]</v>
      </c>
    </row>
    <row r="29" spans="1:12" x14ac:dyDescent="0.15">
      <c r="A29">
        <f>A28+1</f>
        <v>3000026</v>
      </c>
      <c r="B29" t="s">
        <v>77</v>
      </c>
      <c r="C29" t="s">
        <v>44</v>
      </c>
      <c r="D29" t="str">
        <f>VLOOKUP(RIGHT($E29,2)*1,[1]卡片设计!$L$56:$T$100,8,FALSE)</f>
        <v>增加165智力值</v>
      </c>
      <c r="E29">
        <f t="shared" si="0"/>
        <v>3000026</v>
      </c>
      <c r="F29">
        <v>6</v>
      </c>
      <c r="G29">
        <v>0</v>
      </c>
      <c r="H29">
        <v>0</v>
      </c>
      <c r="I29">
        <f>VLOOKUP(RIGHT(E29,2)*1,[1]卡片设计!$L$56:$R$100,4,FALSE)</f>
        <v>3</v>
      </c>
      <c r="J29">
        <v>0</v>
      </c>
      <c r="K29" t="str">
        <f>"["&amp;VLOOKUP(RIGHT($E29,2)*1,[1]卡片设计!$L$56:$R$100,6,FALSE)&amp;","&amp;VLOOKUP(RIGHT($E29,2)*1,[1]卡片设计!$L$56:$R$100,7,FALSE)&amp;"]"</f>
        <v>[14,165]</v>
      </c>
    </row>
    <row r="30" spans="1:12" x14ac:dyDescent="0.15">
      <c r="A30">
        <f t="shared" si="1"/>
        <v>3000027</v>
      </c>
      <c r="B30" t="s">
        <v>78</v>
      </c>
      <c r="C30" t="s">
        <v>36</v>
      </c>
      <c r="D30" t="str">
        <f>VLOOKUP(RIGHT($E30,2)*1,[1]卡片设计!$L$56:$T$100,8,FALSE)</f>
        <v>增加3310生命值</v>
      </c>
      <c r="E30">
        <f t="shared" si="0"/>
        <v>3000027</v>
      </c>
      <c r="F30">
        <v>7</v>
      </c>
      <c r="G30">
        <v>0</v>
      </c>
      <c r="H30">
        <v>0</v>
      </c>
      <c r="I30">
        <f>VLOOKUP(RIGHT(E30,2)*1,[1]卡片设计!$L$56:$R$100,4,FALSE)</f>
        <v>3</v>
      </c>
      <c r="J30">
        <v>0</v>
      </c>
      <c r="K30" t="str">
        <f>"["&amp;VLOOKUP(RIGHT($E30,2)*1,[1]卡片设计!$L$56:$R$100,6,FALSE)&amp;","&amp;VLOOKUP(RIGHT($E30,2)*1,[1]卡片设计!$L$56:$R$100,7,FALSE)&amp;"]"</f>
        <v>[16,3310]</v>
      </c>
    </row>
    <row r="31" spans="1:12" x14ac:dyDescent="0.15">
      <c r="A31">
        <f t="shared" si="1"/>
        <v>3000028</v>
      </c>
      <c r="B31" t="s">
        <v>80</v>
      </c>
      <c r="C31" t="s">
        <v>46</v>
      </c>
      <c r="D31" t="str">
        <f>VLOOKUP(RIGHT($E31,2)*1,[1]卡片设计!$L$56:$T$100,8,FALSE)</f>
        <v>增加3%暴击伤害</v>
      </c>
      <c r="E31">
        <f t="shared" si="0"/>
        <v>3000028</v>
      </c>
      <c r="F31">
        <v>8</v>
      </c>
      <c r="G31">
        <v>0</v>
      </c>
      <c r="H31">
        <v>0</v>
      </c>
      <c r="I31">
        <f>VLOOKUP(RIGHT(E31,2)*1,[1]卡片设计!$L$56:$R$100,4,FALSE)</f>
        <v>3</v>
      </c>
      <c r="J31">
        <v>1</v>
      </c>
      <c r="K31" t="str">
        <f>"["&amp;VLOOKUP(RIGHT($E31,2)*1,[1]卡片设计!$L$56:$R$100,6,FALSE)&amp;","&amp;VLOOKUP(RIGHT($E31,2)*1,[1]卡片设计!$L$56:$R$100,7,FALSE)&amp;"]"</f>
        <v>[123,3]</v>
      </c>
      <c r="L31" t="str">
        <f>"["&amp;VLOOKUP(RIGHT($E18,2)*1,[1]卡片设计!$L$56:$R$100,6,FALSE)&amp;","&amp;VLOOKUP(RIGHT($E18,2)*1,[1]卡片设计!$L$56:$R$100,7,FALSE)&amp;"]"</f>
        <v>[27,144]</v>
      </c>
    </row>
    <row r="32" spans="1:12" x14ac:dyDescent="0.15">
      <c r="A32">
        <f t="shared" si="1"/>
        <v>3000029</v>
      </c>
      <c r="B32" t="s">
        <v>81</v>
      </c>
      <c r="C32" t="s">
        <v>47</v>
      </c>
      <c r="D32" t="str">
        <f>VLOOKUP(RIGHT($E32,2)*1,[1]卡片设计!$L$56:$T$100,8,FALSE)&amp;VLOOKUP(RIGHT($E18,2)*1,[1]卡片设计!$L$56:$T$100,8,FALSE)</f>
        <v>增加3%伤害增加144伤害值</v>
      </c>
      <c r="E32">
        <f t="shared" si="0"/>
        <v>3000029</v>
      </c>
      <c r="F32">
        <f>F24</f>
        <v>1</v>
      </c>
      <c r="G32">
        <v>0</v>
      </c>
      <c r="H32">
        <v>0</v>
      </c>
      <c r="I32">
        <f>VLOOKUP(RIGHT(E32,2)*1,[1]卡片设计!$L$56:$R$100,4,FALSE)</f>
        <v>3</v>
      </c>
      <c r="J32">
        <v>1</v>
      </c>
      <c r="K32" t="str">
        <f>"["&amp;VLOOKUP(RIGHT($E32,2)*1,[1]卡片设计!$L$56:$R$100,6,FALSE)&amp;","&amp;VLOOKUP(RIGHT($E32,2)*1,[1]卡片设计!$L$56:$R$100,7,FALSE)&amp;"]"</f>
        <v>[127,3]</v>
      </c>
      <c r="L32" t="str">
        <f>"["&amp;VLOOKUP(RIGHT($E19,2)*1,[1]卡片设计!$L$56:$R$100,6,FALSE)&amp;","&amp;VLOOKUP(RIGHT($E19,2)*1,[1]卡片设计!$L$56:$R$100,7,FALSE)&amp;"]"</f>
        <v>[11,120]</v>
      </c>
    </row>
    <row r="33" spans="1:12" x14ac:dyDescent="0.15">
      <c r="A33">
        <f t="shared" si="1"/>
        <v>3000030</v>
      </c>
      <c r="B33" t="s">
        <v>83</v>
      </c>
      <c r="C33" t="s">
        <v>48</v>
      </c>
      <c r="D33" t="str">
        <f>VLOOKUP(RIGHT($E33,2)*1,[1]卡片设计!$L$56:$T$100,8,FALSE)&amp;VLOOKUP(RIGHT($E19,2)*1,[1]卡片设计!$L$56:$T$100,8,FALSE)</f>
        <v>增加4%力量增加120力量值</v>
      </c>
      <c r="E33">
        <f t="shared" si="0"/>
        <v>3000030</v>
      </c>
      <c r="F33">
        <f t="shared" ref="F33:F48" si="2">F25</f>
        <v>2</v>
      </c>
      <c r="G33">
        <v>0</v>
      </c>
      <c r="H33">
        <v>0</v>
      </c>
      <c r="I33">
        <f>VLOOKUP(RIGHT(E33,2)*1,[1]卡片设计!$L$56:$R$100,4,FALSE)</f>
        <v>4</v>
      </c>
      <c r="J33">
        <v>1</v>
      </c>
      <c r="K33" t="str">
        <f>"["&amp;VLOOKUP(RIGHT($E33,2)*1,[1]卡片设计!$L$56:$R$100,6,FALSE)&amp;","&amp;VLOOKUP(RIGHT($E33,2)*1,[1]卡片设计!$L$56:$R$100,7,FALSE)&amp;"]"</f>
        <v>[111,4]</v>
      </c>
      <c r="L33" t="str">
        <f>"["&amp;VLOOKUP(RIGHT($E20,2)*1,[1]卡片设计!$L$56:$R$100,6,FALSE)&amp;","&amp;VLOOKUP(RIGHT($E20,2)*1,[1]卡片设计!$L$56:$R$100,7,FALSE)&amp;"]"</f>
        <v>[12,120]</v>
      </c>
    </row>
    <row r="34" spans="1:12" x14ac:dyDescent="0.15">
      <c r="A34">
        <f t="shared" si="1"/>
        <v>3000031</v>
      </c>
      <c r="B34" t="s">
        <v>82</v>
      </c>
      <c r="C34" t="s">
        <v>49</v>
      </c>
      <c r="D34" t="str">
        <f>VLOOKUP(RIGHT($E34,2)*1,[1]卡片设计!$L$56:$T$100,8,FALSE)&amp;VLOOKUP(RIGHT($E20,2)*1,[1]卡片设计!$L$56:$T$100,8,FALSE)</f>
        <v>增加4%体质增加120敏捷值</v>
      </c>
      <c r="E34">
        <f t="shared" si="0"/>
        <v>3000031</v>
      </c>
      <c r="F34">
        <f t="shared" si="2"/>
        <v>3</v>
      </c>
      <c r="G34">
        <v>0</v>
      </c>
      <c r="H34">
        <v>0</v>
      </c>
      <c r="I34">
        <f>VLOOKUP(RIGHT(E34,2)*1,[1]卡片设计!$L$56:$R$100,4,FALSE)</f>
        <v>4</v>
      </c>
      <c r="J34">
        <v>1</v>
      </c>
      <c r="K34" t="str">
        <f>"["&amp;VLOOKUP(RIGHT($E34,2)*1,[1]卡片设计!$L$56:$R$100,6,FALSE)&amp;","&amp;VLOOKUP(RIGHT($E34,2)*1,[1]卡片设计!$L$56:$R$100,7,FALSE)&amp;"]"</f>
        <v>[113,4]</v>
      </c>
      <c r="L34" t="str">
        <f>"["&amp;VLOOKUP(RIGHT($E21,2)*1,[1]卡片设计!$L$56:$R$100,6,FALSE)&amp;","&amp;VLOOKUP(RIGHT($E21,2)*1,[1]卡片设计!$L$56:$R$100,7,FALSE)&amp;"]"</f>
        <v>[13,120]</v>
      </c>
    </row>
    <row r="35" spans="1:12" x14ac:dyDescent="0.15">
      <c r="A35">
        <f t="shared" si="1"/>
        <v>3000032</v>
      </c>
      <c r="B35" t="s">
        <v>85</v>
      </c>
      <c r="C35" t="s">
        <v>50</v>
      </c>
      <c r="D35" t="str">
        <f>VLOOKUP(RIGHT($E35,2)*1,[1]卡片设计!$L$56:$T$100,8,FALSE)&amp;VLOOKUP(RIGHT($E21,2)*1,[1]卡片设计!$L$56:$T$100,8,FALSE)</f>
        <v>增加4%智力增加120体质值</v>
      </c>
      <c r="E35">
        <f t="shared" si="0"/>
        <v>3000032</v>
      </c>
      <c r="F35">
        <f t="shared" si="2"/>
        <v>4</v>
      </c>
      <c r="G35">
        <v>0</v>
      </c>
      <c r="H35">
        <v>0</v>
      </c>
      <c r="I35">
        <f>VLOOKUP(RIGHT(E35,2)*1,[1]卡片设计!$L$56:$R$100,4,FALSE)</f>
        <v>4</v>
      </c>
      <c r="J35">
        <v>1</v>
      </c>
      <c r="K35" t="str">
        <f>"["&amp;VLOOKUP(RIGHT($E35,2)*1,[1]卡片设计!$L$56:$R$100,6,FALSE)&amp;","&amp;VLOOKUP(RIGHT($E35,2)*1,[1]卡片设计!$L$56:$R$100,7,FALSE)&amp;"]"</f>
        <v>[114,4]</v>
      </c>
      <c r="L35" t="str">
        <f>"["&amp;VLOOKUP(RIGHT($E22,2)*1,[1]卡片设计!$L$56:$R$100,6,FALSE)&amp;","&amp;VLOOKUP(RIGHT($E22,2)*1,[1]卡片设计!$L$56:$R$100,7,FALSE)&amp;"]"</f>
        <v>[14,120]</v>
      </c>
    </row>
    <row r="36" spans="1:12" x14ac:dyDescent="0.15">
      <c r="A36">
        <f t="shared" si="1"/>
        <v>3000033</v>
      </c>
      <c r="B36" t="s">
        <v>84</v>
      </c>
      <c r="C36" t="s">
        <v>51</v>
      </c>
      <c r="D36" t="str">
        <f>VLOOKUP(RIGHT($E36,2)*1,[1]卡片设计!$L$56:$T$100,8,FALSE)&amp;VLOOKUP(RIGHT($E22,2)*1,[1]卡片设计!$L$56:$T$100,8,FALSE)</f>
        <v>增加4%生命增加120智力值</v>
      </c>
      <c r="E36">
        <f t="shared" si="0"/>
        <v>3000033</v>
      </c>
      <c r="F36">
        <f t="shared" si="2"/>
        <v>5</v>
      </c>
      <c r="G36">
        <v>0</v>
      </c>
      <c r="H36">
        <v>0</v>
      </c>
      <c r="I36">
        <f>VLOOKUP(RIGHT(E36,2)*1,[1]卡片设计!$L$56:$R$100,4,FALSE)</f>
        <v>4</v>
      </c>
      <c r="J36">
        <v>1</v>
      </c>
      <c r="K36" t="str">
        <f>"["&amp;VLOOKUP(RIGHT($E36,2)*1,[1]卡片设计!$L$56:$R$100,6,FALSE)&amp;","&amp;VLOOKUP(RIGHT($E36,2)*1,[1]卡片设计!$L$56:$R$100,7,FALSE)&amp;"]"</f>
        <v>[116,4]</v>
      </c>
      <c r="L36" t="str">
        <f>"["&amp;VLOOKUP(RIGHT($E23,2)*1,[1]卡片设计!$L$56:$R$100,6,FALSE)&amp;","&amp;VLOOKUP(RIGHT($E23,2)*1,[1]卡片设计!$L$56:$R$100,7,FALSE)&amp;"]"</f>
        <v>[16,2410]</v>
      </c>
    </row>
    <row r="37" spans="1:12" x14ac:dyDescent="0.15">
      <c r="A37">
        <f t="shared" si="1"/>
        <v>3000034</v>
      </c>
      <c r="B37" t="s">
        <v>86</v>
      </c>
      <c r="C37" t="s">
        <v>46</v>
      </c>
      <c r="D37" t="str">
        <f>VLOOKUP(RIGHT($E37,2)*1,[1]卡片设计!$L$56:$T$100,8,FALSE)&amp;VLOOKUP(RIGHT($E23,2)*1,[1]卡片设计!$L$56:$T$100,8,FALSE)</f>
        <v>增加4%暴击伤害增加2410生命值</v>
      </c>
      <c r="E37">
        <f t="shared" si="0"/>
        <v>3000034</v>
      </c>
      <c r="F37">
        <f t="shared" si="2"/>
        <v>6</v>
      </c>
      <c r="G37">
        <v>0</v>
      </c>
      <c r="H37">
        <v>0</v>
      </c>
      <c r="I37">
        <f>VLOOKUP(RIGHT(E37,2)*1,[1]卡片设计!$L$56:$R$100,4,FALSE)</f>
        <v>4</v>
      </c>
      <c r="J37">
        <v>1</v>
      </c>
      <c r="K37" t="str">
        <f>"["&amp;VLOOKUP(RIGHT($E37,2)*1,[1]卡片设计!$L$56:$R$100,6,FALSE)&amp;","&amp;VLOOKUP(RIGHT($E37,2)*1,[1]卡片设计!$L$56:$R$100,7,FALSE)&amp;"]"</f>
        <v>[123,4]</v>
      </c>
      <c r="L37" t="str">
        <f>"["&amp;VLOOKUP(RIGHT($E24,2)*1,[1]卡片设计!$L$56:$R$100,6,FALSE)&amp;","&amp;VLOOKUP(RIGHT($E24,2)*1,[1]卡片设计!$L$56:$R$100,7,FALSE)&amp;"]"</f>
        <v>[18,241]</v>
      </c>
    </row>
    <row r="38" spans="1:12" x14ac:dyDescent="0.15">
      <c r="A38">
        <f t="shared" si="1"/>
        <v>3000035</v>
      </c>
      <c r="B38" t="s">
        <v>88</v>
      </c>
      <c r="C38" t="s">
        <v>47</v>
      </c>
      <c r="D38" t="str">
        <f>VLOOKUP(RIGHT($E38,2)*1,[1]卡片设计!$L$56:$T$100,8,FALSE)&amp;VLOOKUP(RIGHT($E24,2)*1,[1]卡片设计!$L$56:$T$100,8,FALSE)</f>
        <v>增加4%伤害增加241物理攻击值</v>
      </c>
      <c r="E38">
        <f t="shared" si="0"/>
        <v>3000035</v>
      </c>
      <c r="F38">
        <f t="shared" si="2"/>
        <v>7</v>
      </c>
      <c r="G38">
        <v>0</v>
      </c>
      <c r="H38">
        <v>0</v>
      </c>
      <c r="I38">
        <f>VLOOKUP(RIGHT(E38,2)*1,[1]卡片设计!$L$56:$R$100,4,FALSE)</f>
        <v>4</v>
      </c>
      <c r="J38">
        <v>1</v>
      </c>
      <c r="K38" t="str">
        <f>"["&amp;VLOOKUP(RIGHT($E38,2)*1,[1]卡片设计!$L$56:$R$100,6,FALSE)&amp;","&amp;VLOOKUP(RIGHT($E38,2)*1,[1]卡片设计!$L$56:$R$100,7,FALSE)&amp;"]"</f>
        <v>[127,4]</v>
      </c>
      <c r="L38" t="str">
        <f>"["&amp;VLOOKUP(RIGHT($E25,2)*1,[1]卡片设计!$L$56:$R$100,6,FALSE)&amp;","&amp;VLOOKUP(RIGHT($E25,2)*1,[1]卡片设计!$L$56:$R$100,7,FALSE)&amp;"]"</f>
        <v>[19,241]</v>
      </c>
    </row>
    <row r="39" spans="1:12" x14ac:dyDescent="0.15">
      <c r="A39">
        <f t="shared" si="1"/>
        <v>3000036</v>
      </c>
      <c r="B39" t="s">
        <v>87</v>
      </c>
      <c r="C39" t="s">
        <v>48</v>
      </c>
      <c r="D39" t="str">
        <f>VLOOKUP(RIGHT($E39,2)*1,[1]卡片设计!$L$56:$T$100,8,FALSE)&amp;VLOOKUP(RIGHT($E25,2)*1,[1]卡片设计!$L$56:$T$100,8,FALSE)</f>
        <v>增加5%力量增加241法术攻击值</v>
      </c>
      <c r="E39">
        <f t="shared" si="0"/>
        <v>3000036</v>
      </c>
      <c r="F39">
        <f t="shared" si="2"/>
        <v>8</v>
      </c>
      <c r="G39">
        <v>0</v>
      </c>
      <c r="H39">
        <v>0</v>
      </c>
      <c r="I39">
        <f>VLOOKUP(RIGHT(E39,2)*1,[1]卡片设计!$L$56:$R$100,4,FALSE)</f>
        <v>4</v>
      </c>
      <c r="J39">
        <v>1</v>
      </c>
      <c r="K39" t="str">
        <f>"["&amp;VLOOKUP(RIGHT($E39,2)*1,[1]卡片设计!$L$56:$R$100,6,FALSE)&amp;","&amp;VLOOKUP(RIGHT($E39,2)*1,[1]卡片设计!$L$56:$R$100,7,FALSE)&amp;"]"</f>
        <v>[111,5]</v>
      </c>
      <c r="L39" t="str">
        <f>"["&amp;VLOOKUP(RIGHT($E26,2)*1,[1]卡片设计!$L$56:$R$100,6,FALSE)&amp;","&amp;VLOOKUP(RIGHT($E26,2)*1,[1]卡片设计!$L$56:$R$100,7,FALSE)&amp;"]"</f>
        <v>[20,344]</v>
      </c>
    </row>
    <row r="40" spans="1:12" x14ac:dyDescent="0.15">
      <c r="A40">
        <f t="shared" si="1"/>
        <v>3000037</v>
      </c>
      <c r="B40" t="s">
        <v>89</v>
      </c>
      <c r="C40" t="s">
        <v>49</v>
      </c>
      <c r="D40" t="str">
        <f>VLOOKUP(RIGHT($E40,2)*1,[1]卡片设计!$L$56:$T$100,8,FALSE)&amp;VLOOKUP(RIGHT($E26,2)*1,[1]卡片设计!$L$56:$T$100,8,FALSE)</f>
        <v>增加5%体质增加344物理防御值</v>
      </c>
      <c r="E40">
        <f t="shared" si="0"/>
        <v>3000037</v>
      </c>
      <c r="F40">
        <f t="shared" si="2"/>
        <v>1</v>
      </c>
      <c r="G40">
        <v>0</v>
      </c>
      <c r="H40">
        <v>0</v>
      </c>
      <c r="I40">
        <f>VLOOKUP(RIGHT(E40,2)*1,[1]卡片设计!$L$56:$R$100,4,FALSE)</f>
        <v>4</v>
      </c>
      <c r="J40">
        <v>1</v>
      </c>
      <c r="K40" t="str">
        <f>"["&amp;VLOOKUP(RIGHT($E40,2)*1,[1]卡片设计!$L$56:$R$100,6,FALSE)&amp;","&amp;VLOOKUP(RIGHT($E40,2)*1,[1]卡片设计!$L$56:$R$100,7,FALSE)&amp;"]"</f>
        <v>[113,5]</v>
      </c>
      <c r="L40" t="str">
        <f>"["&amp;VLOOKUP(RIGHT($E27,2)*1,[1]卡片设计!$L$56:$R$100,6,FALSE)&amp;","&amp;VLOOKUP(RIGHT($E27,2)*1,[1]卡片设计!$L$56:$R$100,7,FALSE)&amp;"]"</f>
        <v>[11,165]</v>
      </c>
    </row>
    <row r="41" spans="1:12" x14ac:dyDescent="0.15">
      <c r="A41">
        <f t="shared" si="1"/>
        <v>3000038</v>
      </c>
      <c r="B41" t="s">
        <v>92</v>
      </c>
      <c r="C41" t="s">
        <v>50</v>
      </c>
      <c r="D41" t="str">
        <f>VLOOKUP(RIGHT($E41,2)*1,[1]卡片设计!$L$56:$T$100,8,FALSE)&amp;VLOOKUP(RIGHT($E27,2)*1,[1]卡片设计!$L$56:$T$100,8,FALSE)</f>
        <v>增加5%智力增加165力量值</v>
      </c>
      <c r="E41">
        <f t="shared" si="0"/>
        <v>3000038</v>
      </c>
      <c r="F41">
        <f t="shared" si="2"/>
        <v>2</v>
      </c>
      <c r="G41">
        <v>0</v>
      </c>
      <c r="H41">
        <v>0</v>
      </c>
      <c r="I41">
        <f>VLOOKUP(RIGHT(E41,2)*1,[1]卡片设计!$L$56:$R$100,4,FALSE)</f>
        <v>4</v>
      </c>
      <c r="J41">
        <v>1</v>
      </c>
      <c r="K41" t="str">
        <f>"["&amp;VLOOKUP(RIGHT($E41,2)*1,[1]卡片设计!$L$56:$R$100,6,FALSE)&amp;","&amp;VLOOKUP(RIGHT($E41,2)*1,[1]卡片设计!$L$56:$R$100,7,FALSE)&amp;"]"</f>
        <v>[114,5]</v>
      </c>
      <c r="L41" t="str">
        <f>"["&amp;VLOOKUP(RIGHT($E28,2)*1,[1]卡片设计!$L$56:$R$100,6,FALSE)&amp;","&amp;VLOOKUP(RIGHT($E28,2)*1,[1]卡片设计!$L$56:$R$100,7,FALSE)&amp;"]"</f>
        <v>[13,165]</v>
      </c>
    </row>
    <row r="42" spans="1:12" x14ac:dyDescent="0.15">
      <c r="A42">
        <f t="shared" si="1"/>
        <v>3000039</v>
      </c>
      <c r="B42" t="s">
        <v>90</v>
      </c>
      <c r="C42" t="s">
        <v>51</v>
      </c>
      <c r="D42" t="str">
        <f>VLOOKUP(RIGHT($E42,2)*1,[1]卡片设计!$L$56:$T$100,8,FALSE)&amp;VLOOKUP(RIGHT($E28,2)*1,[1]卡片设计!$L$56:$T$100,8,FALSE)</f>
        <v>增加5%生命增加165体质值</v>
      </c>
      <c r="E42">
        <f t="shared" si="0"/>
        <v>3000039</v>
      </c>
      <c r="F42">
        <f t="shared" si="2"/>
        <v>3</v>
      </c>
      <c r="G42">
        <v>0</v>
      </c>
      <c r="H42">
        <v>0</v>
      </c>
      <c r="I42">
        <f>VLOOKUP(RIGHT(E42,2)*1,[1]卡片设计!$L$56:$R$100,4,FALSE)</f>
        <v>4</v>
      </c>
      <c r="J42">
        <v>1</v>
      </c>
      <c r="K42" t="str">
        <f>"["&amp;VLOOKUP(RIGHT($E42,2)*1,[1]卡片设计!$L$56:$R$100,6,FALSE)&amp;","&amp;VLOOKUP(RIGHT($E42,2)*1,[1]卡片设计!$L$56:$R$100,7,FALSE)&amp;"]"</f>
        <v>[116,5]</v>
      </c>
      <c r="L42" t="str">
        <f>"["&amp;VLOOKUP(RIGHT($E29,2)*1,[1]卡片设计!$L$56:$R$100,6,FALSE)&amp;","&amp;VLOOKUP(RIGHT($E29,2)*1,[1]卡片设计!$L$56:$R$100,7,FALSE)&amp;"]"</f>
        <v>[14,165]</v>
      </c>
    </row>
    <row r="43" spans="1:12" x14ac:dyDescent="0.15">
      <c r="A43">
        <f t="shared" si="1"/>
        <v>3000040</v>
      </c>
      <c r="B43" t="s">
        <v>91</v>
      </c>
      <c r="C43" t="s">
        <v>46</v>
      </c>
      <c r="D43" t="str">
        <f>VLOOKUP(RIGHT($E43,2)*1,[1]卡片设计!$L$56:$T$100,8,FALSE)&amp;VLOOKUP(RIGHT($E29,2)*1,[1]卡片设计!$L$56:$T$100,8,FALSE)</f>
        <v>增加5%暴击伤害增加165智力值</v>
      </c>
      <c r="E43">
        <f t="shared" si="0"/>
        <v>3000040</v>
      </c>
      <c r="F43">
        <f t="shared" si="2"/>
        <v>4</v>
      </c>
      <c r="G43">
        <v>0</v>
      </c>
      <c r="H43">
        <v>0</v>
      </c>
      <c r="I43">
        <f>VLOOKUP(RIGHT(E43,2)*1,[1]卡片设计!$L$56:$R$100,4,FALSE)</f>
        <v>4</v>
      </c>
      <c r="J43">
        <v>1</v>
      </c>
      <c r="K43" t="str">
        <f>"["&amp;VLOOKUP(RIGHT($E43,2)*1,[1]卡片设计!$L$56:$R$100,6,FALSE)&amp;","&amp;VLOOKUP(RIGHT($E43,2)*1,[1]卡片设计!$L$56:$R$100,7,FALSE)&amp;"]"</f>
        <v>[123,5]</v>
      </c>
      <c r="L43" t="str">
        <f>"["&amp;VLOOKUP(RIGHT($E30,2)*1,[1]卡片设计!$L$56:$R$100,6,FALSE)&amp;","&amp;VLOOKUP(RIGHT($E30,2)*1,[1]卡片设计!$L$56:$R$100,7,FALSE)&amp;"]"</f>
        <v>[16,3310]</v>
      </c>
    </row>
    <row r="44" spans="1:12" x14ac:dyDescent="0.15">
      <c r="A44">
        <f t="shared" si="1"/>
        <v>3000041</v>
      </c>
      <c r="B44" t="s">
        <v>93</v>
      </c>
      <c r="C44" t="s">
        <v>47</v>
      </c>
      <c r="D44" t="str">
        <f>VLOOKUP(RIGHT($E44,2)*1,[1]卡片设计!$L$56:$T$100,8,FALSE)&amp;VLOOKUP(RIGHT($E30,2)*1,[1]卡片设计!$L$56:$T$100,8,FALSE)</f>
        <v>增加5%伤害增加3310生命值</v>
      </c>
      <c r="E44">
        <f t="shared" si="0"/>
        <v>3000041</v>
      </c>
      <c r="F44">
        <f t="shared" si="2"/>
        <v>5</v>
      </c>
      <c r="G44">
        <v>0</v>
      </c>
      <c r="H44">
        <v>0</v>
      </c>
      <c r="I44">
        <f>VLOOKUP(RIGHT(E44,2)*1,[1]卡片设计!$L$56:$R$100,4,FALSE)</f>
        <v>4</v>
      </c>
      <c r="J44">
        <v>1</v>
      </c>
      <c r="K44" t="str">
        <f>"["&amp;VLOOKUP(RIGHT($E44,2)*1,[1]卡片设计!$L$56:$R$100,6,FALSE)&amp;","&amp;VLOOKUP(RIGHT($E44,2)*1,[1]卡片设计!$L$56:$R$100,7,FALSE)&amp;"]"</f>
        <v>[127,5]</v>
      </c>
      <c r="L44" t="str">
        <f>"["&amp;VLOOKUP(RIGHT($E31,2)*1,[1]卡片设计!$L$56:$R$100,6,FALSE)&amp;","&amp;VLOOKUP(RIGHT($E31,2)*1,[1]卡片设计!$L$56:$R$100,7,FALSE)&amp;"]"</f>
        <v>[123,3]</v>
      </c>
    </row>
    <row r="45" spans="1:12" x14ac:dyDescent="0.15">
      <c r="A45">
        <f t="shared" si="1"/>
        <v>3000042</v>
      </c>
      <c r="B45" t="s">
        <v>94</v>
      </c>
      <c r="C45" t="s">
        <v>52</v>
      </c>
      <c r="D45" t="str">
        <f>VLOOKUP(RIGHT($E45,2)*1,[1]卡片设计!$L$56:$T$100,8,FALSE)&amp;VLOOKUP(RIGHT($E31,2)*1,[1]卡片设计!$L$56:$T$100,8,FALSE)</f>
        <v>中毒造成5%伤害，每3s一次增加3%暴击伤害</v>
      </c>
      <c r="E45">
        <f t="shared" si="0"/>
        <v>3000042</v>
      </c>
      <c r="F45">
        <f t="shared" si="2"/>
        <v>6</v>
      </c>
      <c r="G45">
        <v>0</v>
      </c>
      <c r="H45">
        <v>0</v>
      </c>
      <c r="I45">
        <f>VLOOKUP(RIGHT(E45,2)*1,[1]卡片设计!$L$56:$R$100,4,FALSE)</f>
        <v>4</v>
      </c>
      <c r="J45">
        <v>1</v>
      </c>
      <c r="K45" t="str">
        <f>"["&amp;VLOOKUP(RIGHT($E45,2)*1,[1]卡片设计!$L$56:$R$100,6,FALSE)&amp;","&amp;VLOOKUP(RIGHT($E45,2)*1,[1]卡片设计!$L$56:$R$100,7,FALSE)&amp;"]"</f>
        <v>[235,5]</v>
      </c>
      <c r="L45" t="str">
        <f>"["&amp;VLOOKUP(RIGHT($E32,2)*1,[1]卡片设计!$L$56:$R$100,6,FALSE)&amp;","&amp;VLOOKUP(RIGHT($E32,2)*1,[1]卡片设计!$L$56:$R$100,7,FALSE)&amp;"]"</f>
        <v>[127,3]</v>
      </c>
    </row>
    <row r="46" spans="1:12" x14ac:dyDescent="0.15">
      <c r="A46">
        <f t="shared" si="1"/>
        <v>3000043</v>
      </c>
      <c r="B46" t="s">
        <v>95</v>
      </c>
      <c r="C46" t="s">
        <v>52</v>
      </c>
      <c r="D46" t="str">
        <f>VLOOKUP(RIGHT($E46,2)*1,[1]卡片设计!$L$56:$T$100,8,FALSE)&amp;VLOOKUP(RIGHT($E32,2)*1,[1]卡片设计!$L$56:$T$100,8,FALSE)</f>
        <v>腐蚀造成5%伤害，每3s一次增加3%伤害</v>
      </c>
      <c r="E46">
        <f t="shared" si="0"/>
        <v>3000043</v>
      </c>
      <c r="F46">
        <f t="shared" si="2"/>
        <v>7</v>
      </c>
      <c r="G46">
        <v>0</v>
      </c>
      <c r="H46">
        <v>0</v>
      </c>
      <c r="I46">
        <f>VLOOKUP(RIGHT(E46,2)*1,[1]卡片设计!$L$56:$R$100,4,FALSE)</f>
        <v>4</v>
      </c>
      <c r="J46">
        <v>1</v>
      </c>
      <c r="K46" t="str">
        <f>"["&amp;VLOOKUP(RIGHT($E46,2)*1,[1]卡片设计!$L$56:$R$100,6,FALSE)&amp;","&amp;VLOOKUP(RIGHT($E46,2)*1,[1]卡片设计!$L$56:$R$100,7,FALSE)&amp;"]"</f>
        <v>[232,5]</v>
      </c>
      <c r="L46" t="str">
        <f>"["&amp;VLOOKUP(RIGHT($E33,2)*1,[1]卡片设计!$L$56:$R$100,6,FALSE)&amp;","&amp;VLOOKUP(RIGHT($E33,2)*1,[1]卡片设计!$L$56:$R$100,7,FALSE)&amp;"]"</f>
        <v>[111,4]</v>
      </c>
    </row>
    <row r="47" spans="1:12" x14ac:dyDescent="0.15">
      <c r="A47">
        <f t="shared" si="1"/>
        <v>3000044</v>
      </c>
      <c r="B47" t="s">
        <v>96</v>
      </c>
      <c r="C47" t="s">
        <v>52</v>
      </c>
      <c r="D47" t="str">
        <f>VLOOKUP(RIGHT($E47,2)*1,[1]卡片设计!$L$56:$T$100,8,FALSE)&amp;VLOOKUP(RIGHT($E33,2)*1,[1]卡片设计!$L$56:$T$100,8,FALSE)</f>
        <v>流血造成5%伤害，每3s一次增加4%力量</v>
      </c>
      <c r="E47">
        <f t="shared" si="0"/>
        <v>3000044</v>
      </c>
      <c r="F47">
        <f t="shared" si="2"/>
        <v>8</v>
      </c>
      <c r="G47">
        <v>0</v>
      </c>
      <c r="H47">
        <v>0</v>
      </c>
      <c r="I47">
        <f>VLOOKUP(RIGHT(E47,2)*1,[1]卡片设计!$L$56:$R$100,4,FALSE)</f>
        <v>4</v>
      </c>
      <c r="J47">
        <v>1</v>
      </c>
      <c r="K47" t="str">
        <f>"["&amp;VLOOKUP(RIGHT($E47,2)*1,[1]卡片设计!$L$56:$R$100,6,FALSE)&amp;","&amp;VLOOKUP(RIGHT($E47,2)*1,[1]卡片设计!$L$56:$R$100,7,FALSE)&amp;"]"</f>
        <v>[233,5]</v>
      </c>
      <c r="L47" t="str">
        <f>"["&amp;VLOOKUP(RIGHT($E34,2)*1,[1]卡片设计!$L$56:$R$100,6,FALSE)&amp;","&amp;VLOOKUP(RIGHT($E34,2)*1,[1]卡片设计!$L$56:$R$100,7,FALSE)&amp;"]"</f>
        <v>[113,4]</v>
      </c>
    </row>
    <row r="48" spans="1:12" x14ac:dyDescent="0.15">
      <c r="A48">
        <f t="shared" si="1"/>
        <v>3000045</v>
      </c>
      <c r="B48" t="s">
        <v>97</v>
      </c>
      <c r="C48" t="s">
        <v>53</v>
      </c>
      <c r="D48" t="str">
        <f>VLOOKUP(RIGHT($E48,2)*1,[1]卡片设计!$L$56:$T$100,8,FALSE)&amp;VLOOKUP(RIGHT($E34,2)*1,[1]卡片设计!$L$56:$T$100,8,FALSE)</f>
        <v>吸收10%伤害2%转化为自身生命力增加4%体质</v>
      </c>
      <c r="E48">
        <f t="shared" si="0"/>
        <v>3000045</v>
      </c>
      <c r="F48">
        <f t="shared" si="2"/>
        <v>1</v>
      </c>
      <c r="G48">
        <v>0</v>
      </c>
      <c r="H48">
        <v>0</v>
      </c>
      <c r="I48">
        <f>VLOOKUP(RIGHT(E48,2)*1,[1]卡片设计!$L$56:$R$100,4,FALSE)</f>
        <v>4</v>
      </c>
      <c r="J48">
        <v>1</v>
      </c>
      <c r="K48" t="str">
        <f>"["&amp;VLOOKUP(RIGHT($E48,2)*1,[1]卡片设计!$L$56:$R$100,6,FALSE)&amp;","&amp;VLOOKUP(RIGHT($E48,2)*1,[1]卡片设计!$L$56:$R$100,7,FALSE)&amp;"]"</f>
        <v>[230,2]</v>
      </c>
      <c r="L48" t="str">
        <f>"["&amp;VLOOKUP(RIGHT($E35,2)*1,[1]卡片设计!$L$56:$R$100,6,FALSE)&amp;","&amp;VLOOKUP(RIGHT($E35,2)*1,[1]卡片设计!$L$56:$R$100,7,FALSE)&amp;"]"</f>
        <v>[114,4]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M14" sqref="M14"/>
    </sheetView>
  </sheetViews>
  <sheetFormatPr defaultRowHeight="13.5" x14ac:dyDescent="0.15"/>
  <cols>
    <col min="9" max="9" width="13" bestFit="1" customWidth="1"/>
    <col min="11" max="11" width="17.5" customWidth="1"/>
  </cols>
  <sheetData>
    <row r="1" spans="1:16" x14ac:dyDescent="0.15">
      <c r="A1" t="s">
        <v>99</v>
      </c>
      <c r="C1" t="s">
        <v>100</v>
      </c>
      <c r="H1" t="s">
        <v>99</v>
      </c>
      <c r="I1" t="s">
        <v>101</v>
      </c>
    </row>
    <row r="2" spans="1:16" x14ac:dyDescent="0.15">
      <c r="A2">
        <v>1</v>
      </c>
      <c r="B2">
        <f>$E$2^(A2-1)*50</f>
        <v>50</v>
      </c>
      <c r="C2">
        <f t="shared" ref="C2:C65" si="0">ROUND(B2,0)</f>
        <v>50</v>
      </c>
      <c r="E2">
        <v>1.1000000000000001</v>
      </c>
      <c r="H2">
        <v>1</v>
      </c>
      <c r="I2">
        <f>C2</f>
        <v>50</v>
      </c>
      <c r="J2" t="s">
        <v>110</v>
      </c>
      <c r="L2" t="s">
        <v>102</v>
      </c>
    </row>
    <row r="3" spans="1:16" x14ac:dyDescent="0.15">
      <c r="A3">
        <v>2</v>
      </c>
      <c r="B3">
        <f t="shared" ref="B3:B66" si="1">$E$2^(A3-1)*50</f>
        <v>55.000000000000007</v>
      </c>
      <c r="C3">
        <f t="shared" si="0"/>
        <v>55</v>
      </c>
      <c r="H3">
        <v>2</v>
      </c>
      <c r="I3">
        <f t="shared" ref="I3:I66" si="2">C3</f>
        <v>55</v>
      </c>
      <c r="L3" t="s">
        <v>103</v>
      </c>
    </row>
    <row r="4" spans="1:16" x14ac:dyDescent="0.15">
      <c r="A4">
        <v>3</v>
      </c>
      <c r="B4">
        <f t="shared" si="1"/>
        <v>60.500000000000007</v>
      </c>
      <c r="C4">
        <f t="shared" si="0"/>
        <v>61</v>
      </c>
      <c r="H4">
        <v>3</v>
      </c>
      <c r="I4">
        <f t="shared" si="2"/>
        <v>61</v>
      </c>
      <c r="L4" t="s">
        <v>104</v>
      </c>
    </row>
    <row r="5" spans="1:16" x14ac:dyDescent="0.15">
      <c r="A5">
        <v>4</v>
      </c>
      <c r="B5">
        <f t="shared" si="1"/>
        <v>66.550000000000026</v>
      </c>
      <c r="C5">
        <f t="shared" si="0"/>
        <v>67</v>
      </c>
      <c r="H5">
        <v>4</v>
      </c>
      <c r="I5">
        <f t="shared" si="2"/>
        <v>67</v>
      </c>
      <c r="L5" t="s">
        <v>105</v>
      </c>
    </row>
    <row r="6" spans="1:16" x14ac:dyDescent="0.15">
      <c r="A6">
        <v>5</v>
      </c>
      <c r="B6">
        <f t="shared" si="1"/>
        <v>73.205000000000027</v>
      </c>
      <c r="C6">
        <f t="shared" si="0"/>
        <v>73</v>
      </c>
      <c r="H6">
        <v>5</v>
      </c>
      <c r="I6">
        <f t="shared" si="2"/>
        <v>73</v>
      </c>
    </row>
    <row r="7" spans="1:16" x14ac:dyDescent="0.15">
      <c r="A7">
        <v>6</v>
      </c>
      <c r="B7">
        <f t="shared" si="1"/>
        <v>80.525500000000022</v>
      </c>
      <c r="C7">
        <f t="shared" si="0"/>
        <v>81</v>
      </c>
      <c r="H7">
        <v>6</v>
      </c>
      <c r="I7">
        <f t="shared" si="2"/>
        <v>81</v>
      </c>
    </row>
    <row r="8" spans="1:16" x14ac:dyDescent="0.15">
      <c r="A8">
        <v>7</v>
      </c>
      <c r="B8">
        <f t="shared" si="1"/>
        <v>88.578050000000047</v>
      </c>
      <c r="C8">
        <f t="shared" si="0"/>
        <v>89</v>
      </c>
      <c r="H8">
        <v>7</v>
      </c>
      <c r="I8">
        <f t="shared" si="2"/>
        <v>89</v>
      </c>
      <c r="L8" t="s">
        <v>106</v>
      </c>
      <c r="P8" t="s">
        <v>107</v>
      </c>
    </row>
    <row r="9" spans="1:16" x14ac:dyDescent="0.15">
      <c r="A9">
        <v>8</v>
      </c>
      <c r="B9">
        <f t="shared" si="1"/>
        <v>97.43585500000006</v>
      </c>
      <c r="C9">
        <f t="shared" si="0"/>
        <v>97</v>
      </c>
      <c r="H9">
        <v>8</v>
      </c>
      <c r="I9">
        <f t="shared" si="2"/>
        <v>97</v>
      </c>
      <c r="L9" t="s">
        <v>108</v>
      </c>
    </row>
    <row r="10" spans="1:16" x14ac:dyDescent="0.15">
      <c r="A10">
        <v>9</v>
      </c>
      <c r="B10">
        <f t="shared" si="1"/>
        <v>107.17944050000006</v>
      </c>
      <c r="C10">
        <f t="shared" si="0"/>
        <v>107</v>
      </c>
      <c r="H10">
        <v>9</v>
      </c>
      <c r="I10">
        <f t="shared" si="2"/>
        <v>107</v>
      </c>
      <c r="L10" t="s">
        <v>109</v>
      </c>
    </row>
    <row r="11" spans="1:16" x14ac:dyDescent="0.15">
      <c r="A11">
        <v>10</v>
      </c>
      <c r="B11">
        <f t="shared" si="1"/>
        <v>117.89738455000007</v>
      </c>
      <c r="C11">
        <f t="shared" si="0"/>
        <v>118</v>
      </c>
      <c r="H11">
        <v>10</v>
      </c>
      <c r="I11">
        <f t="shared" si="2"/>
        <v>118</v>
      </c>
      <c r="L11" t="s">
        <v>111</v>
      </c>
    </row>
    <row r="12" spans="1:16" x14ac:dyDescent="0.15">
      <c r="A12">
        <v>11</v>
      </c>
      <c r="B12">
        <f t="shared" si="1"/>
        <v>129.6871230050001</v>
      </c>
      <c r="C12">
        <f t="shared" si="0"/>
        <v>130</v>
      </c>
      <c r="H12">
        <v>11</v>
      </c>
      <c r="I12">
        <f t="shared" si="2"/>
        <v>130</v>
      </c>
    </row>
    <row r="13" spans="1:16" x14ac:dyDescent="0.15">
      <c r="A13">
        <v>12</v>
      </c>
      <c r="B13">
        <f t="shared" si="1"/>
        <v>142.65583530550012</v>
      </c>
      <c r="C13">
        <f t="shared" si="0"/>
        <v>143</v>
      </c>
      <c r="H13">
        <v>12</v>
      </c>
      <c r="I13">
        <f t="shared" si="2"/>
        <v>143</v>
      </c>
    </row>
    <row r="14" spans="1:16" x14ac:dyDescent="0.15">
      <c r="A14">
        <v>13</v>
      </c>
      <c r="B14">
        <f t="shared" si="1"/>
        <v>156.92141883605012</v>
      </c>
      <c r="C14">
        <f t="shared" si="0"/>
        <v>157</v>
      </c>
      <c r="H14">
        <v>13</v>
      </c>
      <c r="I14">
        <f t="shared" si="2"/>
        <v>157</v>
      </c>
    </row>
    <row r="15" spans="1:16" x14ac:dyDescent="0.15">
      <c r="A15">
        <v>14</v>
      </c>
      <c r="B15">
        <f t="shared" si="1"/>
        <v>172.61356071965514</v>
      </c>
      <c r="C15">
        <f t="shared" si="0"/>
        <v>173</v>
      </c>
      <c r="H15">
        <v>14</v>
      </c>
      <c r="I15">
        <f t="shared" si="2"/>
        <v>173</v>
      </c>
    </row>
    <row r="16" spans="1:16" x14ac:dyDescent="0.15">
      <c r="A16">
        <v>15</v>
      </c>
      <c r="B16">
        <f t="shared" si="1"/>
        <v>189.87491679162071</v>
      </c>
      <c r="C16">
        <f t="shared" si="0"/>
        <v>190</v>
      </c>
      <c r="H16">
        <v>15</v>
      </c>
      <c r="I16">
        <f t="shared" si="2"/>
        <v>190</v>
      </c>
    </row>
    <row r="17" spans="1:9" x14ac:dyDescent="0.15">
      <c r="A17">
        <v>16</v>
      </c>
      <c r="B17">
        <f t="shared" si="1"/>
        <v>208.86240847078278</v>
      </c>
      <c r="C17">
        <f t="shared" si="0"/>
        <v>209</v>
      </c>
      <c r="H17">
        <v>16</v>
      </c>
      <c r="I17">
        <f t="shared" si="2"/>
        <v>209</v>
      </c>
    </row>
    <row r="18" spans="1:9" x14ac:dyDescent="0.15">
      <c r="A18">
        <v>17</v>
      </c>
      <c r="B18">
        <f t="shared" si="1"/>
        <v>229.74864931786107</v>
      </c>
      <c r="C18">
        <f t="shared" si="0"/>
        <v>230</v>
      </c>
      <c r="H18">
        <v>17</v>
      </c>
      <c r="I18">
        <f t="shared" si="2"/>
        <v>230</v>
      </c>
    </row>
    <row r="19" spans="1:9" x14ac:dyDescent="0.15">
      <c r="A19">
        <v>18</v>
      </c>
      <c r="B19">
        <f t="shared" si="1"/>
        <v>252.72351424964717</v>
      </c>
      <c r="C19">
        <f t="shared" si="0"/>
        <v>253</v>
      </c>
      <c r="H19">
        <v>18</v>
      </c>
      <c r="I19">
        <f t="shared" si="2"/>
        <v>253</v>
      </c>
    </row>
    <row r="20" spans="1:9" x14ac:dyDescent="0.15">
      <c r="A20">
        <v>19</v>
      </c>
      <c r="B20">
        <f t="shared" si="1"/>
        <v>277.99586567461188</v>
      </c>
      <c r="C20">
        <f t="shared" si="0"/>
        <v>278</v>
      </c>
      <c r="H20">
        <v>19</v>
      </c>
      <c r="I20">
        <f t="shared" si="2"/>
        <v>278</v>
      </c>
    </row>
    <row r="21" spans="1:9" x14ac:dyDescent="0.15">
      <c r="A21">
        <v>20</v>
      </c>
      <c r="B21">
        <f t="shared" si="1"/>
        <v>305.79545224207317</v>
      </c>
      <c r="C21">
        <f t="shared" si="0"/>
        <v>306</v>
      </c>
      <c r="H21">
        <v>20</v>
      </c>
      <c r="I21">
        <f t="shared" si="2"/>
        <v>306</v>
      </c>
    </row>
    <row r="22" spans="1:9" x14ac:dyDescent="0.15">
      <c r="A22">
        <v>21</v>
      </c>
      <c r="B22">
        <f t="shared" si="1"/>
        <v>336.37499746628043</v>
      </c>
      <c r="C22">
        <f t="shared" si="0"/>
        <v>336</v>
      </c>
      <c r="H22">
        <v>21</v>
      </c>
      <c r="I22">
        <f t="shared" si="2"/>
        <v>336</v>
      </c>
    </row>
    <row r="23" spans="1:9" x14ac:dyDescent="0.15">
      <c r="A23">
        <v>22</v>
      </c>
      <c r="B23">
        <f t="shared" si="1"/>
        <v>370.01249721290856</v>
      </c>
      <c r="C23">
        <f t="shared" si="0"/>
        <v>370</v>
      </c>
      <c r="H23">
        <v>22</v>
      </c>
      <c r="I23">
        <f t="shared" si="2"/>
        <v>370</v>
      </c>
    </row>
    <row r="24" spans="1:9" x14ac:dyDescent="0.15">
      <c r="A24">
        <v>23</v>
      </c>
      <c r="B24">
        <f t="shared" si="1"/>
        <v>407.01374693419945</v>
      </c>
      <c r="C24">
        <f t="shared" si="0"/>
        <v>407</v>
      </c>
      <c r="H24">
        <v>23</v>
      </c>
      <c r="I24">
        <f t="shared" si="2"/>
        <v>407</v>
      </c>
    </row>
    <row r="25" spans="1:9" x14ac:dyDescent="0.15">
      <c r="A25">
        <v>24</v>
      </c>
      <c r="B25">
        <f t="shared" si="1"/>
        <v>447.71512162761945</v>
      </c>
      <c r="C25">
        <f t="shared" si="0"/>
        <v>448</v>
      </c>
      <c r="H25">
        <v>24</v>
      </c>
      <c r="I25">
        <f t="shared" si="2"/>
        <v>448</v>
      </c>
    </row>
    <row r="26" spans="1:9" x14ac:dyDescent="0.15">
      <c r="A26">
        <v>25</v>
      </c>
      <c r="B26">
        <f t="shared" si="1"/>
        <v>492.48663379038129</v>
      </c>
      <c r="C26">
        <f t="shared" si="0"/>
        <v>492</v>
      </c>
      <c r="H26">
        <v>25</v>
      </c>
      <c r="I26">
        <f t="shared" si="2"/>
        <v>492</v>
      </c>
    </row>
    <row r="27" spans="1:9" x14ac:dyDescent="0.15">
      <c r="A27">
        <v>26</v>
      </c>
      <c r="B27">
        <f t="shared" si="1"/>
        <v>541.7352971694196</v>
      </c>
      <c r="C27">
        <f t="shared" si="0"/>
        <v>542</v>
      </c>
      <c r="H27">
        <v>26</v>
      </c>
      <c r="I27">
        <f t="shared" si="2"/>
        <v>542</v>
      </c>
    </row>
    <row r="28" spans="1:9" x14ac:dyDescent="0.15">
      <c r="A28">
        <v>27</v>
      </c>
      <c r="B28">
        <f t="shared" si="1"/>
        <v>595.90882688636157</v>
      </c>
      <c r="C28">
        <f t="shared" si="0"/>
        <v>596</v>
      </c>
      <c r="H28">
        <v>27</v>
      </c>
      <c r="I28">
        <f t="shared" si="2"/>
        <v>596</v>
      </c>
    </row>
    <row r="29" spans="1:9" x14ac:dyDescent="0.15">
      <c r="A29">
        <v>28</v>
      </c>
      <c r="B29">
        <f t="shared" si="1"/>
        <v>655.49970957499784</v>
      </c>
      <c r="C29">
        <f t="shared" si="0"/>
        <v>655</v>
      </c>
      <c r="H29">
        <v>28</v>
      </c>
      <c r="I29">
        <f t="shared" si="2"/>
        <v>655</v>
      </c>
    </row>
    <row r="30" spans="1:9" x14ac:dyDescent="0.15">
      <c r="A30">
        <v>29</v>
      </c>
      <c r="B30">
        <f t="shared" si="1"/>
        <v>721.04968053249752</v>
      </c>
      <c r="C30">
        <f t="shared" si="0"/>
        <v>721</v>
      </c>
      <c r="H30">
        <v>29</v>
      </c>
      <c r="I30">
        <f t="shared" si="2"/>
        <v>721</v>
      </c>
    </row>
    <row r="31" spans="1:9" x14ac:dyDescent="0.15">
      <c r="A31">
        <v>30</v>
      </c>
      <c r="B31">
        <f t="shared" si="1"/>
        <v>793.15464858574728</v>
      </c>
      <c r="C31">
        <f>ROUND(B31,0)</f>
        <v>793</v>
      </c>
      <c r="H31">
        <v>30</v>
      </c>
      <c r="I31">
        <f t="shared" si="2"/>
        <v>793</v>
      </c>
    </row>
    <row r="32" spans="1:9" x14ac:dyDescent="0.15">
      <c r="A32">
        <v>31</v>
      </c>
      <c r="B32">
        <f t="shared" si="1"/>
        <v>872.47011344432224</v>
      </c>
      <c r="C32">
        <f t="shared" si="0"/>
        <v>872</v>
      </c>
      <c r="H32">
        <v>31</v>
      </c>
      <c r="I32">
        <f t="shared" si="2"/>
        <v>872</v>
      </c>
    </row>
    <row r="33" spans="1:9" x14ac:dyDescent="0.15">
      <c r="A33">
        <v>32</v>
      </c>
      <c r="B33">
        <f t="shared" si="1"/>
        <v>959.71712478875452</v>
      </c>
      <c r="C33">
        <f t="shared" si="0"/>
        <v>960</v>
      </c>
      <c r="H33">
        <v>32</v>
      </c>
      <c r="I33">
        <f t="shared" si="2"/>
        <v>960</v>
      </c>
    </row>
    <row r="34" spans="1:9" x14ac:dyDescent="0.15">
      <c r="A34">
        <v>33</v>
      </c>
      <c r="B34">
        <f t="shared" si="1"/>
        <v>1055.6888372676299</v>
      </c>
      <c r="C34">
        <f t="shared" si="0"/>
        <v>1056</v>
      </c>
      <c r="H34">
        <v>33</v>
      </c>
      <c r="I34">
        <f t="shared" si="2"/>
        <v>1056</v>
      </c>
    </row>
    <row r="35" spans="1:9" x14ac:dyDescent="0.15">
      <c r="A35">
        <v>34</v>
      </c>
      <c r="B35">
        <f t="shared" si="1"/>
        <v>1161.2577209943931</v>
      </c>
      <c r="C35">
        <f t="shared" si="0"/>
        <v>1161</v>
      </c>
      <c r="H35">
        <v>34</v>
      </c>
      <c r="I35">
        <f t="shared" si="2"/>
        <v>1161</v>
      </c>
    </row>
    <row r="36" spans="1:9" x14ac:dyDescent="0.15">
      <c r="A36">
        <v>35</v>
      </c>
      <c r="B36">
        <f t="shared" si="1"/>
        <v>1277.3834930938324</v>
      </c>
      <c r="C36">
        <f t="shared" si="0"/>
        <v>1277</v>
      </c>
      <c r="H36">
        <v>35</v>
      </c>
      <c r="I36">
        <f t="shared" si="2"/>
        <v>1277</v>
      </c>
    </row>
    <row r="37" spans="1:9" x14ac:dyDescent="0.15">
      <c r="A37">
        <v>36</v>
      </c>
      <c r="B37">
        <f t="shared" si="1"/>
        <v>1405.1218424032159</v>
      </c>
      <c r="C37">
        <f t="shared" si="0"/>
        <v>1405</v>
      </c>
      <c r="H37">
        <v>36</v>
      </c>
      <c r="I37">
        <f t="shared" si="2"/>
        <v>1405</v>
      </c>
    </row>
    <row r="38" spans="1:9" x14ac:dyDescent="0.15">
      <c r="A38">
        <v>37</v>
      </c>
      <c r="B38">
        <f t="shared" si="1"/>
        <v>1545.6340266435375</v>
      </c>
      <c r="C38">
        <f t="shared" si="0"/>
        <v>1546</v>
      </c>
      <c r="H38">
        <v>37</v>
      </c>
      <c r="I38">
        <f t="shared" si="2"/>
        <v>1546</v>
      </c>
    </row>
    <row r="39" spans="1:9" x14ac:dyDescent="0.15">
      <c r="A39">
        <v>38</v>
      </c>
      <c r="B39">
        <f t="shared" si="1"/>
        <v>1700.1974293078913</v>
      </c>
      <c r="C39">
        <f t="shared" si="0"/>
        <v>1700</v>
      </c>
      <c r="H39">
        <v>38</v>
      </c>
      <c r="I39">
        <f t="shared" si="2"/>
        <v>1700</v>
      </c>
    </row>
    <row r="40" spans="1:9" x14ac:dyDescent="0.15">
      <c r="A40">
        <v>39</v>
      </c>
      <c r="B40">
        <f t="shared" si="1"/>
        <v>1870.2171722386809</v>
      </c>
      <c r="C40">
        <f t="shared" si="0"/>
        <v>1870</v>
      </c>
      <c r="H40">
        <v>39</v>
      </c>
      <c r="I40">
        <f t="shared" si="2"/>
        <v>1870</v>
      </c>
    </row>
    <row r="41" spans="1:9" x14ac:dyDescent="0.15">
      <c r="A41">
        <v>40</v>
      </c>
      <c r="B41">
        <f t="shared" si="1"/>
        <v>2057.2388894625492</v>
      </c>
      <c r="C41">
        <f t="shared" si="0"/>
        <v>2057</v>
      </c>
      <c r="H41">
        <v>40</v>
      </c>
      <c r="I41">
        <f t="shared" si="2"/>
        <v>2057</v>
      </c>
    </row>
    <row r="42" spans="1:9" x14ac:dyDescent="0.15">
      <c r="A42">
        <v>41</v>
      </c>
      <c r="B42">
        <f t="shared" si="1"/>
        <v>2262.9627784088038</v>
      </c>
      <c r="C42">
        <f t="shared" si="0"/>
        <v>2263</v>
      </c>
      <c r="H42">
        <v>41</v>
      </c>
      <c r="I42">
        <f t="shared" si="2"/>
        <v>2263</v>
      </c>
    </row>
    <row r="43" spans="1:9" x14ac:dyDescent="0.15">
      <c r="A43">
        <v>42</v>
      </c>
      <c r="B43">
        <f t="shared" si="1"/>
        <v>2489.2590562496844</v>
      </c>
      <c r="C43">
        <f t="shared" si="0"/>
        <v>2489</v>
      </c>
      <c r="H43">
        <v>42</v>
      </c>
      <c r="I43">
        <f t="shared" si="2"/>
        <v>2489</v>
      </c>
    </row>
    <row r="44" spans="1:9" x14ac:dyDescent="0.15">
      <c r="A44">
        <v>43</v>
      </c>
      <c r="B44">
        <f t="shared" si="1"/>
        <v>2738.1849618746528</v>
      </c>
      <c r="C44">
        <f t="shared" si="0"/>
        <v>2738</v>
      </c>
      <c r="H44">
        <v>43</v>
      </c>
      <c r="I44">
        <f t="shared" si="2"/>
        <v>2738</v>
      </c>
    </row>
    <row r="45" spans="1:9" x14ac:dyDescent="0.15">
      <c r="A45">
        <v>44</v>
      </c>
      <c r="B45">
        <f t="shared" si="1"/>
        <v>3012.0034580621186</v>
      </c>
      <c r="C45">
        <f t="shared" si="0"/>
        <v>3012</v>
      </c>
      <c r="H45">
        <v>44</v>
      </c>
      <c r="I45">
        <f t="shared" si="2"/>
        <v>3012</v>
      </c>
    </row>
    <row r="46" spans="1:9" x14ac:dyDescent="0.15">
      <c r="A46">
        <v>45</v>
      </c>
      <c r="B46">
        <f t="shared" si="1"/>
        <v>3313.2038038683304</v>
      </c>
      <c r="C46">
        <f t="shared" si="0"/>
        <v>3313</v>
      </c>
      <c r="H46">
        <v>45</v>
      </c>
      <c r="I46">
        <f t="shared" si="2"/>
        <v>3313</v>
      </c>
    </row>
    <row r="47" spans="1:9" x14ac:dyDescent="0.15">
      <c r="A47">
        <v>46</v>
      </c>
      <c r="B47">
        <f t="shared" si="1"/>
        <v>3644.5241842551641</v>
      </c>
      <c r="C47">
        <f t="shared" si="0"/>
        <v>3645</v>
      </c>
      <c r="H47">
        <v>46</v>
      </c>
      <c r="I47">
        <f t="shared" si="2"/>
        <v>3645</v>
      </c>
    </row>
    <row r="48" spans="1:9" x14ac:dyDescent="0.15">
      <c r="A48">
        <v>47</v>
      </c>
      <c r="B48">
        <f t="shared" si="1"/>
        <v>4008.9766026806806</v>
      </c>
      <c r="C48">
        <f t="shared" si="0"/>
        <v>4009</v>
      </c>
      <c r="H48">
        <v>47</v>
      </c>
      <c r="I48">
        <f t="shared" si="2"/>
        <v>4009</v>
      </c>
    </row>
    <row r="49" spans="1:9" x14ac:dyDescent="0.15">
      <c r="A49">
        <v>48</v>
      </c>
      <c r="B49">
        <f t="shared" si="1"/>
        <v>4409.8742629487488</v>
      </c>
      <c r="C49">
        <f t="shared" si="0"/>
        <v>4410</v>
      </c>
      <c r="H49">
        <v>48</v>
      </c>
      <c r="I49">
        <f t="shared" si="2"/>
        <v>4410</v>
      </c>
    </row>
    <row r="50" spans="1:9" x14ac:dyDescent="0.15">
      <c r="A50">
        <v>49</v>
      </c>
      <c r="B50">
        <f t="shared" si="1"/>
        <v>4850.8616892436239</v>
      </c>
      <c r="C50">
        <f t="shared" si="0"/>
        <v>4851</v>
      </c>
      <c r="H50">
        <v>49</v>
      </c>
      <c r="I50">
        <f t="shared" si="2"/>
        <v>4851</v>
      </c>
    </row>
    <row r="51" spans="1:9" x14ac:dyDescent="0.15">
      <c r="A51">
        <v>50</v>
      </c>
      <c r="B51">
        <f t="shared" si="1"/>
        <v>5335.9478581679869</v>
      </c>
      <c r="C51">
        <f t="shared" si="0"/>
        <v>5336</v>
      </c>
      <c r="H51">
        <v>50</v>
      </c>
      <c r="I51">
        <f t="shared" si="2"/>
        <v>5336</v>
      </c>
    </row>
    <row r="52" spans="1:9" x14ac:dyDescent="0.15">
      <c r="A52">
        <v>51</v>
      </c>
      <c r="B52">
        <f t="shared" si="1"/>
        <v>5869.5426439847861</v>
      </c>
      <c r="C52">
        <f t="shared" si="0"/>
        <v>5870</v>
      </c>
      <c r="H52">
        <v>51</v>
      </c>
      <c r="I52">
        <f t="shared" si="2"/>
        <v>5870</v>
      </c>
    </row>
    <row r="53" spans="1:9" x14ac:dyDescent="0.15">
      <c r="A53">
        <v>52</v>
      </c>
      <c r="B53">
        <f t="shared" si="1"/>
        <v>6456.4969083832648</v>
      </c>
      <c r="C53">
        <f t="shared" si="0"/>
        <v>6456</v>
      </c>
      <c r="H53">
        <v>52</v>
      </c>
      <c r="I53">
        <f t="shared" si="2"/>
        <v>6456</v>
      </c>
    </row>
    <row r="54" spans="1:9" x14ac:dyDescent="0.15">
      <c r="A54">
        <v>53</v>
      </c>
      <c r="B54">
        <f t="shared" si="1"/>
        <v>7102.1465992215926</v>
      </c>
      <c r="C54">
        <f t="shared" si="0"/>
        <v>7102</v>
      </c>
      <c r="H54">
        <v>53</v>
      </c>
      <c r="I54">
        <f t="shared" si="2"/>
        <v>7102</v>
      </c>
    </row>
    <row r="55" spans="1:9" x14ac:dyDescent="0.15">
      <c r="A55">
        <v>54</v>
      </c>
      <c r="B55">
        <f t="shared" si="1"/>
        <v>7812.3612591437522</v>
      </c>
      <c r="C55">
        <f t="shared" si="0"/>
        <v>7812</v>
      </c>
      <c r="H55">
        <v>54</v>
      </c>
      <c r="I55">
        <f t="shared" si="2"/>
        <v>7812</v>
      </c>
    </row>
    <row r="56" spans="1:9" x14ac:dyDescent="0.15">
      <c r="A56">
        <v>55</v>
      </c>
      <c r="B56">
        <f t="shared" si="1"/>
        <v>8593.5973850581286</v>
      </c>
      <c r="C56">
        <f t="shared" si="0"/>
        <v>8594</v>
      </c>
      <c r="H56">
        <v>55</v>
      </c>
      <c r="I56">
        <f t="shared" si="2"/>
        <v>8594</v>
      </c>
    </row>
    <row r="57" spans="1:9" x14ac:dyDescent="0.15">
      <c r="A57">
        <v>56</v>
      </c>
      <c r="B57">
        <f t="shared" si="1"/>
        <v>9452.9571235639414</v>
      </c>
      <c r="C57">
        <f t="shared" si="0"/>
        <v>9453</v>
      </c>
      <c r="H57">
        <v>56</v>
      </c>
      <c r="I57">
        <f t="shared" si="2"/>
        <v>9453</v>
      </c>
    </row>
    <row r="58" spans="1:9" x14ac:dyDescent="0.15">
      <c r="A58">
        <v>57</v>
      </c>
      <c r="B58">
        <f t="shared" si="1"/>
        <v>10398.252835920335</v>
      </c>
      <c r="C58">
        <f t="shared" si="0"/>
        <v>10398</v>
      </c>
      <c r="H58">
        <v>57</v>
      </c>
      <c r="I58">
        <f t="shared" si="2"/>
        <v>10398</v>
      </c>
    </row>
    <row r="59" spans="1:9" x14ac:dyDescent="0.15">
      <c r="A59">
        <v>58</v>
      </c>
      <c r="B59">
        <f t="shared" si="1"/>
        <v>11438.078119512371</v>
      </c>
      <c r="C59">
        <f t="shared" si="0"/>
        <v>11438</v>
      </c>
      <c r="H59">
        <v>58</v>
      </c>
      <c r="I59">
        <f t="shared" si="2"/>
        <v>11438</v>
      </c>
    </row>
    <row r="60" spans="1:9" x14ac:dyDescent="0.15">
      <c r="A60">
        <v>59</v>
      </c>
      <c r="B60">
        <f t="shared" si="1"/>
        <v>12581.885931463607</v>
      </c>
      <c r="C60">
        <f t="shared" si="0"/>
        <v>12582</v>
      </c>
      <c r="H60">
        <v>59</v>
      </c>
      <c r="I60">
        <f t="shared" si="2"/>
        <v>12582</v>
      </c>
    </row>
    <row r="61" spans="1:9" x14ac:dyDescent="0.15">
      <c r="A61">
        <v>60</v>
      </c>
      <c r="B61">
        <f t="shared" si="1"/>
        <v>13840.074524609972</v>
      </c>
      <c r="C61">
        <f t="shared" si="0"/>
        <v>13840</v>
      </c>
      <c r="H61">
        <v>60</v>
      </c>
      <c r="I61">
        <f t="shared" si="2"/>
        <v>13840</v>
      </c>
    </row>
    <row r="62" spans="1:9" x14ac:dyDescent="0.15">
      <c r="A62">
        <v>61</v>
      </c>
      <c r="B62">
        <f t="shared" si="1"/>
        <v>15224.081977070966</v>
      </c>
      <c r="C62">
        <f t="shared" si="0"/>
        <v>15224</v>
      </c>
      <c r="H62">
        <v>61</v>
      </c>
      <c r="I62">
        <f t="shared" si="2"/>
        <v>15224</v>
      </c>
    </row>
    <row r="63" spans="1:9" x14ac:dyDescent="0.15">
      <c r="A63">
        <v>62</v>
      </c>
      <c r="B63">
        <f t="shared" si="1"/>
        <v>16746.490174778064</v>
      </c>
      <c r="C63">
        <f t="shared" si="0"/>
        <v>16746</v>
      </c>
      <c r="H63">
        <v>62</v>
      </c>
      <c r="I63">
        <f t="shared" si="2"/>
        <v>16746</v>
      </c>
    </row>
    <row r="64" spans="1:9" x14ac:dyDescent="0.15">
      <c r="A64">
        <v>63</v>
      </c>
      <c r="B64">
        <f t="shared" si="1"/>
        <v>18421.139192255876</v>
      </c>
      <c r="C64">
        <f t="shared" si="0"/>
        <v>18421</v>
      </c>
      <c r="H64">
        <v>63</v>
      </c>
      <c r="I64">
        <f t="shared" si="2"/>
        <v>18421</v>
      </c>
    </row>
    <row r="65" spans="1:9" x14ac:dyDescent="0.15">
      <c r="A65">
        <v>64</v>
      </c>
      <c r="B65">
        <f t="shared" si="1"/>
        <v>20263.253111481463</v>
      </c>
      <c r="C65">
        <f t="shared" si="0"/>
        <v>20263</v>
      </c>
      <c r="H65">
        <v>64</v>
      </c>
      <c r="I65">
        <f t="shared" si="2"/>
        <v>20263</v>
      </c>
    </row>
    <row r="66" spans="1:9" x14ac:dyDescent="0.15">
      <c r="A66">
        <v>65</v>
      </c>
      <c r="B66">
        <f t="shared" si="1"/>
        <v>22289.578422629609</v>
      </c>
      <c r="C66">
        <f t="shared" ref="C66:C101" si="3">ROUND(B66,0)</f>
        <v>22290</v>
      </c>
      <c r="H66">
        <v>65</v>
      </c>
      <c r="I66">
        <f t="shared" si="2"/>
        <v>22290</v>
      </c>
    </row>
    <row r="67" spans="1:9" x14ac:dyDescent="0.15">
      <c r="A67">
        <v>66</v>
      </c>
      <c r="B67">
        <f t="shared" ref="B67:B101" si="4">$E$2^(A67-1)*50</f>
        <v>24518.536264892573</v>
      </c>
      <c r="C67">
        <f t="shared" si="3"/>
        <v>24519</v>
      </c>
      <c r="H67">
        <v>66</v>
      </c>
      <c r="I67">
        <f t="shared" ref="I67:I101" si="5">C67</f>
        <v>24519</v>
      </c>
    </row>
    <row r="68" spans="1:9" x14ac:dyDescent="0.15">
      <c r="A68">
        <v>67</v>
      </c>
      <c r="B68">
        <f t="shared" si="4"/>
        <v>26970.38989138183</v>
      </c>
      <c r="C68">
        <f t="shared" si="3"/>
        <v>26970</v>
      </c>
      <c r="H68">
        <v>67</v>
      </c>
      <c r="I68">
        <f t="shared" si="5"/>
        <v>26970</v>
      </c>
    </row>
    <row r="69" spans="1:9" x14ac:dyDescent="0.15">
      <c r="A69">
        <v>68</v>
      </c>
      <c r="B69">
        <f t="shared" si="4"/>
        <v>29667.428880520019</v>
      </c>
      <c r="C69">
        <f t="shared" si="3"/>
        <v>29667</v>
      </c>
      <c r="H69">
        <v>68</v>
      </c>
      <c r="I69">
        <f t="shared" si="5"/>
        <v>29667</v>
      </c>
    </row>
    <row r="70" spans="1:9" x14ac:dyDescent="0.15">
      <c r="A70">
        <v>69</v>
      </c>
      <c r="B70">
        <f t="shared" si="4"/>
        <v>32634.171768572021</v>
      </c>
      <c r="C70">
        <f t="shared" si="3"/>
        <v>32634</v>
      </c>
      <c r="H70">
        <v>69</v>
      </c>
      <c r="I70">
        <f t="shared" si="5"/>
        <v>32634</v>
      </c>
    </row>
    <row r="71" spans="1:9" x14ac:dyDescent="0.15">
      <c r="A71">
        <v>70</v>
      </c>
      <c r="B71">
        <f t="shared" si="4"/>
        <v>35897.588945429226</v>
      </c>
      <c r="C71">
        <f t="shared" si="3"/>
        <v>35898</v>
      </c>
      <c r="H71">
        <v>70</v>
      </c>
      <c r="I71">
        <f t="shared" si="5"/>
        <v>35898</v>
      </c>
    </row>
    <row r="72" spans="1:9" x14ac:dyDescent="0.15">
      <c r="A72">
        <v>71</v>
      </c>
      <c r="B72">
        <f t="shared" si="4"/>
        <v>39487.34783997215</v>
      </c>
      <c r="C72">
        <f t="shared" si="3"/>
        <v>39487</v>
      </c>
      <c r="H72">
        <v>71</v>
      </c>
      <c r="I72">
        <f t="shared" si="5"/>
        <v>39487</v>
      </c>
    </row>
    <row r="73" spans="1:9" x14ac:dyDescent="0.15">
      <c r="A73">
        <v>72</v>
      </c>
      <c r="B73">
        <f t="shared" si="4"/>
        <v>43436.082623969371</v>
      </c>
      <c r="C73">
        <f t="shared" si="3"/>
        <v>43436</v>
      </c>
      <c r="H73">
        <v>72</v>
      </c>
      <c r="I73">
        <f t="shared" si="5"/>
        <v>43436</v>
      </c>
    </row>
    <row r="74" spans="1:9" x14ac:dyDescent="0.15">
      <c r="A74">
        <v>73</v>
      </c>
      <c r="B74">
        <f t="shared" si="4"/>
        <v>47779.690886366305</v>
      </c>
      <c r="C74">
        <f t="shared" si="3"/>
        <v>47780</v>
      </c>
      <c r="H74">
        <v>73</v>
      </c>
      <c r="I74">
        <f t="shared" si="5"/>
        <v>47780</v>
      </c>
    </row>
    <row r="75" spans="1:9" x14ac:dyDescent="0.15">
      <c r="A75">
        <v>74</v>
      </c>
      <c r="B75">
        <f t="shared" si="4"/>
        <v>52557.659975002949</v>
      </c>
      <c r="C75">
        <f t="shared" si="3"/>
        <v>52558</v>
      </c>
      <c r="H75">
        <v>74</v>
      </c>
      <c r="I75">
        <f t="shared" si="5"/>
        <v>52558</v>
      </c>
    </row>
    <row r="76" spans="1:9" x14ac:dyDescent="0.15">
      <c r="A76">
        <v>75</v>
      </c>
      <c r="B76">
        <f t="shared" si="4"/>
        <v>57813.425972503239</v>
      </c>
      <c r="C76">
        <f t="shared" si="3"/>
        <v>57813</v>
      </c>
      <c r="H76">
        <v>75</v>
      </c>
      <c r="I76">
        <f t="shared" si="5"/>
        <v>57813</v>
      </c>
    </row>
    <row r="77" spans="1:9" x14ac:dyDescent="0.15">
      <c r="A77">
        <v>76</v>
      </c>
      <c r="B77">
        <f t="shared" si="4"/>
        <v>63594.768569753571</v>
      </c>
      <c r="C77">
        <f t="shared" si="3"/>
        <v>63595</v>
      </c>
      <c r="H77">
        <v>76</v>
      </c>
      <c r="I77">
        <f t="shared" si="5"/>
        <v>63595</v>
      </c>
    </row>
    <row r="78" spans="1:9" x14ac:dyDescent="0.15">
      <c r="A78">
        <v>77</v>
      </c>
      <c r="B78">
        <f t="shared" si="4"/>
        <v>69954.245426728929</v>
      </c>
      <c r="C78">
        <f t="shared" si="3"/>
        <v>69954</v>
      </c>
      <c r="H78">
        <v>77</v>
      </c>
      <c r="I78">
        <f t="shared" si="5"/>
        <v>69954</v>
      </c>
    </row>
    <row r="79" spans="1:9" x14ac:dyDescent="0.15">
      <c r="A79">
        <v>78</v>
      </c>
      <c r="B79">
        <f t="shared" si="4"/>
        <v>76949.669969401832</v>
      </c>
      <c r="C79">
        <f t="shared" si="3"/>
        <v>76950</v>
      </c>
      <c r="H79">
        <v>78</v>
      </c>
      <c r="I79">
        <f t="shared" si="5"/>
        <v>76950</v>
      </c>
    </row>
    <row r="80" spans="1:9" x14ac:dyDescent="0.15">
      <c r="A80">
        <v>79</v>
      </c>
      <c r="B80">
        <f t="shared" si="4"/>
        <v>84644.636966342019</v>
      </c>
      <c r="C80">
        <f t="shared" si="3"/>
        <v>84645</v>
      </c>
      <c r="H80">
        <v>79</v>
      </c>
      <c r="I80">
        <f t="shared" si="5"/>
        <v>84645</v>
      </c>
    </row>
    <row r="81" spans="1:9" x14ac:dyDescent="0.15">
      <c r="A81">
        <v>80</v>
      </c>
      <c r="B81">
        <f t="shared" si="4"/>
        <v>93109.100662976227</v>
      </c>
      <c r="C81">
        <f t="shared" si="3"/>
        <v>93109</v>
      </c>
      <c r="H81">
        <v>80</v>
      </c>
      <c r="I81">
        <f t="shared" si="5"/>
        <v>93109</v>
      </c>
    </row>
    <row r="82" spans="1:9" x14ac:dyDescent="0.15">
      <c r="A82">
        <v>81</v>
      </c>
      <c r="B82">
        <f t="shared" si="4"/>
        <v>102420.01072927385</v>
      </c>
      <c r="C82">
        <f t="shared" si="3"/>
        <v>102420</v>
      </c>
      <c r="H82">
        <v>81</v>
      </c>
      <c r="I82">
        <f t="shared" si="5"/>
        <v>102420</v>
      </c>
    </row>
    <row r="83" spans="1:9" x14ac:dyDescent="0.15">
      <c r="A83">
        <v>82</v>
      </c>
      <c r="B83">
        <f t="shared" si="4"/>
        <v>112662.01180220123</v>
      </c>
      <c r="C83">
        <f t="shared" si="3"/>
        <v>112662</v>
      </c>
      <c r="H83">
        <v>82</v>
      </c>
      <c r="I83">
        <f t="shared" si="5"/>
        <v>112662</v>
      </c>
    </row>
    <row r="84" spans="1:9" x14ac:dyDescent="0.15">
      <c r="A84">
        <v>83</v>
      </c>
      <c r="B84">
        <f t="shared" si="4"/>
        <v>123928.21298242136</v>
      </c>
      <c r="C84">
        <f t="shared" si="3"/>
        <v>123928</v>
      </c>
      <c r="H84">
        <v>83</v>
      </c>
      <c r="I84">
        <f t="shared" si="5"/>
        <v>123928</v>
      </c>
    </row>
    <row r="85" spans="1:9" x14ac:dyDescent="0.15">
      <c r="A85">
        <v>84</v>
      </c>
      <c r="B85">
        <f t="shared" si="4"/>
        <v>136321.03428066356</v>
      </c>
      <c r="C85">
        <f t="shared" si="3"/>
        <v>136321</v>
      </c>
      <c r="H85">
        <v>84</v>
      </c>
      <c r="I85">
        <f t="shared" si="5"/>
        <v>136321</v>
      </c>
    </row>
    <row r="86" spans="1:9" x14ac:dyDescent="0.15">
      <c r="A86">
        <v>85</v>
      </c>
      <c r="B86">
        <f t="shared" si="4"/>
        <v>149953.13770872989</v>
      </c>
      <c r="C86">
        <f t="shared" si="3"/>
        <v>149953</v>
      </c>
      <c r="H86">
        <v>85</v>
      </c>
      <c r="I86">
        <f t="shared" si="5"/>
        <v>149953</v>
      </c>
    </row>
    <row r="87" spans="1:9" x14ac:dyDescent="0.15">
      <c r="A87">
        <v>86</v>
      </c>
      <c r="B87">
        <f t="shared" si="4"/>
        <v>164948.4514796029</v>
      </c>
      <c r="C87">
        <f t="shared" si="3"/>
        <v>164948</v>
      </c>
      <c r="H87">
        <v>86</v>
      </c>
      <c r="I87">
        <f t="shared" si="5"/>
        <v>164948</v>
      </c>
    </row>
    <row r="88" spans="1:9" x14ac:dyDescent="0.15">
      <c r="A88">
        <v>87</v>
      </c>
      <c r="B88">
        <f t="shared" si="4"/>
        <v>181443.29662756319</v>
      </c>
      <c r="C88">
        <f t="shared" si="3"/>
        <v>181443</v>
      </c>
      <c r="H88">
        <v>87</v>
      </c>
      <c r="I88">
        <f t="shared" si="5"/>
        <v>181443</v>
      </c>
    </row>
    <row r="89" spans="1:9" x14ac:dyDescent="0.15">
      <c r="A89">
        <v>88</v>
      </c>
      <c r="B89">
        <f t="shared" si="4"/>
        <v>199587.62629031955</v>
      </c>
      <c r="C89">
        <f t="shared" si="3"/>
        <v>199588</v>
      </c>
      <c r="H89">
        <v>88</v>
      </c>
      <c r="I89">
        <f t="shared" si="5"/>
        <v>199588</v>
      </c>
    </row>
    <row r="90" spans="1:9" x14ac:dyDescent="0.15">
      <c r="A90">
        <v>89</v>
      </c>
      <c r="B90">
        <f t="shared" si="4"/>
        <v>219546.38891935148</v>
      </c>
      <c r="C90">
        <f t="shared" si="3"/>
        <v>219546</v>
      </c>
      <c r="H90">
        <v>89</v>
      </c>
      <c r="I90">
        <f t="shared" si="5"/>
        <v>219546</v>
      </c>
    </row>
    <row r="91" spans="1:9" x14ac:dyDescent="0.15">
      <c r="A91">
        <v>90</v>
      </c>
      <c r="B91">
        <f t="shared" si="4"/>
        <v>241501.02781128668</v>
      </c>
      <c r="C91">
        <f t="shared" si="3"/>
        <v>241501</v>
      </c>
      <c r="H91">
        <v>90</v>
      </c>
      <c r="I91">
        <f t="shared" si="5"/>
        <v>241501</v>
      </c>
    </row>
    <row r="92" spans="1:9" x14ac:dyDescent="0.15">
      <c r="A92">
        <v>91</v>
      </c>
      <c r="B92">
        <f t="shared" si="4"/>
        <v>265651.13059241534</v>
      </c>
      <c r="C92">
        <f t="shared" si="3"/>
        <v>265651</v>
      </c>
      <c r="H92">
        <v>91</v>
      </c>
      <c r="I92">
        <f t="shared" si="5"/>
        <v>265651</v>
      </c>
    </row>
    <row r="93" spans="1:9" x14ac:dyDescent="0.15">
      <c r="A93">
        <v>92</v>
      </c>
      <c r="B93">
        <f t="shared" si="4"/>
        <v>292216.2436516569</v>
      </c>
      <c r="C93">
        <f t="shared" si="3"/>
        <v>292216</v>
      </c>
      <c r="H93">
        <v>92</v>
      </c>
      <c r="I93">
        <f t="shared" si="5"/>
        <v>292216</v>
      </c>
    </row>
    <row r="94" spans="1:9" x14ac:dyDescent="0.15">
      <c r="A94">
        <v>93</v>
      </c>
      <c r="B94">
        <f t="shared" si="4"/>
        <v>321437.86801682261</v>
      </c>
      <c r="C94">
        <f t="shared" si="3"/>
        <v>321438</v>
      </c>
      <c r="H94">
        <v>93</v>
      </c>
      <c r="I94">
        <f t="shared" si="5"/>
        <v>321438</v>
      </c>
    </row>
    <row r="95" spans="1:9" x14ac:dyDescent="0.15">
      <c r="A95">
        <v>94</v>
      </c>
      <c r="B95">
        <f t="shared" si="4"/>
        <v>353581.65481850487</v>
      </c>
      <c r="C95">
        <f t="shared" si="3"/>
        <v>353582</v>
      </c>
      <c r="H95">
        <v>94</v>
      </c>
      <c r="I95">
        <f t="shared" si="5"/>
        <v>353582</v>
      </c>
    </row>
    <row r="96" spans="1:9" x14ac:dyDescent="0.15">
      <c r="A96">
        <v>95</v>
      </c>
      <c r="B96">
        <f t="shared" si="4"/>
        <v>388939.82030035544</v>
      </c>
      <c r="C96">
        <f t="shared" si="3"/>
        <v>388940</v>
      </c>
      <c r="H96">
        <v>95</v>
      </c>
      <c r="I96">
        <f t="shared" si="5"/>
        <v>388940</v>
      </c>
    </row>
    <row r="97" spans="1:9" x14ac:dyDescent="0.15">
      <c r="A97">
        <v>96</v>
      </c>
      <c r="B97">
        <f t="shared" si="4"/>
        <v>427833.80233039096</v>
      </c>
      <c r="C97">
        <f t="shared" si="3"/>
        <v>427834</v>
      </c>
      <c r="H97">
        <v>96</v>
      </c>
      <c r="I97">
        <f t="shared" si="5"/>
        <v>427834</v>
      </c>
    </row>
    <row r="98" spans="1:9" x14ac:dyDescent="0.15">
      <c r="A98">
        <v>97</v>
      </c>
      <c r="B98">
        <f t="shared" si="4"/>
        <v>470617.18256343011</v>
      </c>
      <c r="C98">
        <f t="shared" si="3"/>
        <v>470617</v>
      </c>
      <c r="H98">
        <v>97</v>
      </c>
      <c r="I98">
        <f t="shared" si="5"/>
        <v>470617</v>
      </c>
    </row>
    <row r="99" spans="1:9" x14ac:dyDescent="0.15">
      <c r="A99">
        <v>98</v>
      </c>
      <c r="B99">
        <f t="shared" si="4"/>
        <v>517678.90081977309</v>
      </c>
      <c r="C99">
        <f t="shared" si="3"/>
        <v>517679</v>
      </c>
      <c r="H99">
        <v>98</v>
      </c>
      <c r="I99">
        <f t="shared" si="5"/>
        <v>517679</v>
      </c>
    </row>
    <row r="100" spans="1:9" x14ac:dyDescent="0.15">
      <c r="A100">
        <v>99</v>
      </c>
      <c r="B100">
        <f t="shared" si="4"/>
        <v>569446.79090175056</v>
      </c>
      <c r="C100">
        <f t="shared" si="3"/>
        <v>569447</v>
      </c>
      <c r="H100">
        <v>99</v>
      </c>
      <c r="I100">
        <f t="shared" si="5"/>
        <v>569447</v>
      </c>
    </row>
    <row r="101" spans="1:9" x14ac:dyDescent="0.15">
      <c r="A101">
        <v>100</v>
      </c>
      <c r="B101">
        <f t="shared" si="4"/>
        <v>626391.46999192564</v>
      </c>
      <c r="C101">
        <f t="shared" si="3"/>
        <v>626391</v>
      </c>
      <c r="H101">
        <v>100</v>
      </c>
      <c r="I101">
        <f t="shared" si="5"/>
        <v>626391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卡片表</vt:lpstr>
      <vt:lpstr>强化说明表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tb-037</cp:lastModifiedBy>
  <dcterms:created xsi:type="dcterms:W3CDTF">2016-09-22T03:17:45Z</dcterms:created>
  <dcterms:modified xsi:type="dcterms:W3CDTF">2016-09-26T07:49:14Z</dcterms:modified>
</cp:coreProperties>
</file>