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\Desktop\PruebaECP\"/>
    </mc:Choice>
  </mc:AlternateContent>
  <xr:revisionPtr revIDLastSave="0" documentId="13_ncr:1_{D5457FDD-45E4-4834-AE19-E39A07893E68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eopardo - Métricas" sheetId="3" r:id="rId1"/>
    <sheet name="Leopardo Medición" sheetId="4" r:id="rId2"/>
    <sheet name="Plantilla" sheetId="1" state="hidden" r:id="rId3"/>
    <sheet name="Cumplimiento" sheetId="2" state="hidden" r:id="rId4"/>
  </sheets>
  <definedNames>
    <definedName name="_xlchart.v1.0" hidden="1">'Leopardo Medición'!$B$4</definedName>
    <definedName name="_xlchart.v1.1" hidden="1">'Leopardo Medición'!$B$5</definedName>
    <definedName name="_xlchart.v1.10" hidden="1">'Leopardo Medición'!$B$5</definedName>
    <definedName name="_xlchart.v1.11" hidden="1">'Leopardo Medición'!$B$6</definedName>
    <definedName name="_xlchart.v1.12" hidden="1">'Leopardo Medición'!$B$7</definedName>
    <definedName name="_xlchart.v1.13" hidden="1">'Leopardo Medición'!$C$3:$F$3</definedName>
    <definedName name="_xlchart.v1.14" hidden="1">'Leopardo Medición'!$C$4:$F$4</definedName>
    <definedName name="_xlchart.v1.15" hidden="1">'Leopardo Medición'!$C$5:$F$5</definedName>
    <definedName name="_xlchart.v1.16" hidden="1">'Leopardo Medición'!$C$6:$F$6</definedName>
    <definedName name="_xlchart.v1.17" hidden="1">'Leopardo Medición'!$C$7:$F$7</definedName>
    <definedName name="_xlchart.v1.18" hidden="1">'Leopardo Medición'!$B$4</definedName>
    <definedName name="_xlchart.v1.19" hidden="1">'Leopardo Medición'!$B$5</definedName>
    <definedName name="_xlchart.v1.2" hidden="1">'Leopardo Medición'!$B$6</definedName>
    <definedName name="_xlchart.v1.20" hidden="1">'Leopardo Medición'!$B$6</definedName>
    <definedName name="_xlchart.v1.21" hidden="1">'Leopardo Medición'!$B$7</definedName>
    <definedName name="_xlchart.v1.22" hidden="1">'Leopardo Medición'!$C$3:$F$3</definedName>
    <definedName name="_xlchart.v1.23" hidden="1">'Leopardo Medición'!$C$4:$F$4</definedName>
    <definedName name="_xlchart.v1.24" hidden="1">'Leopardo Medición'!$C$5:$F$5</definedName>
    <definedName name="_xlchart.v1.25" hidden="1">'Leopardo Medición'!$C$6:$F$6</definedName>
    <definedName name="_xlchart.v1.26" hidden="1">'Leopardo Medición'!$C$7:$F$7</definedName>
    <definedName name="_xlchart.v1.3" hidden="1">'Leopardo Medición'!$B$7</definedName>
    <definedName name="_xlchart.v1.4" hidden="1">'Leopardo Medición'!$C$3:$F$3</definedName>
    <definedName name="_xlchart.v1.5" hidden="1">'Leopardo Medición'!$C$4:$F$4</definedName>
    <definedName name="_xlchart.v1.6" hidden="1">'Leopardo Medición'!$C$5:$F$5</definedName>
    <definedName name="_xlchart.v1.7" hidden="1">'Leopardo Medición'!$C$6:$F$6</definedName>
    <definedName name="_xlchart.v1.8" hidden="1">'Leopardo Medición'!$C$7:$F$7</definedName>
    <definedName name="_xlchart.v1.9" hidden="1">'Leopardo Medición'!$B$4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0" i="1"/>
  <c r="H5" i="1"/>
  <c r="K14" i="1"/>
  <c r="J14" i="1"/>
  <c r="I14" i="1"/>
  <c r="K10" i="1"/>
  <c r="J10" i="1"/>
  <c r="I10" i="1"/>
  <c r="K8" i="1"/>
  <c r="K9" i="1" s="1"/>
  <c r="J8" i="1"/>
  <c r="J9" i="1" s="1"/>
  <c r="I8" i="1"/>
  <c r="I9" i="1" s="1"/>
  <c r="K5" i="1"/>
  <c r="J5" i="1"/>
  <c r="I5" i="1"/>
  <c r="H8" i="1" l="1"/>
  <c r="H9" i="1" s="1"/>
</calcChain>
</file>

<file path=xl/sharedStrings.xml><?xml version="1.0" encoding="utf-8"?>
<sst xmlns="http://schemas.openxmlformats.org/spreadsheetml/2006/main" count="174" uniqueCount="86">
  <si>
    <t>Capacidad Referencial</t>
  </si>
  <si>
    <t>Nombre de la métrica</t>
  </si>
  <si>
    <t>Tipo de Métrica</t>
  </si>
  <si>
    <t>Proposito</t>
  </si>
  <si>
    <t>Dónde se obtiene</t>
  </si>
  <si>
    <t>Cómo se calcula</t>
  </si>
  <si>
    <t>Cómo usarla</t>
  </si>
  <si>
    <t>Herramienta</t>
  </si>
  <si>
    <t>Productividad - Equipo
[SAFe - Salud del Sprint - Equipo]</t>
  </si>
  <si>
    <t>Velocidad Planeada</t>
  </si>
  <si>
    <t>- Tener como punto de comparación para determinar nuestro cumplimiento ante el compromiso.
- Poder determinar si el equipo está en el rango de compromiso en el sprint que iniciará</t>
  </si>
  <si>
    <t>En el Sprint Planning</t>
  </si>
  <si>
    <t>La sumatoria de los puntos de las HdU que el equipo se comprometio en el Sprint que inicia (Calculada por la herramienta)</t>
  </si>
  <si>
    <t>- Recomendar al equipo un rango de compromiso teniendo en cuenta la velocidad y la capacidad del equipo en Sprint anteriores
- Se usará en el review al finallizar el sprint, con la comparativa de los planeado vs lo terminado (real)</t>
  </si>
  <si>
    <t>Usar RTC (obligatorio) o Excel (opcional) donde se encuentren registradas las HdU (obligatorio registrar las HdU)</t>
  </si>
  <si>
    <t>Velocidad Real</t>
  </si>
  <si>
    <t>- Tener la velocidad que el equipo pudo realizar en el sprint que ha terminado.
- Nota: no se puntuan los defectos, ni las tareas, si los spike, los enablers, los NFRs</t>
  </si>
  <si>
    <t>En el Sprint Review</t>
  </si>
  <si>
    <t>La sumatria de los puntos de las HdU que cumplieron el DoD que el equipo pudo realizar en el Sprint que termina (calculada por la herramienta)</t>
  </si>
  <si>
    <t>Se usará en el review al finallizar el sprint, con la comparativa de los planeado vs lo terminado (real), con esto se calcula el cumplimiento, y si este cumplimiento es bajo, se debe de conversar en la retrospectiva y encontrar las oportunidades de mejoras</t>
  </si>
  <si>
    <t>Usar RTC (obligatorio) o Excel (opcional) donde se encuentren registradas las HdU Done (obligatorio registrar las HdU)</t>
  </si>
  <si>
    <t>Cumplimiento</t>
  </si>
  <si>
    <t>Productividad - Equipo
[SAFe - Salud del Programa - Equipo]</t>
  </si>
  <si>
    <t>- Poder obtener el cumplimiento del Sprint, y llevarlo a una conversación en la Retrospectiva del Equipo, obligatorio si el cumplimiento está por debajo del 80%</t>
  </si>
  <si>
    <t>Cumplimiento = (Velocidad Real) / (Velocidad Planeada) * 100%</t>
  </si>
  <si>
    <t>- Una vez calculada (por la herramienta o manual), llevarla a una conversación en la retrospectiva, obligatorio si el cumplimiento es menor a 80%</t>
  </si>
  <si>
    <t>Capacidad Planeada</t>
  </si>
  <si>
    <t>- Poder calcular si lo que me estoy comprometiendo en el Sprint Planning no super la capacidad de horas del equipo</t>
  </si>
  <si>
    <t>La sumatoria de las horas de las tareas que se comprometio el equipo en el Sprint Planning (calculada por la herramienta)</t>
  </si>
  <si>
    <t>- Verificar cual es la capacidad máxima del equipo, preguntando por la participación en horas del equipo de desarrollo (quitar el día de los eventos Scrum) y tomar como límite para el compromiso del Sprint (sumatoria de las horas de las tareas)</t>
  </si>
  <si>
    <t>Usar RTC (obligatorio) o Excel (opcional) donde se encuentren registradas lastareas</t>
  </si>
  <si>
    <t>Capacidad Real por Sprint</t>
  </si>
  <si>
    <t>- Poder determinar cuantas horas de esfuerzo usó el equipo para terminar las HdU en el Sprint</t>
  </si>
  <si>
    <t>La sumatoria de la horas que componen las tareas de las HdU que cumplen con el DoD (Calculada por la herramienta)</t>
  </si>
  <si>
    <t>- Analizar cuantas horas nos tomo terminar las HdU, y poder obtener un pivot actualizado Sprint tras Sprint, para mejorar nuestra nueva estimación.</t>
  </si>
  <si>
    <t>Usar RTC (obligatorio) o Excel (opcional) donde se encuentren registradas las tareas</t>
  </si>
  <si>
    <t>Velocidad Real Ajustada</t>
  </si>
  <si>
    <t>- tener un Velocidad Standard o Real Ajustada, para que sea esta velocidad la que debemos de comparar Sprint tras Sprint, ya que la velocidad Real puede ser afectada por el número de festivos o personas en el sprint, y esto no es comparable con otros sprint</t>
  </si>
  <si>
    <t>Para obtener la Velocidad Real Ajustada o Standard, se debe de hacer una regla de 3, de velocidad real con las horas reales por sprint y obtener un valor que pueda ser comparable. 
Ej: Si en el sprint 1, hice 20 ptos con 200 horas, y en el sprint 2 hice 10 ptos con 120 horas, para poder comparar los sprint, el sprint 2, debe de ajustarse a las 200 horas, en ese caso sería 17 pts terminados, y ahí recien podriamos decir que nuestra velocidad bajo</t>
  </si>
  <si>
    <t>- En el Review calcularla con una regla de 3, en relación a una capacidad máxima que puede tener el equipo.
- Esta velocidad si ha superado el 23% en relación a la variación de los últimos 3 sprint, llevar esto como un hallazgo a conversar en la retrospectiva</t>
  </si>
  <si>
    <t>Usar RTC (obligatorio) o Excel (opcional) donde se encuentren registradas las HdU</t>
  </si>
  <si>
    <t>Estabilidad</t>
  </si>
  <si>
    <t>- Poder saber que tan predecible y estable es el equipo</t>
  </si>
  <si>
    <t>Calcular la desviación estandar de los 3 últimos Sprint, de la velocidad Real Ajustada</t>
  </si>
  <si>
    <t>- Si la desviación estandar de los 3 últimos Sprint, supera el 23% (para arriba o para abajo), se considera que el equipo no es predecible y no es estable, esto se debe de conversar en la retrospectiva siguiente</t>
  </si>
  <si>
    <t>Sobre Esfuerzo</t>
  </si>
  <si>
    <t>Salud del Equipo - Equipo
[SAFe - Salud del Equipo - Equipo]</t>
  </si>
  <si>
    <t>- Poder determinar las horas de sobre tiempo que trabajo el equipo</t>
  </si>
  <si>
    <t>- Calcular la variación de lo registrado en la tareas como capacidad planeada vs la capacidad real por cada tarea.
- utilizar el calculo de la herramienta (RTC o Excel)</t>
  </si>
  <si>
    <t>- Si existe sobre esfuerzo por encima del 10%, debemos de conversarlo en la retrospectiva, para que este deba de bajar y que el equipo no se desmotive.
- Si existe sobre esfuerzo por debajo del 10%, debemos de conversarlo en la retrospectiva, por un problema de mala estimación</t>
  </si>
  <si>
    <t>Número de Defectos registrados por Sprint</t>
  </si>
  <si>
    <t>Calidad - Equipo
[SAFe - Salud Técnica - Equipo]</t>
  </si>
  <si>
    <t>- Poder determinar el número de defectos identificados en cada Sprint por las personas de Certificación Funcional (QA)</t>
  </si>
  <si>
    <t>- Sumar la cantidad de defectos encontrados en cada Sprint</t>
  </si>
  <si>
    <t>- Si el número promedio de defectos por Sprint aumenta, llevar a la retrospectiva</t>
  </si>
  <si>
    <t>Usar RTC</t>
  </si>
  <si>
    <t>Número de Defectos en el Backlog</t>
  </si>
  <si>
    <t xml:space="preserve">Satisfacción del Cliente - Equipo 
[SAFe - Salud del Producto - Equipo]
</t>
  </si>
  <si>
    <t>- Tratar de no tener defectos encolados en el Backlog, los defectos deben de descartarse o tratar de tener el menor número de ellos registrados en el backlog</t>
  </si>
  <si>
    <t>- Sumar la cantidad de defectos que se encuentran en el backlog</t>
  </si>
  <si>
    <t>- SI el número promedio de defectos en el backlog aumenta en cada Sprint, llevarlo a la retrospectiva</t>
  </si>
  <si>
    <t>Horas Impactadas por atención de Defectos</t>
  </si>
  <si>
    <t>Productividad - Equipo
[SAFe - Salud Técnica - Equipo]</t>
  </si>
  <si>
    <t>- Poder determinar cuanto de la capacidad del equipo se está usando para la resolución de Defectos</t>
  </si>
  <si>
    <t>- Sumar la cantidad de horas que tomo resolver o implementar los defectos en cada Sprint</t>
  </si>
  <si>
    <t>- Tratar de disminuir el número de horas asginadas a la resolución de defectos, si el promedio aumenta, llevarlo a la retrospectiva</t>
  </si>
  <si>
    <t>% de afectación en horas, asignadas a resolver defectos</t>
  </si>
  <si>
    <t>- Poder determinar que porcentaje de la capacidad del equipo se está usando para la resolución de defectos</t>
  </si>
  <si>
    <t>- Horas asignadas en la solución de defectos / Horas totales por Sprint x 100%</t>
  </si>
  <si>
    <t>- Si el % promedio de horas afectadas aumenta, llevarlo a la retrospectiva</t>
  </si>
  <si>
    <t>Motivación</t>
  </si>
  <si>
    <t>- Poder determinar la motivación del equipo</t>
  </si>
  <si>
    <t>- Mediante un voto (de todo el equipo Scrum) del 1 al 5</t>
  </si>
  <si>
    <t>- Si la motivación del sprint está por debajo de 3.5, llevarlo a la retrospectiva para analizar las causas</t>
  </si>
  <si>
    <t>Satisfacción del Cliente - Equipo
[SAFe - Salud del Producto - Equipo]</t>
  </si>
  <si>
    <t>- Poder conocer cual es la satisfacción de los Stakeholders o del Product Owner</t>
  </si>
  <si>
    <t>- Mediante un voto (del Product Owner, Product Manager, Business Owner) del 1 al 10</t>
  </si>
  <si>
    <t>- Si la Satisfacción de Stakeholders está por debajo del 70%, llevarlo a la retrospectiva para analizar las causas</t>
  </si>
  <si>
    <t>Sprint 1</t>
  </si>
  <si>
    <t>Sprint 2</t>
  </si>
  <si>
    <t>Sprint 3</t>
  </si>
  <si>
    <t>Sprint 4</t>
  </si>
  <si>
    <t>Satisfacción del PO</t>
  </si>
  <si>
    <t>Número deintegrantes* número de horas trabajadas por trabajador</t>
  </si>
  <si>
    <t>Velocidad Planeada (Horas)</t>
  </si>
  <si>
    <t>Velocidad Real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</si>
</sst>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6" xfId="0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" fillId="3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9" fontId="1" fillId="3" borderId="6" xfId="0" applyNumberFormat="1" applyFont="1" applyFill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0" fillId="0" borderId="6" xfId="0" applyBorder="1" applyAlignment="1">
      <alignment horizontal="right" wrapText="1"/>
    </xf>
    <xf numFmtId="0" fontId="1" fillId="3" borderId="7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0" fillId="0" borderId="10" xfId="0" applyBorder="1" applyAlignment="1">
      <alignment horizontal="right" wrapText="1"/>
    </xf>
    <xf numFmtId="9" fontId="1" fillId="3" borderId="11" xfId="0" applyNumberFormat="1" applyFont="1" applyFill="1" applyBorder="1" applyAlignment="1">
      <alignment horizontal="right" vertical="top" wrapText="1"/>
    </xf>
    <xf numFmtId="0" fontId="2" fillId="5" borderId="9" xfId="0" applyFont="1" applyFill="1" applyBorder="1"/>
    <xf numFmtId="0" fontId="3" fillId="2" borderId="5" xfId="0" applyFont="1" applyFill="1" applyBorder="1" applyAlignment="1">
      <alignment horizontal="right" wrapText="1"/>
    </xf>
    <xf numFmtId="0" fontId="0" fillId="0" borderId="12" xfId="0" applyBorder="1"/>
    <xf numFmtId="0" fontId="5" fillId="6" borderId="12" xfId="0" applyFont="1" applyFill="1" applyBorder="1" applyAlignment="1">
      <alignment horizontal="center" vertical="center" wrapText="1"/>
    </xf>
    <xf numFmtId="0" fontId="4" fillId="6" borderId="12" xfId="0" applyFont="1" applyFill="1" applyBorder="1"/>
    <xf numFmtId="0" fontId="0" fillId="0" borderId="1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1" fillId="0" borderId="14" xfId="0" applyFont="1" applyBorder="1" applyAlignment="1">
      <alignment horizontal="right" vertical="top" wrapText="1"/>
    </xf>
    <xf numFmtId="0" fontId="0" fillId="0" borderId="14" xfId="0" applyBorder="1" applyAlignment="1">
      <alignment horizontal="right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Medición</a:t>
            </a:r>
            <a:r>
              <a:rPr lang="en-US" baseline="0"/>
              <a:t> Proyecto Leopardo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'Leopardo Medición'!$B$4</c:f>
              <c:strCache>
                <c:ptCount val="1"/>
                <c:pt idx="0">
                  <c:v>Sprint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'Leopardo Medición'!$C$3:$F$3</c:f>
              <c:strCache>
                <c:ptCount val="4"/>
                <c:pt idx="0">
                  <c:v>Velocidad Planeada (Horas)</c:v>
                </c:pt>
                <c:pt idx="1">
                  <c:v>Velocidad Real (Horas)</c:v>
                </c:pt>
                <c:pt idx="2">
                  <c:v>Número de Defectos registrados por Sprint</c:v>
                </c:pt>
                <c:pt idx="3">
                  <c:v>Satisfacción del PO</c:v>
                </c:pt>
              </c:strCache>
            </c:strRef>
          </c:cat>
          <c:val>
            <c:numRef>
              <c:f>'Leopardo Medición'!$C$4:$F$4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3D0-9233-B9E1BA598A50}"/>
            </c:ext>
          </c:extLst>
        </c:ser>
        <c:ser>
          <c:idx val="1"/>
          <c:order val="1"/>
          <c:tx>
            <c:strRef>
              <c:f>'Leopardo Medición'!$B$5</c:f>
              <c:strCache>
                <c:ptCount val="1"/>
                <c:pt idx="0">
                  <c:v>Sprint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'Leopardo Medición'!$C$3:$F$3</c:f>
              <c:strCache>
                <c:ptCount val="4"/>
                <c:pt idx="0">
                  <c:v>Velocidad Planeada (Horas)</c:v>
                </c:pt>
                <c:pt idx="1">
                  <c:v>Velocidad Real (Horas)</c:v>
                </c:pt>
                <c:pt idx="2">
                  <c:v>Número de Defectos registrados por Sprint</c:v>
                </c:pt>
                <c:pt idx="3">
                  <c:v>Satisfacción del PO</c:v>
                </c:pt>
              </c:strCache>
            </c:strRef>
          </c:cat>
          <c:val>
            <c:numRef>
              <c:f>'Leopardo Medición'!$C$5:$F$5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1-43D0-9233-B9E1BA598A50}"/>
            </c:ext>
          </c:extLst>
        </c:ser>
        <c:ser>
          <c:idx val="2"/>
          <c:order val="2"/>
          <c:tx>
            <c:strRef>
              <c:f>'Leopardo Medición'!$B$6</c:f>
              <c:strCache>
                <c:ptCount val="1"/>
                <c:pt idx="0">
                  <c:v>Sprint 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'Leopardo Medición'!$C$3:$F$3</c:f>
              <c:strCache>
                <c:ptCount val="4"/>
                <c:pt idx="0">
                  <c:v>Velocidad Planeada (Horas)</c:v>
                </c:pt>
                <c:pt idx="1">
                  <c:v>Velocidad Real (Horas)</c:v>
                </c:pt>
                <c:pt idx="2">
                  <c:v>Número de Defectos registrados por Sprint</c:v>
                </c:pt>
                <c:pt idx="3">
                  <c:v>Satisfacción del PO</c:v>
                </c:pt>
              </c:strCache>
            </c:strRef>
          </c:cat>
          <c:val>
            <c:numRef>
              <c:f>'Leopardo Medición'!$C$6:$F$6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1-43D0-9233-B9E1BA598A50}"/>
            </c:ext>
          </c:extLst>
        </c:ser>
        <c:ser>
          <c:idx val="3"/>
          <c:order val="3"/>
          <c:tx>
            <c:strRef>
              <c:f>'Leopardo Medición'!$B$7</c:f>
              <c:strCache>
                <c:ptCount val="1"/>
                <c:pt idx="0">
                  <c:v>Sprint 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'Leopardo Medición'!$C$3:$F$3</c:f>
              <c:strCache>
                <c:ptCount val="4"/>
                <c:pt idx="0">
                  <c:v>Velocidad Planeada (Horas)</c:v>
                </c:pt>
                <c:pt idx="1">
                  <c:v>Velocidad Real (Horas)</c:v>
                </c:pt>
                <c:pt idx="2">
                  <c:v>Número de Defectos registrados por Sprint</c:v>
                </c:pt>
                <c:pt idx="3">
                  <c:v>Satisfacción del PO</c:v>
                </c:pt>
              </c:strCache>
            </c:strRef>
          </c:cat>
          <c:val>
            <c:numRef>
              <c:f>'Leopardo Medición'!$C$7:$F$7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1-43D0-9233-B9E1BA598A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166687</xdr:rowOff>
    </xdr:from>
    <xdr:to>
      <xdr:col>6</xdr:col>
      <xdr:colOff>295275</xdr:colOff>
      <xdr:row>22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75053C-6C1D-4A8E-93F2-F31D4F14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DA7F-A6B3-439F-B99E-B1E1E1E3A231}">
  <dimension ref="A1:K6"/>
  <sheetViews>
    <sheetView topLeftCell="A2" zoomScale="64" zoomScaleNormal="64" workbookViewId="0">
      <pane ySplit="1" topLeftCell="A3" activePane="bottomLeft" state="frozen"/>
      <selection activeCell="A2" sqref="A2"/>
      <selection pane="bottomLeft" activeCell="C9" sqref="C9"/>
    </sheetView>
  </sheetViews>
  <sheetFormatPr baseColWidth="10" defaultRowHeight="15" x14ac:dyDescent="0.25"/>
  <cols>
    <col min="1" max="6" width="27.28515625" customWidth="1"/>
    <col min="7" max="7" width="39.85546875" customWidth="1"/>
    <col min="8" max="11" width="27.28515625" hidden="1" customWidth="1"/>
    <col min="12" max="12" width="0" hidden="1" customWidth="1"/>
  </cols>
  <sheetData>
    <row r="1" spans="1:11" ht="71.25" customHeight="1" thickBot="1" x14ac:dyDescent="0.4">
      <c r="A1" s="31" t="s">
        <v>0</v>
      </c>
      <c r="B1" s="32"/>
      <c r="C1" s="32"/>
      <c r="D1" s="32"/>
      <c r="E1" s="32"/>
      <c r="F1" s="33"/>
      <c r="G1" s="20" t="s">
        <v>83</v>
      </c>
      <c r="H1" s="1"/>
      <c r="I1" s="1"/>
      <c r="J1" s="1"/>
      <c r="K1" s="1"/>
    </row>
    <row r="2" spans="1:11" ht="15.75" thickBot="1" x14ac:dyDescent="0.3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4" t="s">
        <v>81</v>
      </c>
      <c r="I2" s="4" t="s">
        <v>80</v>
      </c>
      <c r="J2" s="4" t="s">
        <v>79</v>
      </c>
      <c r="K2" s="4" t="s">
        <v>78</v>
      </c>
    </row>
    <row r="3" spans="1:11" ht="140.25" customHeight="1" thickBot="1" x14ac:dyDescent="0.3">
      <c r="A3" s="30" t="s">
        <v>9</v>
      </c>
      <c r="B3" s="30" t="s">
        <v>8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24">
        <v>0</v>
      </c>
      <c r="I3" s="8">
        <v>0</v>
      </c>
      <c r="J3" s="8">
        <v>0</v>
      </c>
      <c r="K3" s="8">
        <v>0</v>
      </c>
    </row>
    <row r="4" spans="1:11" ht="165" customHeight="1" thickBot="1" x14ac:dyDescent="0.3">
      <c r="A4" s="30" t="s">
        <v>15</v>
      </c>
      <c r="B4" s="30" t="s">
        <v>8</v>
      </c>
      <c r="C4" s="30" t="s">
        <v>16</v>
      </c>
      <c r="D4" s="30" t="s">
        <v>17</v>
      </c>
      <c r="E4" s="30" t="s">
        <v>18</v>
      </c>
      <c r="F4" s="30" t="s">
        <v>19</v>
      </c>
      <c r="G4" s="30" t="s">
        <v>20</v>
      </c>
      <c r="H4" s="25">
        <v>0</v>
      </c>
      <c r="I4" s="9">
        <v>0</v>
      </c>
      <c r="J4" s="9">
        <v>0</v>
      </c>
      <c r="K4" s="9">
        <v>0</v>
      </c>
    </row>
    <row r="5" spans="1:11" ht="95.25" customHeight="1" thickBot="1" x14ac:dyDescent="0.3">
      <c r="A5" s="30" t="s">
        <v>50</v>
      </c>
      <c r="B5" s="30" t="s">
        <v>51</v>
      </c>
      <c r="C5" s="30" t="s">
        <v>52</v>
      </c>
      <c r="D5" s="30" t="s">
        <v>17</v>
      </c>
      <c r="E5" s="30" t="s">
        <v>53</v>
      </c>
      <c r="F5" s="30" t="s">
        <v>54</v>
      </c>
      <c r="G5" s="30" t="s">
        <v>55</v>
      </c>
      <c r="H5" s="26"/>
      <c r="I5" s="13"/>
      <c r="J5" s="13"/>
      <c r="K5" s="13"/>
    </row>
    <row r="6" spans="1:11" ht="86.25" customHeight="1" thickBot="1" x14ac:dyDescent="0.3">
      <c r="A6" s="30" t="s">
        <v>82</v>
      </c>
      <c r="B6" s="30" t="s">
        <v>74</v>
      </c>
      <c r="C6" s="30" t="s">
        <v>75</v>
      </c>
      <c r="D6" s="30" t="s">
        <v>17</v>
      </c>
      <c r="E6" s="30" t="s">
        <v>76</v>
      </c>
      <c r="F6" s="30" t="s">
        <v>77</v>
      </c>
      <c r="G6" s="30" t="s">
        <v>55</v>
      </c>
      <c r="H6" s="27">
        <v>0</v>
      </c>
      <c r="I6" s="14">
        <v>0</v>
      </c>
      <c r="J6" s="14">
        <v>0</v>
      </c>
      <c r="K6" s="14"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441F-8E3D-45A3-9EC7-A4A4DF8A390F}">
  <dimension ref="B3:F7"/>
  <sheetViews>
    <sheetView showGridLines="0" tabSelected="1" workbookViewId="0">
      <selection activeCell="J6" sqref="J6"/>
    </sheetView>
  </sheetViews>
  <sheetFormatPr baseColWidth="10" defaultRowHeight="15" x14ac:dyDescent="0.25"/>
  <sheetData>
    <row r="3" spans="2:6" ht="60" x14ac:dyDescent="0.25">
      <c r="B3" s="21"/>
      <c r="C3" s="22" t="s">
        <v>84</v>
      </c>
      <c r="D3" s="22" t="s">
        <v>85</v>
      </c>
      <c r="E3" s="22" t="s">
        <v>50</v>
      </c>
      <c r="F3" s="22" t="s">
        <v>82</v>
      </c>
    </row>
    <row r="4" spans="2:6" x14ac:dyDescent="0.25">
      <c r="B4" s="23" t="s">
        <v>78</v>
      </c>
      <c r="C4" s="21">
        <v>6</v>
      </c>
      <c r="D4" s="21">
        <v>6</v>
      </c>
      <c r="E4" s="21">
        <v>0</v>
      </c>
      <c r="F4" s="21">
        <v>9</v>
      </c>
    </row>
    <row r="5" spans="2:6" x14ac:dyDescent="0.25">
      <c r="B5" s="23" t="s">
        <v>79</v>
      </c>
      <c r="C5" s="21">
        <v>6</v>
      </c>
      <c r="D5" s="21">
        <v>6</v>
      </c>
      <c r="E5" s="21">
        <v>0</v>
      </c>
      <c r="F5" s="21">
        <v>9</v>
      </c>
    </row>
    <row r="6" spans="2:6" x14ac:dyDescent="0.25">
      <c r="B6" s="23" t="s">
        <v>80</v>
      </c>
      <c r="C6" s="21">
        <v>6</v>
      </c>
      <c r="D6" s="21">
        <v>3</v>
      </c>
      <c r="E6" s="21">
        <v>1</v>
      </c>
      <c r="F6" s="21">
        <v>8</v>
      </c>
    </row>
    <row r="7" spans="2:6" x14ac:dyDescent="0.25">
      <c r="B7" s="23" t="s">
        <v>81</v>
      </c>
      <c r="C7" s="21">
        <v>3</v>
      </c>
      <c r="D7" s="21">
        <v>6</v>
      </c>
      <c r="E7" s="21">
        <v>0</v>
      </c>
      <c r="F7" s="21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opLeftCell="A2" zoomScale="64" zoomScaleNormal="64" workbookViewId="0">
      <pane ySplit="1" topLeftCell="A4" activePane="bottomLeft" state="frozen"/>
      <selection activeCell="B7" sqref="B7"/>
      <selection pane="bottomLeft" activeCell="B7" sqref="B7"/>
    </sheetView>
  </sheetViews>
  <sheetFormatPr baseColWidth="10" defaultRowHeight="15" x14ac:dyDescent="0.25"/>
  <cols>
    <col min="1" max="6" width="27.28515625" customWidth="1"/>
    <col min="7" max="7" width="39.85546875" customWidth="1"/>
    <col min="8" max="11" width="27.28515625" customWidth="1"/>
  </cols>
  <sheetData>
    <row r="1" spans="1:11" ht="71.25" customHeight="1" thickBot="1" x14ac:dyDescent="0.4">
      <c r="A1" s="31" t="s">
        <v>0</v>
      </c>
      <c r="B1" s="32"/>
      <c r="C1" s="32"/>
      <c r="D1" s="32"/>
      <c r="E1" s="32"/>
      <c r="F1" s="33"/>
      <c r="G1" s="20" t="s">
        <v>83</v>
      </c>
      <c r="H1" s="1"/>
      <c r="I1" s="1"/>
      <c r="J1" s="1"/>
      <c r="K1" s="1"/>
    </row>
    <row r="2" spans="1:11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81</v>
      </c>
      <c r="I2" s="4" t="s">
        <v>80</v>
      </c>
      <c r="J2" s="4" t="s">
        <v>79</v>
      </c>
      <c r="K2" s="4" t="s">
        <v>78</v>
      </c>
    </row>
    <row r="3" spans="1:11" ht="140.25" customHeight="1" thickBot="1" x14ac:dyDescent="0.3">
      <c r="A3" s="5" t="s">
        <v>9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14</v>
      </c>
      <c r="H3" s="8">
        <v>0</v>
      </c>
      <c r="I3" s="8">
        <v>0</v>
      </c>
      <c r="J3" s="8">
        <v>0</v>
      </c>
      <c r="K3" s="8">
        <v>0</v>
      </c>
    </row>
    <row r="4" spans="1:11" ht="165" customHeight="1" thickBot="1" x14ac:dyDescent="0.3">
      <c r="A4" s="5" t="s">
        <v>15</v>
      </c>
      <c r="B4" s="6" t="s">
        <v>8</v>
      </c>
      <c r="C4" s="6" t="s">
        <v>16</v>
      </c>
      <c r="D4" s="6" t="s">
        <v>17</v>
      </c>
      <c r="E4" s="6" t="s">
        <v>18</v>
      </c>
      <c r="F4" s="6" t="s">
        <v>19</v>
      </c>
      <c r="G4" s="7" t="s">
        <v>20</v>
      </c>
      <c r="H4" s="9">
        <v>0</v>
      </c>
      <c r="I4" s="9">
        <v>0</v>
      </c>
      <c r="J4" s="9">
        <v>0</v>
      </c>
      <c r="K4" s="9">
        <v>0</v>
      </c>
    </row>
    <row r="5" spans="1:11" ht="152.25" customHeight="1" thickBot="1" x14ac:dyDescent="0.3">
      <c r="A5" s="10" t="s">
        <v>21</v>
      </c>
      <c r="B5" s="11" t="s">
        <v>22</v>
      </c>
      <c r="C5" s="11" t="s">
        <v>23</v>
      </c>
      <c r="D5" s="11" t="s">
        <v>17</v>
      </c>
      <c r="E5" s="11" t="s">
        <v>24</v>
      </c>
      <c r="F5" s="11" t="s">
        <v>25</v>
      </c>
      <c r="G5" s="11" t="s">
        <v>14</v>
      </c>
      <c r="H5" s="12">
        <f>IFERROR((+(H4/H3)*100%),0)</f>
        <v>0</v>
      </c>
      <c r="I5" s="12">
        <f t="shared" ref="I5:K5" si="0">IFERROR((+(I4/I3)*100%),0)</f>
        <v>0</v>
      </c>
      <c r="J5" s="12">
        <f t="shared" si="0"/>
        <v>0</v>
      </c>
      <c r="K5" s="12">
        <f t="shared" si="0"/>
        <v>0</v>
      </c>
    </row>
    <row r="6" spans="1:11" ht="150.75" thickBot="1" x14ac:dyDescent="0.3">
      <c r="A6" s="5" t="s">
        <v>26</v>
      </c>
      <c r="B6" s="6" t="s">
        <v>8</v>
      </c>
      <c r="C6" s="6" t="s">
        <v>27</v>
      </c>
      <c r="D6" s="6" t="s">
        <v>11</v>
      </c>
      <c r="E6" s="6" t="s">
        <v>28</v>
      </c>
      <c r="F6" s="6" t="s">
        <v>29</v>
      </c>
      <c r="G6" s="7" t="s">
        <v>30</v>
      </c>
      <c r="H6" s="8">
        <v>0</v>
      </c>
      <c r="I6" s="8">
        <v>0</v>
      </c>
      <c r="J6" s="8">
        <v>0</v>
      </c>
      <c r="K6" s="8">
        <v>0</v>
      </c>
    </row>
    <row r="7" spans="1:11" ht="124.5" customHeight="1" thickBot="1" x14ac:dyDescent="0.3">
      <c r="A7" s="5" t="s">
        <v>31</v>
      </c>
      <c r="B7" s="6" t="s">
        <v>8</v>
      </c>
      <c r="C7" s="6" t="s">
        <v>32</v>
      </c>
      <c r="D7" s="6" t="s">
        <v>17</v>
      </c>
      <c r="E7" s="6" t="s">
        <v>33</v>
      </c>
      <c r="F7" s="6" t="s">
        <v>34</v>
      </c>
      <c r="G7" s="7" t="s">
        <v>35</v>
      </c>
      <c r="H7" s="17">
        <v>0</v>
      </c>
      <c r="I7" s="17">
        <v>0</v>
      </c>
      <c r="J7" s="17">
        <v>0</v>
      </c>
      <c r="K7" s="17">
        <v>0</v>
      </c>
    </row>
    <row r="8" spans="1:11" ht="212.25" customHeight="1" thickBot="1" x14ac:dyDescent="0.3">
      <c r="A8" s="10" t="s">
        <v>36</v>
      </c>
      <c r="B8" s="11" t="s">
        <v>8</v>
      </c>
      <c r="C8" s="11" t="s">
        <v>37</v>
      </c>
      <c r="D8" s="11" t="s">
        <v>17</v>
      </c>
      <c r="E8" s="11" t="s">
        <v>38</v>
      </c>
      <c r="F8" s="11" t="s">
        <v>39</v>
      </c>
      <c r="G8" s="16" t="s">
        <v>40</v>
      </c>
      <c r="H8" s="19">
        <f>IFERROR(($G$1*H4)/H7,0)</f>
        <v>0</v>
      </c>
      <c r="I8" s="19">
        <f>IFERROR(($G$1*I4)/I7,0)</f>
        <v>0</v>
      </c>
      <c r="J8" s="19">
        <f>IFERROR(($G$1*J4)/J7,0)</f>
        <v>0</v>
      </c>
      <c r="K8" s="19">
        <f>IFERROR(($G$1*K4)/K7,0)</f>
        <v>0</v>
      </c>
    </row>
    <row r="9" spans="1:11" ht="120.75" thickBot="1" x14ac:dyDescent="0.3">
      <c r="A9" s="10" t="s">
        <v>41</v>
      </c>
      <c r="B9" s="11" t="s">
        <v>8</v>
      </c>
      <c r="C9" s="11" t="s">
        <v>42</v>
      </c>
      <c r="D9" s="11" t="s">
        <v>17</v>
      </c>
      <c r="E9" s="11" t="s">
        <v>43</v>
      </c>
      <c r="F9" s="11" t="s">
        <v>44</v>
      </c>
      <c r="G9" s="11" t="s">
        <v>40</v>
      </c>
      <c r="H9" s="18">
        <f>IFERROR((STDEVA(H8:H8)/AVERAGE(H8:H8)),0)-1</f>
        <v>-1</v>
      </c>
      <c r="I9" s="18">
        <f t="shared" ref="I9:K9" si="1">IFERROR((STDEVA(I8:I8)/AVERAGE(I8:I8)),0)-1</f>
        <v>-1</v>
      </c>
      <c r="J9" s="18">
        <f t="shared" si="1"/>
        <v>-1</v>
      </c>
      <c r="K9" s="18">
        <f t="shared" si="1"/>
        <v>-1</v>
      </c>
    </row>
    <row r="10" spans="1:11" ht="180.75" customHeight="1" thickBot="1" x14ac:dyDescent="0.3">
      <c r="A10" s="10" t="s">
        <v>45</v>
      </c>
      <c r="B10" s="11" t="s">
        <v>46</v>
      </c>
      <c r="C10" s="11" t="s">
        <v>47</v>
      </c>
      <c r="D10" s="11" t="s">
        <v>17</v>
      </c>
      <c r="E10" s="11" t="s">
        <v>48</v>
      </c>
      <c r="F10" s="11" t="s">
        <v>49</v>
      </c>
      <c r="G10" s="11" t="s">
        <v>35</v>
      </c>
      <c r="H10" s="15">
        <f>IF(H7-H6&lt;0,0,H7-H6)</f>
        <v>0</v>
      </c>
      <c r="I10" s="15">
        <f>IF(I7-I6&lt;0,0,I7-I6)</f>
        <v>0</v>
      </c>
      <c r="J10" s="15">
        <f>IF(J7-J6&lt;0,0,J7-J6)</f>
        <v>0</v>
      </c>
      <c r="K10" s="15">
        <f>IF(K7-K6&lt;0,0,K7-K6)</f>
        <v>0</v>
      </c>
    </row>
    <row r="11" spans="1:11" ht="95.25" customHeight="1" thickBot="1" x14ac:dyDescent="0.3">
      <c r="A11" s="5" t="s">
        <v>50</v>
      </c>
      <c r="B11" s="6" t="s">
        <v>51</v>
      </c>
      <c r="C11" s="6" t="s">
        <v>52</v>
      </c>
      <c r="D11" s="6" t="s">
        <v>17</v>
      </c>
      <c r="E11" s="6" t="s">
        <v>53</v>
      </c>
      <c r="F11" s="6" t="s">
        <v>54</v>
      </c>
      <c r="G11" s="6" t="s">
        <v>55</v>
      </c>
      <c r="H11" s="13"/>
      <c r="I11" s="13"/>
      <c r="J11" s="13"/>
      <c r="K11" s="13"/>
    </row>
    <row r="12" spans="1:11" ht="90.75" thickBot="1" x14ac:dyDescent="0.3">
      <c r="A12" s="5" t="s">
        <v>56</v>
      </c>
      <c r="B12" s="6" t="s">
        <v>57</v>
      </c>
      <c r="C12" s="6" t="s">
        <v>58</v>
      </c>
      <c r="D12" s="6" t="s">
        <v>17</v>
      </c>
      <c r="E12" s="6" t="s">
        <v>59</v>
      </c>
      <c r="F12" s="6" t="s">
        <v>60</v>
      </c>
      <c r="G12" s="6" t="s">
        <v>55</v>
      </c>
      <c r="H12" s="13">
        <v>0</v>
      </c>
      <c r="I12" s="13">
        <v>0</v>
      </c>
      <c r="J12" s="13">
        <v>0</v>
      </c>
      <c r="K12" s="13">
        <v>0</v>
      </c>
    </row>
    <row r="13" spans="1:11" ht="87" customHeight="1" thickBot="1" x14ac:dyDescent="0.3">
      <c r="A13" s="5" t="s">
        <v>61</v>
      </c>
      <c r="B13" s="6" t="s">
        <v>62</v>
      </c>
      <c r="C13" s="6" t="s">
        <v>63</v>
      </c>
      <c r="D13" s="6" t="s">
        <v>17</v>
      </c>
      <c r="E13" s="6" t="s">
        <v>64</v>
      </c>
      <c r="F13" s="6" t="s">
        <v>65</v>
      </c>
      <c r="G13" s="6" t="s">
        <v>55</v>
      </c>
      <c r="H13" s="13">
        <v>0</v>
      </c>
      <c r="I13" s="13">
        <v>0</v>
      </c>
      <c r="J13" s="13">
        <v>0</v>
      </c>
      <c r="K13" s="13">
        <v>0</v>
      </c>
    </row>
    <row r="14" spans="1:11" ht="87" customHeight="1" thickBot="1" x14ac:dyDescent="0.3">
      <c r="A14" s="10" t="s">
        <v>66</v>
      </c>
      <c r="B14" s="11" t="s">
        <v>62</v>
      </c>
      <c r="C14" s="11" t="s">
        <v>67</v>
      </c>
      <c r="D14" s="11" t="s">
        <v>17</v>
      </c>
      <c r="E14" s="11" t="s">
        <v>68</v>
      </c>
      <c r="F14" s="11" t="s">
        <v>69</v>
      </c>
      <c r="G14" s="11" t="s">
        <v>55</v>
      </c>
      <c r="H14" s="12" t="e">
        <f>H13/H7</f>
        <v>#DIV/0!</v>
      </c>
      <c r="I14" s="12" t="e">
        <f t="shared" ref="I14:K14" si="2">I15/I7</f>
        <v>#DIV/0!</v>
      </c>
      <c r="J14" s="12" t="e">
        <f t="shared" si="2"/>
        <v>#DIV/0!</v>
      </c>
      <c r="K14" s="12" t="e">
        <f t="shared" si="2"/>
        <v>#DIV/0!</v>
      </c>
    </row>
    <row r="15" spans="1:11" ht="84.75" customHeight="1" thickBot="1" x14ac:dyDescent="0.3">
      <c r="A15" s="5" t="s">
        <v>70</v>
      </c>
      <c r="B15" s="6" t="s">
        <v>46</v>
      </c>
      <c r="C15" s="6" t="s">
        <v>71</v>
      </c>
      <c r="D15" s="6" t="s">
        <v>17</v>
      </c>
      <c r="E15" s="6" t="s">
        <v>72</v>
      </c>
      <c r="F15" s="6" t="s">
        <v>73</v>
      </c>
      <c r="G15" s="6" t="s">
        <v>55</v>
      </c>
      <c r="H15" s="14">
        <v>0</v>
      </c>
      <c r="I15" s="14">
        <v>0</v>
      </c>
      <c r="J15" s="14">
        <v>0</v>
      </c>
      <c r="K15" s="14">
        <v>0</v>
      </c>
    </row>
    <row r="16" spans="1:11" ht="86.25" customHeight="1" thickBot="1" x14ac:dyDescent="0.3">
      <c r="A16" s="5" t="s">
        <v>82</v>
      </c>
      <c r="B16" s="6" t="s">
        <v>74</v>
      </c>
      <c r="C16" s="6" t="s">
        <v>75</v>
      </c>
      <c r="D16" s="6" t="s">
        <v>17</v>
      </c>
      <c r="E16" s="6" t="s">
        <v>76</v>
      </c>
      <c r="F16" s="6" t="s">
        <v>77</v>
      </c>
      <c r="G16" s="6" t="s">
        <v>55</v>
      </c>
      <c r="H16" s="14">
        <v>0</v>
      </c>
      <c r="I16" s="14">
        <v>0</v>
      </c>
      <c r="J16" s="14">
        <v>0</v>
      </c>
      <c r="K16" s="14"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E17D-04B4-420D-8647-87D14A654973}">
  <dimension ref="B1:H2"/>
  <sheetViews>
    <sheetView workbookViewId="0">
      <selection activeCell="B7" sqref="B7"/>
    </sheetView>
  </sheetViews>
  <sheetFormatPr baseColWidth="10" defaultRowHeight="15" x14ac:dyDescent="0.25"/>
  <cols>
    <col min="2" max="2" width="15.28515625" bestFit="1" customWidth="1"/>
    <col min="3" max="3" width="17.140625" bestFit="1" customWidth="1"/>
    <col min="4" max="4" width="13.5703125" bestFit="1" customWidth="1"/>
    <col min="5" max="5" width="13.42578125" bestFit="1" customWidth="1"/>
    <col min="6" max="6" width="12" bestFit="1" customWidth="1"/>
    <col min="7" max="7" width="14.5703125" bestFit="1" customWidth="1"/>
    <col min="8" max="8" width="13.85546875" bestFit="1" customWidth="1"/>
  </cols>
  <sheetData>
    <row r="1" spans="2:8" ht="30.75" thickBot="1" x14ac:dyDescent="0.3"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2:8" ht="225.75" thickBot="1" x14ac:dyDescent="0.3">
      <c r="B2" s="10" t="s">
        <v>21</v>
      </c>
      <c r="C2" s="11" t="s">
        <v>22</v>
      </c>
      <c r="D2" s="11" t="s">
        <v>23</v>
      </c>
      <c r="E2" s="11" t="s">
        <v>17</v>
      </c>
      <c r="F2" s="11" t="s">
        <v>24</v>
      </c>
      <c r="G2" s="11" t="s">
        <v>25</v>
      </c>
      <c r="H2" s="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Leopardo - Métricas</vt:lpstr>
      <vt:lpstr>Leopardo Medición</vt:lpstr>
      <vt:lpstr>Plantilla</vt:lpstr>
      <vt:lpstr>Cumplimiento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Mariana Morera Barragan</dc:creator>
  <cp:lastModifiedBy>DS</cp:lastModifiedBy>
  <dcterms:created xsi:type="dcterms:W3CDTF">2018-10-29T19:22:42Z</dcterms:created>
  <dcterms:modified xsi:type="dcterms:W3CDTF">2019-09-04T08:23:39Z</dcterms:modified>
</cp:coreProperties>
</file>