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83F99218-255B-4AA0-BCEF-6411A0462B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1" l="1"/>
  <c r="Z19" i="1"/>
  <c r="Z20" i="1"/>
  <c r="Z21" i="1"/>
  <c r="Z22" i="1"/>
  <c r="Z23" i="1"/>
  <c r="Z24" i="1"/>
  <c r="Z17" i="1"/>
  <c r="M17" i="1"/>
  <c r="M18" i="1"/>
  <c r="M19" i="1"/>
  <c r="M20" i="1"/>
  <c r="M21" i="1"/>
  <c r="M22" i="1"/>
  <c r="M23" i="1"/>
  <c r="AH18" i="1" l="1"/>
  <c r="AH19" i="1"/>
  <c r="AH20" i="1"/>
  <c r="AH17" i="1"/>
  <c r="T5" i="1"/>
  <c r="S17" i="1" s="1"/>
  <c r="T6" i="1"/>
  <c r="S18" i="1" s="1"/>
  <c r="T7" i="1"/>
  <c r="S19" i="1" s="1"/>
  <c r="T8" i="1"/>
  <c r="S20" i="1" s="1"/>
  <c r="E6" i="1" l="1"/>
  <c r="E8" i="1"/>
  <c r="E9" i="1"/>
  <c r="E10" i="1"/>
  <c r="E12" i="1"/>
  <c r="E5" i="1"/>
</calcChain>
</file>

<file path=xl/sharedStrings.xml><?xml version="1.0" encoding="utf-8"?>
<sst xmlns="http://schemas.openxmlformats.org/spreadsheetml/2006/main" count="151" uniqueCount="109">
  <si>
    <t>Kunde</t>
  </si>
  <si>
    <t>KundeID</t>
  </si>
  <si>
    <t>Name</t>
  </si>
  <si>
    <t>Vorname</t>
  </si>
  <si>
    <t>Email</t>
  </si>
  <si>
    <t>Passwort</t>
  </si>
  <si>
    <t>ServiceID</t>
  </si>
  <si>
    <t>KundenAnschrift</t>
  </si>
  <si>
    <t>KundenID</t>
  </si>
  <si>
    <t>AnschriftID</t>
  </si>
  <si>
    <t>Anschrift</t>
  </si>
  <si>
    <t>Strasse/Hausnummer</t>
  </si>
  <si>
    <t>PLZ</t>
  </si>
  <si>
    <t>Ort</t>
  </si>
  <si>
    <t>Anschriftart</t>
  </si>
  <si>
    <t>ServicePaket</t>
  </si>
  <si>
    <t>Art</t>
  </si>
  <si>
    <t>Preis</t>
  </si>
  <si>
    <t>KundeFahrrad</t>
  </si>
  <si>
    <t>FahrradID</t>
  </si>
  <si>
    <t>Fahrrad</t>
  </si>
  <si>
    <t>Marke</t>
  </si>
  <si>
    <t>Rahmennummer</t>
  </si>
  <si>
    <t>Farbe</t>
  </si>
  <si>
    <t>StatusID</t>
  </si>
  <si>
    <t>FahrradStatus</t>
  </si>
  <si>
    <t>Status</t>
  </si>
  <si>
    <t>Standort</t>
  </si>
  <si>
    <t>Lucy</t>
  </si>
  <si>
    <t>Ella</t>
  </si>
  <si>
    <t>Amy</t>
  </si>
  <si>
    <t>Finja</t>
  </si>
  <si>
    <t>Mia</t>
  </si>
  <si>
    <t>Liam</t>
  </si>
  <si>
    <t>Müller</t>
  </si>
  <si>
    <t>Schmid</t>
  </si>
  <si>
    <t>Weber</t>
  </si>
  <si>
    <t>Fischer</t>
  </si>
  <si>
    <t>Weiß</t>
  </si>
  <si>
    <t>Möller</t>
  </si>
  <si>
    <t>Hahn</t>
  </si>
  <si>
    <t>nsfghsfghsfg</t>
  </si>
  <si>
    <t>fghfgbsf</t>
  </si>
  <si>
    <t>adfvdafvd</t>
  </si>
  <si>
    <t>adfvdfvsdf</t>
  </si>
  <si>
    <t>ethaerth</t>
  </si>
  <si>
    <t>edrhaer</t>
  </si>
  <si>
    <t>Rottenkolberstrasse 5</t>
  </si>
  <si>
    <t>Äußere Rottach 23</t>
  </si>
  <si>
    <t>Hoffeldweg 2</t>
  </si>
  <si>
    <t>Weiherstraße 4</t>
  </si>
  <si>
    <t>Siedlerweg 5</t>
  </si>
  <si>
    <t>Am Alpenblick 98</t>
  </si>
  <si>
    <t>Kempten</t>
  </si>
  <si>
    <t>Rechnungsadresse</t>
  </si>
  <si>
    <t>Lieferadresse</t>
  </si>
  <si>
    <t>Liefer- &amp; Rechnungsadresse</t>
  </si>
  <si>
    <t>Kirchenweg 2</t>
  </si>
  <si>
    <t>Stefan</t>
  </si>
  <si>
    <t>Möller.Stefan@web.de</t>
  </si>
  <si>
    <t>rgervedfrve</t>
  </si>
  <si>
    <t>Gold</t>
  </si>
  <si>
    <t>Bronze</t>
  </si>
  <si>
    <t>Silber</t>
  </si>
  <si>
    <t>Cube</t>
  </si>
  <si>
    <t>Bulls</t>
  </si>
  <si>
    <t>Ghost</t>
  </si>
  <si>
    <t>Hercules</t>
  </si>
  <si>
    <t>ST2</t>
  </si>
  <si>
    <t>Rockville Disc</t>
  </si>
  <si>
    <t>Kato Base 29</t>
  </si>
  <si>
    <t>Marlin 4</t>
  </si>
  <si>
    <t>Marlin 5 Azure</t>
  </si>
  <si>
    <t>Cross Blunt</t>
  </si>
  <si>
    <t>613XSTQFR94494</t>
  </si>
  <si>
    <t>16237YYVAOL12164</t>
  </si>
  <si>
    <t>14378SXEMMO59152</t>
  </si>
  <si>
    <t>49386NXBHRC39151</t>
  </si>
  <si>
    <t>60202YJTRIE95977</t>
  </si>
  <si>
    <t>35121YNSVYT14686</t>
  </si>
  <si>
    <t>Rot</t>
  </si>
  <si>
    <t>Gelb</t>
  </si>
  <si>
    <t>Grün</t>
  </si>
  <si>
    <t>Kinderrad</t>
  </si>
  <si>
    <t>Rennrad</t>
  </si>
  <si>
    <t>Fatbike</t>
  </si>
  <si>
    <t>Fully</t>
  </si>
  <si>
    <t>Werkstatt</t>
  </si>
  <si>
    <t>Abholbereit</t>
  </si>
  <si>
    <t>Service</t>
  </si>
  <si>
    <t>Lager</t>
  </si>
  <si>
    <t>Kein Abo</t>
  </si>
  <si>
    <t>MegaBike</t>
  </si>
  <si>
    <t>4123SAFF123FGDS</t>
  </si>
  <si>
    <t>('Müller','Lucy','Müller.Lucy@web.de','nsfghsfghsfg',1),</t>
  </si>
  <si>
    <t>('Schmid','Ella','Schmid.Ella@web.de','fghfgbsf',4),</t>
  </si>
  <si>
    <t>('Weber','Amy','Weber.Amy@web.de','adfvdafvd',2),</t>
  </si>
  <si>
    <t>('Fischer','Finja','Fischer.Finja@web.de','adfvdfvsdf',3),</t>
  </si>
  <si>
    <t>('Möller','Mia','Möller.Mia@web.de','edrhaer',4),</t>
  </si>
  <si>
    <t>('Möller','Stefan','Möller.Stefan@web.de','rgervedfrve',3),</t>
  </si>
  <si>
    <t>('Hahn','Liam','Hahn.Liam@web.de','ethaerth',4),</t>
  </si>
  <si>
    <t>('Kirchenweg 2','87435','Kempten','Lieferadresse'),</t>
  </si>
  <si>
    <t>('Am Alpenblick 98','87435','Kempten','Rechnungsadresse'),</t>
  </si>
  <si>
    <t>('Siedlerweg 5','87435','Kempten','Liefer- &amp; Rechnungsadresse'),</t>
  </si>
  <si>
    <t>('Weiherstraße 4','87435','Kempten','Liefer- &amp; Rechnungsadresse'),</t>
  </si>
  <si>
    <t>('Hoffeldweg 2','87435','Kempten','Liefer- &amp; Rechnungsadresse'),</t>
  </si>
  <si>
    <t>('Äußere Rottach 23','87435','Kempten','Liefer- &amp; Rechnungsadresse'),</t>
  </si>
  <si>
    <t>('Rottenkolberstrasse 5','87435','Kempten','Liefer- &amp; Rechnungsadresse'),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</si>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</sst>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"/>
  <sheetViews>
    <sheetView tabSelected="1" topLeftCell="V1" workbookViewId="0">
      <selection activeCell="AA8" sqref="AA8"/>
    </sheetView>
  </sheetViews>
  <sheetFormatPr baseColWidth="10" defaultColWidth="9.140625" defaultRowHeight="15" x14ac:dyDescent="0.25"/>
  <cols>
    <col min="1" max="1" width="9.140625" style="1"/>
    <col min="2" max="2" width="8.5703125" style="2" bestFit="1" customWidth="1"/>
    <col min="3" max="3" width="12.85546875" style="2" bestFit="1" customWidth="1"/>
    <col min="4" max="4" width="10.5703125" style="2" bestFit="1" customWidth="1"/>
    <col min="5" max="5" width="27" style="2" bestFit="1" customWidth="1"/>
    <col min="6" max="6" width="12.140625" style="2" bestFit="1" customWidth="1"/>
    <col min="7" max="7" width="9.28515625" style="2" bestFit="1" customWidth="1"/>
    <col min="8" max="8" width="9.140625" style="3"/>
    <col min="9" max="9" width="15.85546875" style="2" bestFit="1" customWidth="1"/>
    <col min="10" max="10" width="10.85546875" style="2" bestFit="1" customWidth="1"/>
    <col min="11" max="11" width="9.140625" style="3"/>
    <col min="12" max="12" width="10.85546875" style="2" bestFit="1" customWidth="1"/>
    <col min="13" max="13" width="20.140625" style="2" bestFit="1" customWidth="1"/>
    <col min="14" max="14" width="10" style="2" customWidth="1"/>
    <col min="15" max="15" width="11.42578125" style="2" customWidth="1"/>
    <col min="16" max="16" width="25.85546875" style="2" bestFit="1" customWidth="1"/>
    <col min="17" max="17" width="9.140625" style="3"/>
    <col min="18" max="18" width="12.42578125" style="2" bestFit="1" customWidth="1"/>
    <col min="19" max="19" width="13.42578125" style="2" bestFit="1" customWidth="1"/>
    <col min="20" max="20" width="9.85546875" style="2" customWidth="1"/>
    <col min="21" max="21" width="9.140625" style="3"/>
    <col min="22" max="22" width="13.42578125" style="2" bestFit="1" customWidth="1"/>
    <col min="23" max="23" width="9.5703125" style="2" bestFit="1" customWidth="1"/>
    <col min="24" max="24" width="9.140625" style="3"/>
    <col min="25" max="25" width="9.5703125" style="2" bestFit="1" customWidth="1"/>
    <col min="26" max="26" width="11.140625" style="2" bestFit="1" customWidth="1"/>
    <col min="27" max="27" width="16.140625" style="2" bestFit="1" customWidth="1"/>
    <col min="28" max="28" width="19" style="2" bestFit="1" customWidth="1"/>
    <col min="29" max="29" width="8.140625" style="2" customWidth="1"/>
    <col min="30" max="30" width="9.7109375" style="2" bestFit="1" customWidth="1"/>
    <col min="31" max="31" width="8.28515625" style="2" bestFit="1" customWidth="1"/>
    <col min="32" max="32" width="9.140625" style="3"/>
    <col min="33" max="33" width="13.140625" style="2" bestFit="1" customWidth="1"/>
    <col min="34" max="34" width="11.7109375" style="2" bestFit="1" customWidth="1"/>
    <col min="35" max="35" width="12.7109375" style="2" bestFit="1" customWidth="1"/>
    <col min="36" max="16384" width="9.140625" style="2"/>
  </cols>
  <sheetData>
    <row r="1" spans="1:38" customFormat="1" x14ac:dyDescent="0.25">
      <c r="A1" s="1"/>
      <c r="H1" s="1"/>
      <c r="K1" s="1"/>
      <c r="Q1" s="1"/>
      <c r="U1" s="1"/>
      <c r="X1" s="1"/>
      <c r="AF1" s="1"/>
    </row>
    <row r="2" spans="1:38" customFormat="1" x14ac:dyDescent="0.25">
      <c r="A2" s="1"/>
      <c r="B2" t="s">
        <v>0</v>
      </c>
      <c r="H2" s="1"/>
      <c r="I2" t="s">
        <v>7</v>
      </c>
      <c r="K2" s="1"/>
      <c r="L2" t="s">
        <v>10</v>
      </c>
      <c r="Q2" s="1"/>
      <c r="R2" t="s">
        <v>15</v>
      </c>
      <c r="U2" s="1"/>
      <c r="V2" t="s">
        <v>18</v>
      </c>
      <c r="X2" s="1"/>
      <c r="Y2" t="s">
        <v>20</v>
      </c>
      <c r="AF2" s="1"/>
      <c r="AG2" t="s">
        <v>25</v>
      </c>
    </row>
    <row r="3" spans="1:38" customFormat="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/>
      <c r="I3" t="s">
        <v>8</v>
      </c>
      <c r="J3" t="s">
        <v>9</v>
      </c>
      <c r="K3" s="1"/>
      <c r="L3" t="s">
        <v>9</v>
      </c>
      <c r="M3" t="s">
        <v>11</v>
      </c>
      <c r="N3" t="s">
        <v>12</v>
      </c>
      <c r="O3" t="s">
        <v>13</v>
      </c>
      <c r="P3" t="s">
        <v>14</v>
      </c>
      <c r="Q3" s="1"/>
      <c r="R3" t="s">
        <v>6</v>
      </c>
      <c r="S3" t="s">
        <v>16</v>
      </c>
      <c r="T3" t="s">
        <v>17</v>
      </c>
      <c r="U3" s="1"/>
      <c r="V3" t="s">
        <v>8</v>
      </c>
      <c r="W3" t="s">
        <v>19</v>
      </c>
      <c r="X3" s="1"/>
      <c r="Y3" t="s">
        <v>19</v>
      </c>
      <c r="Z3" t="s">
        <v>21</v>
      </c>
      <c r="AA3" t="s">
        <v>108</v>
      </c>
      <c r="AB3" t="s">
        <v>22</v>
      </c>
      <c r="AC3" t="s">
        <v>23</v>
      </c>
      <c r="AD3" t="s">
        <v>16</v>
      </c>
      <c r="AE3" t="s">
        <v>24</v>
      </c>
      <c r="AF3" s="1"/>
      <c r="AG3" t="s">
        <v>24</v>
      </c>
      <c r="AH3" t="s">
        <v>26</v>
      </c>
      <c r="AI3" t="s">
        <v>27</v>
      </c>
    </row>
    <row r="4" spans="1:38" s="1" customFormat="1" ht="9" customHeight="1" x14ac:dyDescent="0.25"/>
    <row r="5" spans="1:38" x14ac:dyDescent="0.25">
      <c r="B5" s="2">
        <v>1</v>
      </c>
      <c r="C5" s="2" t="s">
        <v>34</v>
      </c>
      <c r="D5" s="2" t="s">
        <v>28</v>
      </c>
      <c r="E5" s="2" t="str">
        <f>C5&amp;"."&amp;D5&amp;"@web.de"</f>
        <v>Müller.Lucy@web.de</v>
      </c>
      <c r="F5" s="2" t="s">
        <v>41</v>
      </c>
      <c r="G5" s="11">
        <v>1</v>
      </c>
      <c r="I5" s="2">
        <v>1</v>
      </c>
      <c r="J5" s="2">
        <v>1</v>
      </c>
      <c r="L5" s="2">
        <v>1</v>
      </c>
      <c r="M5" s="2" t="s">
        <v>47</v>
      </c>
      <c r="N5" s="2">
        <v>87435</v>
      </c>
      <c r="O5" s="2" t="s">
        <v>53</v>
      </c>
      <c r="P5" s="2" t="s">
        <v>56</v>
      </c>
      <c r="R5" s="2">
        <v>1</v>
      </c>
      <c r="S5" s="2" t="s">
        <v>91</v>
      </c>
      <c r="T5" s="2">
        <f>IF(S5="Kein Abo",0,IF(S5="Gold",50,IF(S5="Silber",30,IF(S5="Bronze",10,"error"))))</f>
        <v>0</v>
      </c>
      <c r="Y5" s="2">
        <v>1</v>
      </c>
      <c r="Z5" s="2" t="s">
        <v>64</v>
      </c>
      <c r="AA5" s="2" t="s">
        <v>68</v>
      </c>
      <c r="AB5" s="8" t="s">
        <v>74</v>
      </c>
      <c r="AC5" s="4" t="s">
        <v>80</v>
      </c>
      <c r="AD5" s="4" t="s">
        <v>83</v>
      </c>
      <c r="AE5" s="12">
        <v>1</v>
      </c>
      <c r="AG5" s="2">
        <v>1</v>
      </c>
      <c r="AH5" s="2" t="s">
        <v>0</v>
      </c>
      <c r="AI5" s="2" t="s">
        <v>0</v>
      </c>
      <c r="AJ5" s="6"/>
    </row>
    <row r="6" spans="1:38" x14ac:dyDescent="0.25">
      <c r="B6" s="2">
        <v>2</v>
      </c>
      <c r="C6" s="2" t="s">
        <v>35</v>
      </c>
      <c r="D6" s="2" t="s">
        <v>29</v>
      </c>
      <c r="E6" s="2" t="str">
        <f t="shared" ref="E6" si="0">C6&amp;"."&amp;D6&amp;"@web.de"</f>
        <v>Schmid.Ella@web.de</v>
      </c>
      <c r="F6" s="2" t="s">
        <v>42</v>
      </c>
      <c r="G6" s="11">
        <v>4</v>
      </c>
      <c r="I6" s="2">
        <v>2</v>
      </c>
      <c r="J6" s="2">
        <v>2</v>
      </c>
      <c r="L6" s="2">
        <v>2</v>
      </c>
      <c r="M6" s="2" t="s">
        <v>48</v>
      </c>
      <c r="N6" s="2">
        <v>87435</v>
      </c>
      <c r="O6" s="2" t="s">
        <v>53</v>
      </c>
      <c r="P6" s="2" t="s">
        <v>56</v>
      </c>
      <c r="R6" s="2">
        <v>2</v>
      </c>
      <c r="S6" s="2" t="s">
        <v>62</v>
      </c>
      <c r="T6" s="2">
        <f t="shared" ref="T6" si="1">IF(S6="Kein Abo",0,IF(S6="Gold",50,IF(S6="Silber",30,IF(S6="Bronze",10,"error"))))</f>
        <v>10</v>
      </c>
      <c r="Y6" s="2">
        <v>2</v>
      </c>
      <c r="Z6" s="2" t="s">
        <v>65</v>
      </c>
      <c r="AA6" s="2" t="s">
        <v>69</v>
      </c>
      <c r="AB6" s="8" t="s">
        <v>75</v>
      </c>
      <c r="AC6" s="4" t="s">
        <v>38</v>
      </c>
      <c r="AD6" s="4" t="s">
        <v>84</v>
      </c>
      <c r="AE6" s="12">
        <v>1</v>
      </c>
      <c r="AG6" s="2">
        <v>2</v>
      </c>
      <c r="AH6" s="2" t="s">
        <v>87</v>
      </c>
      <c r="AI6" s="2" t="s">
        <v>87</v>
      </c>
      <c r="AJ6" s="6"/>
    </row>
    <row r="7" spans="1:38" x14ac:dyDescent="0.25">
      <c r="R7" s="2">
        <v>3</v>
      </c>
      <c r="S7" s="4" t="s">
        <v>63</v>
      </c>
      <c r="T7" s="2">
        <f>IF(S7="Kein Abo",0,IF(S7="Gold",50,IF(S7="Silber",30,IF(S7="Bronze",10,"error"))))</f>
        <v>30</v>
      </c>
      <c r="Y7" s="2">
        <v>3</v>
      </c>
      <c r="Z7" s="4" t="s">
        <v>65</v>
      </c>
      <c r="AA7" s="4" t="s">
        <v>92</v>
      </c>
      <c r="AB7" s="2" t="s">
        <v>93</v>
      </c>
      <c r="AC7" s="4" t="s">
        <v>82</v>
      </c>
      <c r="AD7" s="4" t="s">
        <v>84</v>
      </c>
      <c r="AE7" s="2">
        <v>1</v>
      </c>
      <c r="AG7" s="2">
        <v>3</v>
      </c>
      <c r="AH7" s="4" t="s">
        <v>88</v>
      </c>
      <c r="AI7" s="4" t="s">
        <v>90</v>
      </c>
    </row>
    <row r="8" spans="1:38" x14ac:dyDescent="0.25">
      <c r="B8" s="2">
        <v>3</v>
      </c>
      <c r="C8" s="2" t="s">
        <v>36</v>
      </c>
      <c r="D8" s="2" t="s">
        <v>30</v>
      </c>
      <c r="E8" s="2" t="str">
        <f>C8&amp;"."&amp;D8&amp;"@web.de"</f>
        <v>Weber.Amy@web.de</v>
      </c>
      <c r="F8" s="2" t="s">
        <v>43</v>
      </c>
      <c r="G8" s="11">
        <v>2</v>
      </c>
      <c r="I8" s="2">
        <v>3</v>
      </c>
      <c r="J8" s="2">
        <v>3</v>
      </c>
      <c r="L8" s="2">
        <v>3</v>
      </c>
      <c r="M8" s="2" t="s">
        <v>49</v>
      </c>
      <c r="N8" s="2">
        <v>87435</v>
      </c>
      <c r="O8" s="2" t="s">
        <v>53</v>
      </c>
      <c r="P8" s="2" t="s">
        <v>56</v>
      </c>
      <c r="R8" s="4">
        <v>4</v>
      </c>
      <c r="S8" s="4" t="s">
        <v>61</v>
      </c>
      <c r="T8" s="2">
        <f>IF(S8="Kein Abo",0,IF(S8="Gold",50,IF(S8="Silber",30,IF(S8="Bronze",10,"error"))))</f>
        <v>50</v>
      </c>
      <c r="Y8" s="4">
        <v>4</v>
      </c>
      <c r="Z8" s="2" t="s">
        <v>64</v>
      </c>
      <c r="AA8" s="4" t="s">
        <v>70</v>
      </c>
      <c r="AB8" s="8" t="s">
        <v>76</v>
      </c>
      <c r="AC8" s="4" t="s">
        <v>81</v>
      </c>
      <c r="AD8" s="4" t="s">
        <v>85</v>
      </c>
      <c r="AE8" s="12">
        <v>3</v>
      </c>
      <c r="AG8" s="4">
        <v>4</v>
      </c>
      <c r="AH8" s="4" t="s">
        <v>89</v>
      </c>
      <c r="AI8" s="4" t="s">
        <v>87</v>
      </c>
      <c r="AJ8" s="6"/>
      <c r="AK8" s="4"/>
    </row>
    <row r="9" spans="1:38" x14ac:dyDescent="0.25">
      <c r="B9" s="4">
        <v>4</v>
      </c>
      <c r="C9" s="2" t="s">
        <v>37</v>
      </c>
      <c r="D9" s="2" t="s">
        <v>31</v>
      </c>
      <c r="E9" s="2" t="str">
        <f>C9&amp;"."&amp;D9&amp;"@web.de"</f>
        <v>Fischer.Finja@web.de</v>
      </c>
      <c r="F9" s="2" t="s">
        <v>44</v>
      </c>
      <c r="G9" s="11">
        <v>3</v>
      </c>
      <c r="I9" s="4">
        <v>4</v>
      </c>
      <c r="J9" s="4">
        <v>4</v>
      </c>
      <c r="L9" s="4">
        <v>4</v>
      </c>
      <c r="M9" s="2" t="s">
        <v>50</v>
      </c>
      <c r="N9" s="2">
        <v>87435</v>
      </c>
      <c r="O9" s="2" t="s">
        <v>53</v>
      </c>
      <c r="P9" s="2" t="s">
        <v>56</v>
      </c>
      <c r="Y9" s="4">
        <v>5</v>
      </c>
      <c r="Z9" s="2" t="s">
        <v>64</v>
      </c>
      <c r="AA9" s="4" t="s">
        <v>70</v>
      </c>
      <c r="AB9" s="8" t="s">
        <v>76</v>
      </c>
      <c r="AC9" s="4" t="s">
        <v>81</v>
      </c>
      <c r="AD9" s="4" t="s">
        <v>85</v>
      </c>
      <c r="AE9" s="12">
        <v>3</v>
      </c>
      <c r="AJ9" s="6"/>
    </row>
    <row r="10" spans="1:38" x14ac:dyDescent="0.25">
      <c r="B10" s="4">
        <v>5</v>
      </c>
      <c r="C10" s="2" t="s">
        <v>39</v>
      </c>
      <c r="D10" s="2" t="s">
        <v>32</v>
      </c>
      <c r="E10" s="2" t="str">
        <f>C10&amp;"."&amp;D10&amp;"@web.de"</f>
        <v>Möller.Mia@web.de</v>
      </c>
      <c r="F10" s="2" t="s">
        <v>46</v>
      </c>
      <c r="G10" s="11">
        <v>4</v>
      </c>
      <c r="I10" s="4">
        <v>5</v>
      </c>
      <c r="J10" s="4">
        <v>5</v>
      </c>
      <c r="L10" s="4">
        <v>5</v>
      </c>
      <c r="M10" s="2" t="s">
        <v>51</v>
      </c>
      <c r="N10" s="2">
        <v>87435</v>
      </c>
      <c r="O10" s="2" t="s">
        <v>53</v>
      </c>
      <c r="P10" s="2" t="s">
        <v>56</v>
      </c>
      <c r="S10" s="4"/>
      <c r="Y10" s="4">
        <v>6</v>
      </c>
      <c r="Z10" s="4" t="s">
        <v>66</v>
      </c>
      <c r="AA10" s="2" t="s">
        <v>71</v>
      </c>
      <c r="AB10" s="8" t="s">
        <v>77</v>
      </c>
      <c r="AC10" s="4" t="s">
        <v>82</v>
      </c>
      <c r="AD10" s="4" t="s">
        <v>86</v>
      </c>
      <c r="AE10" s="12">
        <v>1</v>
      </c>
      <c r="AJ10" s="6"/>
      <c r="AK10" s="4"/>
      <c r="AL10" s="4"/>
    </row>
    <row r="11" spans="1:38" x14ac:dyDescent="0.25">
      <c r="B11" s="4">
        <v>6</v>
      </c>
      <c r="C11" s="4" t="s">
        <v>39</v>
      </c>
      <c r="D11" s="4" t="s">
        <v>58</v>
      </c>
      <c r="E11" s="5" t="s">
        <v>59</v>
      </c>
      <c r="F11" s="2" t="s">
        <v>60</v>
      </c>
      <c r="G11" s="11">
        <v>3</v>
      </c>
      <c r="I11" s="4">
        <v>6</v>
      </c>
      <c r="J11" s="4">
        <v>5</v>
      </c>
      <c r="L11" s="4"/>
      <c r="P11" s="4"/>
      <c r="Y11" s="4">
        <v>7</v>
      </c>
      <c r="Z11" s="4" t="s">
        <v>66</v>
      </c>
      <c r="AA11" s="4" t="s">
        <v>72</v>
      </c>
      <c r="AB11" s="8" t="s">
        <v>79</v>
      </c>
      <c r="AC11" s="4" t="s">
        <v>63</v>
      </c>
      <c r="AD11" s="4" t="s">
        <v>84</v>
      </c>
      <c r="AE11" s="12">
        <v>3</v>
      </c>
      <c r="AI11" s="4"/>
      <c r="AJ11" s="6"/>
    </row>
    <row r="12" spans="1:38" x14ac:dyDescent="0.25">
      <c r="B12" s="4">
        <v>7</v>
      </c>
      <c r="C12" s="2" t="s">
        <v>40</v>
      </c>
      <c r="D12" s="2" t="s">
        <v>33</v>
      </c>
      <c r="E12" s="2" t="str">
        <f>C12&amp;"."&amp;D12&amp;"@web.de"</f>
        <v>Hahn.Liam@web.de</v>
      </c>
      <c r="F12" s="2" t="s">
        <v>45</v>
      </c>
      <c r="G12" s="11">
        <v>4</v>
      </c>
      <c r="I12" s="4">
        <v>7</v>
      </c>
      <c r="J12" s="4">
        <v>6</v>
      </c>
      <c r="L12" s="4">
        <v>6</v>
      </c>
      <c r="M12" s="2" t="s">
        <v>52</v>
      </c>
      <c r="N12" s="2">
        <v>87435</v>
      </c>
      <c r="O12" s="2" t="s">
        <v>53</v>
      </c>
      <c r="P12" s="2" t="s">
        <v>54</v>
      </c>
      <c r="S12" s="4"/>
      <c r="Y12" s="4">
        <v>8</v>
      </c>
      <c r="Z12" s="4" t="s">
        <v>67</v>
      </c>
      <c r="AA12" s="4" t="s">
        <v>73</v>
      </c>
      <c r="AB12" s="8" t="s">
        <v>78</v>
      </c>
      <c r="AC12" s="4" t="s">
        <v>38</v>
      </c>
      <c r="AD12" s="4" t="s">
        <v>85</v>
      </c>
      <c r="AE12" s="12">
        <v>4</v>
      </c>
      <c r="AI12" s="4"/>
      <c r="AJ12" s="6"/>
      <c r="AK12" s="4"/>
    </row>
    <row r="13" spans="1:38" x14ac:dyDescent="0.25">
      <c r="I13" s="4">
        <v>7</v>
      </c>
      <c r="J13" s="4">
        <v>7</v>
      </c>
      <c r="L13" s="4">
        <v>7</v>
      </c>
      <c r="M13" s="2" t="s">
        <v>57</v>
      </c>
      <c r="N13" s="2">
        <v>87435</v>
      </c>
      <c r="O13" s="2" t="s">
        <v>53</v>
      </c>
      <c r="P13" s="2" t="s">
        <v>55</v>
      </c>
      <c r="Z13" s="4"/>
      <c r="AA13" s="4"/>
      <c r="AB13" s="8"/>
      <c r="AC13" s="4"/>
      <c r="AD13" s="4"/>
      <c r="AE13" s="12"/>
      <c r="AJ13" s="6"/>
      <c r="AL13" s="4"/>
    </row>
    <row r="14" spans="1:38" x14ac:dyDescent="0.25">
      <c r="G14"/>
      <c r="S14" s="4"/>
      <c r="AB14" s="8"/>
      <c r="AC14" s="4"/>
      <c r="AD14" s="4"/>
      <c r="AE14" s="12"/>
      <c r="AJ14" s="6"/>
      <c r="AL14" s="4"/>
    </row>
    <row r="15" spans="1:38" x14ac:dyDescent="0.25">
      <c r="G15" s="11"/>
      <c r="AJ15" s="6"/>
    </row>
    <row r="16" spans="1:38" x14ac:dyDescent="0.25">
      <c r="G16" s="11"/>
      <c r="AJ16" s="6"/>
      <c r="AK16" s="4"/>
      <c r="AL16" s="4"/>
    </row>
    <row r="17" spans="3:38" x14ac:dyDescent="0.25">
      <c r="C17" s="2" t="s">
        <v>94</v>
      </c>
      <c r="G17" s="11"/>
      <c r="M17" s="2" t="str">
        <f>"("&amp;"'"&amp;M5&amp;"'"&amp;",'"&amp;N5&amp;"'"&amp;","&amp;"'"&amp;O5&amp;"','"&amp;P5&amp;"'"&amp;"),"</f>
        <v>('Rottenkolberstrasse 5','87435','Kempten','Liefer- &amp; Rechnungsadresse'),</v>
      </c>
      <c r="S17" s="2" t="str">
        <f>"("&amp;R5&amp;","&amp;"'"&amp;S5&amp;"'"&amp;",'"&amp;T5&amp;"'"&amp;"),"</f>
        <v>(1,'Kein Abo','0'),</v>
      </c>
      <c r="Z17" s="2" t="str">
        <f>"("&amp;Y5&amp;",'"&amp;Z5&amp;"'"&amp;","&amp;"'"&amp;AA5&amp;"'"&amp;",'"&amp;AB5&amp;"','"&amp;AC5&amp;"','"&amp;AD5&amp;"',"&amp;AE5&amp;"),"</f>
        <v>(1,'Cube','ST2','613XSTQFR94494','Rot','Kinderrad',1),</v>
      </c>
      <c r="AA17" s="4"/>
      <c r="AB17" s="8"/>
      <c r="AC17" s="4"/>
      <c r="AD17" s="4"/>
      <c r="AE17" s="12"/>
      <c r="AH17" s="2" t="str">
        <f>"("&amp;AG5&amp;","&amp;"'"&amp;AH5&amp;"'"&amp;",'"&amp;AI5&amp;"'"&amp;"),"</f>
        <v>(1,'Kunde','Kunde'),</v>
      </c>
      <c r="AJ17" s="6"/>
      <c r="AL17" s="4"/>
    </row>
    <row r="18" spans="3:38" x14ac:dyDescent="0.25">
      <c r="C18" s="2" t="s">
        <v>95</v>
      </c>
      <c r="G18" s="11"/>
      <c r="M18" s="2" t="str">
        <f t="shared" ref="M18" si="2">"("&amp;"'"&amp;M6&amp;"'"&amp;",'"&amp;N6&amp;"'"&amp;","&amp;"'"&amp;O6&amp;"','"&amp;P6&amp;"'"&amp;"),"</f>
        <v>('Äußere Rottach 23','87435','Kempten','Liefer- &amp; Rechnungsadresse'),</v>
      </c>
      <c r="S18" s="2" t="str">
        <f>"("&amp;R6&amp;","&amp;"'"&amp;S6&amp;"'"&amp;",'"&amp;T6&amp;"'"&amp;"),"</f>
        <v>(2,'Bronze','10'),</v>
      </c>
      <c r="Z18" s="2" t="str">
        <f t="shared" ref="Z18:Z25" si="3">"("&amp;Y6&amp;",'"&amp;Z6&amp;"'"&amp;","&amp;"'"&amp;AA6&amp;"'"&amp;",'"&amp;AB6&amp;"','"&amp;AC6&amp;"','"&amp;AD6&amp;"',"&amp;AE6&amp;"),"</f>
        <v>(2,'Bulls','Rockville Disc','16237YYVAOL12164','Weiß','Rennrad',1),</v>
      </c>
      <c r="AA18" s="4"/>
      <c r="AB18" s="8"/>
      <c r="AC18" s="4"/>
      <c r="AD18" s="4"/>
      <c r="AE18" s="12"/>
      <c r="AH18" s="2" t="str">
        <f>"("&amp;AG6&amp;","&amp;"'"&amp;AH6&amp;"'"&amp;",'"&amp;AI6&amp;"'"&amp;"),"</f>
        <v>(2,'Werkstatt','Werkstatt'),</v>
      </c>
      <c r="AJ18" s="6"/>
    </row>
    <row r="19" spans="3:38" x14ac:dyDescent="0.25">
      <c r="C19" s="2" t="s">
        <v>96</v>
      </c>
      <c r="G19" s="11"/>
      <c r="M19" s="2" t="str">
        <f>"("&amp;"'"&amp;M8&amp;"'"&amp;",'"&amp;N8&amp;"'"&amp;","&amp;"'"&amp;O8&amp;"','"&amp;P8&amp;"'"&amp;"),"</f>
        <v>('Hoffeldweg 2','87435','Kempten','Liefer- &amp; Rechnungsadresse'),</v>
      </c>
      <c r="S19" s="2" t="str">
        <f>"("&amp;R7&amp;","&amp;"'"&amp;S7&amp;"'"&amp;",'"&amp;T7&amp;"'"&amp;"),"</f>
        <v>(3,'Silber','30'),</v>
      </c>
      <c r="Z19" s="2" t="str">
        <f t="shared" si="3"/>
        <v>(3,'Bulls','MegaBike','4123SAFF123FGDS','Grün','Rennrad',1),</v>
      </c>
      <c r="AA19" s="4"/>
      <c r="AB19" s="8"/>
      <c r="AC19" s="4"/>
      <c r="AD19" s="4"/>
      <c r="AE19" s="12"/>
      <c r="AH19" s="2" t="str">
        <f>"("&amp;AG7&amp;","&amp;"'"&amp;AH7&amp;"'"&amp;",'"&amp;AI7&amp;"'"&amp;"),"</f>
        <v>(3,'Abholbereit','Lager'),</v>
      </c>
      <c r="AJ19" s="6"/>
      <c r="AK19" s="4"/>
      <c r="AL19" s="4"/>
    </row>
    <row r="20" spans="3:38" x14ac:dyDescent="0.25">
      <c r="C20" s="2" t="s">
        <v>97</v>
      </c>
      <c r="G20" s="11"/>
      <c r="M20" s="2" t="str">
        <f>"("&amp;"'"&amp;M9&amp;"'"&amp;",'"&amp;N9&amp;"'"&amp;","&amp;"'"&amp;O9&amp;"','"&amp;P9&amp;"'"&amp;"),"</f>
        <v>('Weiherstraße 4','87435','Kempten','Liefer- &amp; Rechnungsadresse'),</v>
      </c>
      <c r="S20" s="2" t="str">
        <f>"("&amp;R8&amp;","&amp;"'"&amp;S8&amp;"'"&amp;",'"&amp;T8&amp;"'"&amp;"),"</f>
        <v>(4,'Gold','50'),</v>
      </c>
      <c r="Z20" s="2" t="str">
        <f t="shared" si="3"/>
        <v>(4,'Cube','Kato Base 29','14378SXEMMO59152','Gelb','Fatbike',3),</v>
      </c>
      <c r="AA20" s="4"/>
      <c r="AB20" s="8"/>
      <c r="AC20" s="4"/>
      <c r="AD20" s="4"/>
      <c r="AE20" s="12"/>
      <c r="AH20" s="2" t="str">
        <f>"("&amp;AG8&amp;","&amp;"'"&amp;AH8&amp;"'"&amp;",'"&amp;AI8&amp;"'"&amp;"),"</f>
        <v>(4,'Service','Werkstatt'),</v>
      </c>
      <c r="AJ20" s="6"/>
      <c r="AK20" s="4"/>
      <c r="AL20" s="4"/>
    </row>
    <row r="21" spans="3:38" x14ac:dyDescent="0.25">
      <c r="C21" s="2" t="s">
        <v>98</v>
      </c>
      <c r="G21" s="11"/>
      <c r="M21" s="2" t="str">
        <f>"("&amp;"'"&amp;M10&amp;"'"&amp;",'"&amp;N10&amp;"'"&amp;","&amp;"'"&amp;O10&amp;"','"&amp;P10&amp;"'"&amp;"),"</f>
        <v>('Siedlerweg 5','87435','Kempten','Liefer- &amp; Rechnungsadresse'),</v>
      </c>
      <c r="Z21" s="2" t="str">
        <f t="shared" si="3"/>
        <v>(5,'Cube','Kato Base 29','14378SXEMMO59152','Gelb','Fatbike',3),</v>
      </c>
      <c r="AA21" s="4"/>
      <c r="AB21" s="8"/>
      <c r="AC21" s="4"/>
      <c r="AD21" s="4"/>
      <c r="AE21" s="12"/>
      <c r="AJ21" s="6"/>
    </row>
    <row r="22" spans="3:38" x14ac:dyDescent="0.25">
      <c r="C22" s="2" t="s">
        <v>99</v>
      </c>
      <c r="G22" s="11"/>
      <c r="M22" s="2" t="str">
        <f>"("&amp;"'"&amp;M12&amp;"'"&amp;",'"&amp;N12&amp;"'"&amp;","&amp;"'"&amp;O12&amp;"','"&amp;P12&amp;"'"&amp;"),"</f>
        <v>('Am Alpenblick 98','87435','Kempten','Rechnungsadresse'),</v>
      </c>
      <c r="Z22" s="2" t="str">
        <f t="shared" si="3"/>
        <v>(6,'Ghost','Marlin 4','49386NXBHRC39151','Grün','Fully',1),</v>
      </c>
      <c r="AA22" s="4"/>
      <c r="AB22" s="8"/>
      <c r="AC22" s="4"/>
      <c r="AD22" s="4"/>
      <c r="AE22" s="12"/>
      <c r="AJ22" s="6"/>
      <c r="AL22" s="4"/>
    </row>
    <row r="23" spans="3:38" x14ac:dyDescent="0.25">
      <c r="C23" s="2" t="s">
        <v>100</v>
      </c>
      <c r="G23" s="11"/>
      <c r="M23" s="2" t="str">
        <f>"("&amp;"'"&amp;M13&amp;"'"&amp;",'"&amp;N13&amp;"'"&amp;","&amp;"'"&amp;O13&amp;"','"&amp;P13&amp;"'"&amp;"),"</f>
        <v>('Kirchenweg 2','87435','Kempten','Lieferadresse'),</v>
      </c>
      <c r="Z23" s="2" t="str">
        <f t="shared" si="3"/>
        <v>(7,'Ghost','Marlin 5 Azure','35121YNSVYT14686','Silber','Rennrad',3),</v>
      </c>
      <c r="AA23" s="4"/>
      <c r="AB23" s="8"/>
      <c r="AC23" s="4"/>
      <c r="AD23" s="4"/>
      <c r="AE23" s="12"/>
      <c r="AJ23" s="6"/>
      <c r="AK23" s="4"/>
      <c r="AL23" s="4"/>
    </row>
    <row r="24" spans="3:38" x14ac:dyDescent="0.25">
      <c r="G24" s="11"/>
      <c r="S24" s="4"/>
      <c r="Z24" s="2" t="str">
        <f t="shared" si="3"/>
        <v>(8,'Hercules','Cross Blunt','60202YJTRIE95977','Weiß','Fatbike',4),</v>
      </c>
      <c r="AA24" s="4"/>
      <c r="AB24" s="8"/>
      <c r="AC24" s="4"/>
      <c r="AD24" s="4"/>
      <c r="AE24" s="12"/>
      <c r="AJ24" s="6"/>
      <c r="AK24" s="4"/>
    </row>
    <row r="25" spans="3:38" x14ac:dyDescent="0.25">
      <c r="C25" s="2" t="s">
        <v>94</v>
      </c>
      <c r="G25" s="11"/>
      <c r="M25" s="2" t="s">
        <v>107</v>
      </c>
      <c r="S25" s="4"/>
      <c r="AA25" s="4"/>
      <c r="AB25" s="8"/>
      <c r="AC25" s="4"/>
      <c r="AD25" s="4"/>
      <c r="AE25" s="12"/>
      <c r="AJ25" s="6"/>
      <c r="AK25" s="4"/>
      <c r="AL25" s="4"/>
    </row>
    <row r="26" spans="3:38" x14ac:dyDescent="0.25">
      <c r="C26" s="2" t="s">
        <v>95</v>
      </c>
      <c r="G26" s="11"/>
      <c r="M26" s="2" t="s">
        <v>106</v>
      </c>
      <c r="S26" s="4"/>
      <c r="AA26" s="4"/>
      <c r="AB26" s="8"/>
      <c r="AC26" s="4"/>
      <c r="AD26" s="4"/>
      <c r="AE26" s="12"/>
      <c r="AJ26" s="6"/>
    </row>
    <row r="27" spans="3:38" x14ac:dyDescent="0.25">
      <c r="C27" s="2" t="s">
        <v>96</v>
      </c>
      <c r="G27" s="11"/>
      <c r="M27" s="2" t="s">
        <v>105</v>
      </c>
      <c r="AA27" s="4"/>
      <c r="AB27" s="8"/>
      <c r="AC27" s="4"/>
      <c r="AD27" s="4"/>
      <c r="AE27" s="12"/>
      <c r="AJ27" s="6"/>
      <c r="AK27" s="4"/>
    </row>
    <row r="28" spans="3:38" x14ac:dyDescent="0.25">
      <c r="C28" s="2" t="s">
        <v>97</v>
      </c>
      <c r="G28" s="11"/>
      <c r="M28" s="2" t="s">
        <v>104</v>
      </c>
      <c r="AB28" s="8"/>
      <c r="AC28" s="4"/>
      <c r="AD28" s="4"/>
      <c r="AE28" s="12"/>
      <c r="AJ28" s="6"/>
      <c r="AL28" s="4"/>
    </row>
    <row r="29" spans="3:38" x14ac:dyDescent="0.25">
      <c r="C29" s="2" t="s">
        <v>98</v>
      </c>
      <c r="G29" s="11"/>
      <c r="M29" s="2" t="s">
        <v>103</v>
      </c>
      <c r="AB29" s="8"/>
      <c r="AC29" s="4"/>
      <c r="AD29" s="4"/>
      <c r="AE29" s="12"/>
      <c r="AJ29" s="6"/>
      <c r="AK29" s="4"/>
      <c r="AL29" s="4"/>
    </row>
    <row r="30" spans="3:38" x14ac:dyDescent="0.25">
      <c r="C30" s="2" t="s">
        <v>99</v>
      </c>
      <c r="M30" s="2" t="s">
        <v>102</v>
      </c>
      <c r="AJ30" s="6"/>
    </row>
    <row r="31" spans="3:38" x14ac:dyDescent="0.25">
      <c r="C31" s="2" t="s">
        <v>100</v>
      </c>
      <c r="M31" s="2" t="s">
        <v>101</v>
      </c>
      <c r="AJ31" s="6"/>
      <c r="AK31" s="4"/>
      <c r="AL31" s="4"/>
    </row>
    <row r="32" spans="3:38" x14ac:dyDescent="0.25">
      <c r="AJ32" s="6"/>
    </row>
    <row r="33" spans="7:37" x14ac:dyDescent="0.25">
      <c r="S33" s="4"/>
      <c r="AJ33" s="6"/>
      <c r="AK33" s="4"/>
    </row>
    <row r="34" spans="7:37" x14ac:dyDescent="0.25">
      <c r="AG34" s="7"/>
    </row>
    <row r="35" spans="7:37" x14ac:dyDescent="0.25">
      <c r="G35" s="11"/>
    </row>
    <row r="64" spans="1:1" s="10" customFormat="1" x14ac:dyDescent="0.25">
      <c r="A6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2022-05-11T09:54:58Z</dcterms:modified>
</cp:coreProperties>
</file>