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81e42643b2ae96f/Ayuda Excel/02 Proyectos clientes/Cas Training/CFASYF/Excel/01_Fundamentos_Excel/05 Formato condicional/"/>
    </mc:Choice>
  </mc:AlternateContent>
  <xr:revisionPtr revIDLastSave="1" documentId="13_ncr:1_{A3EC1805-18E8-485A-8885-08C9229457F6}" xr6:coauthVersionLast="47" xr6:coauthVersionMax="47" xr10:uidLastSave="{F56A8926-9488-4AF0-9149-CB1D869F885D}"/>
  <bookViews>
    <workbookView xWindow="2442" yWindow="2442" windowWidth="17280" windowHeight="8904" firstSheet="1" activeTab="1" xr2:uid="{DF88B60E-09C7-4333-8590-9DCA5282E0BB}"/>
  </bookViews>
  <sheets>
    <sheet name="Plantilla contenidos Excel" sheetId="2" state="hidden" r:id="rId1"/>
    <sheet name="Hoja1" sheetId="3" r:id="rId2"/>
    <sheet name="Hoja2" sheetId="4" r:id="rId3"/>
    <sheet name="Hoja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3" l="1"/>
  <c r="J23" i="3" s="1"/>
  <c r="K23" i="3" s="1"/>
  <c r="I22" i="3"/>
  <c r="J22" i="3" s="1"/>
  <c r="K22" i="3" s="1"/>
  <c r="I21" i="3"/>
  <c r="J21" i="3" s="1"/>
  <c r="K21" i="3" s="1"/>
  <c r="I20" i="3"/>
  <c r="J20" i="3" s="1"/>
  <c r="K20" i="3" s="1"/>
  <c r="I19" i="3"/>
  <c r="J19" i="3" s="1"/>
  <c r="K19" i="3" s="1"/>
  <c r="I18" i="3"/>
  <c r="J18" i="3" s="1"/>
  <c r="K18" i="3" s="1"/>
  <c r="I17" i="3"/>
  <c r="J17" i="3" s="1"/>
  <c r="K17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6" i="3"/>
  <c r="K6" i="3" s="1"/>
  <c r="I7" i="3"/>
  <c r="I8" i="3"/>
  <c r="I9" i="3"/>
  <c r="I10" i="3"/>
  <c r="I11" i="3"/>
  <c r="I12" i="3"/>
  <c r="I6" i="3"/>
</calcChain>
</file>

<file path=xl/sharedStrings.xml><?xml version="1.0" encoding="utf-8"?>
<sst xmlns="http://schemas.openxmlformats.org/spreadsheetml/2006/main" count="68" uniqueCount="32">
  <si>
    <t>Título1</t>
  </si>
  <si>
    <t>Título2</t>
  </si>
  <si>
    <t>Título3</t>
  </si>
  <si>
    <t>Dato1</t>
  </si>
  <si>
    <t>Dato2</t>
  </si>
  <si>
    <t>Dato3</t>
  </si>
  <si>
    <t>Cliente4</t>
  </si>
  <si>
    <t>Producto5</t>
  </si>
  <si>
    <t>Cliente5</t>
  </si>
  <si>
    <t>Producto9</t>
  </si>
  <si>
    <t>Producto6</t>
  </si>
  <si>
    <t>Producto4</t>
  </si>
  <si>
    <t>Producto10</t>
  </si>
  <si>
    <t>Desde</t>
  </si>
  <si>
    <t>Hasta</t>
  </si>
  <si>
    <t>Lunes</t>
  </si>
  <si>
    <t>Martes</t>
  </si>
  <si>
    <t>Miércoles</t>
  </si>
  <si>
    <t>Jueves</t>
  </si>
  <si>
    <t>Viernes</t>
  </si>
  <si>
    <t>fecha</t>
  </si>
  <si>
    <t>cliente</t>
  </si>
  <si>
    <t>producto</t>
  </si>
  <si>
    <t>cantidad</t>
  </si>
  <si>
    <t>precio_ud</t>
  </si>
  <si>
    <t>dto</t>
  </si>
  <si>
    <t>euros_dto</t>
  </si>
  <si>
    <t>total</t>
  </si>
  <si>
    <t>precio_ud_final</t>
  </si>
  <si>
    <t>Reglas:</t>
  </si>
  <si>
    <t>Solo Precio ud. Superior a 1.000</t>
  </si>
  <si>
    <t>Totales mayores de 100 y mayores de 1.000 con diferentes iconos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</si>
</sst>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h:mm;@"/>
  </numFmts>
  <fonts count="4" x14ac:knownFonts="1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sz val="9"/>
      <color theme="1"/>
      <name val="Segoe UI"/>
      <family val="2"/>
      <scheme val="minor"/>
    </font>
    <font>
      <sz val="9"/>
      <color theme="0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5" fontId="3" fillId="3" borderId="0" xfId="0" applyNumberFormat="1" applyFont="1" applyFill="1"/>
  </cellXfs>
  <cellStyles count="1">
    <cellStyle name="Normal" xfId="0" builtinId="0"/>
  </cellStyles>
  <dxfs count="21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3" formatCode="0%"/>
    </dxf>
    <dxf>
      <numFmt numFmtId="19" formatCode="dd/mm/yyyy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/>
        <name val="Segoe UI"/>
        <family val="2"/>
        <scheme val="minor"/>
      </font>
      <numFmt numFmtId="165" formatCode="h:mm;@"/>
      <fill>
        <patternFill patternType="solid">
          <fgColor indexed="64"/>
          <bgColor theme="5"/>
        </patternFill>
      </fill>
    </dxf>
    <dxf>
      <font>
        <strike val="0"/>
        <outline val="0"/>
        <shadow val="0"/>
        <u val="none"/>
        <vertAlign val="baseline"/>
        <sz val="9"/>
        <color theme="0"/>
        <name val="Segoe UI"/>
        <family val="2"/>
        <scheme val="minor"/>
      </font>
      <numFmt numFmtId="165" formatCode="h:mm;@"/>
      <fill>
        <patternFill patternType="solid">
          <fgColor indexed="64"/>
          <bgColor theme="5"/>
        </patternFill>
      </fill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Segoe U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3" formatCode="0%"/>
    </dxf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6408420" cy="37147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F4EBE9-44ED-4C90-8BB3-4AC79FB430B6}"/>
            </a:ext>
          </a:extLst>
        </xdr:cNvPr>
        <xdr:cNvSpPr txBox="1"/>
      </xdr:nvSpPr>
      <xdr:spPr>
        <a:xfrm>
          <a:off x="9525" y="0"/>
          <a:ext cx="640842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800" b="1">
              <a:solidFill>
                <a:schemeClr val="accent1">
                  <a:lumMod val="20000"/>
                  <a:lumOff val="80000"/>
                </a:schemeClr>
              </a:solidFill>
              <a:latin typeface="+mn-lt"/>
            </a:rPr>
            <a:t>Mi título de contenidos</a:t>
          </a:r>
        </a:p>
      </xdr:txBody>
    </xdr:sp>
    <xdr:clientData/>
  </xdr:oneCellAnchor>
  <xdr:oneCellAnchor>
    <xdr:from>
      <xdr:col>0</xdr:col>
      <xdr:colOff>0</xdr:colOff>
      <xdr:row>2</xdr:row>
      <xdr:rowOff>5715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70EB0E2-1BDA-4982-B59B-5F8EB55F55B4}"/>
            </a:ext>
          </a:extLst>
        </xdr:cNvPr>
        <xdr:cNvSpPr txBox="1"/>
      </xdr:nvSpPr>
      <xdr:spPr>
        <a:xfrm>
          <a:off x="0" y="41529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15240</xdr:colOff>
      <xdr:row>2</xdr:row>
      <xdr:rowOff>9525</xdr:rowOff>
    </xdr:from>
    <xdr:ext cx="3230880" cy="325754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446244-5989-43CF-AA5C-CE0404D1714E}"/>
            </a:ext>
          </a:extLst>
        </xdr:cNvPr>
        <xdr:cNvSpPr txBox="1"/>
      </xdr:nvSpPr>
      <xdr:spPr>
        <a:xfrm>
          <a:off x="415290" y="419100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</xdr:col>
      <xdr:colOff>121920</xdr:colOff>
      <xdr:row>18</xdr:row>
      <xdr:rowOff>30480</xdr:rowOff>
    </xdr:from>
    <xdr:to>
      <xdr:col>4</xdr:col>
      <xdr:colOff>487680</xdr:colOff>
      <xdr:row>21</xdr:row>
      <xdr:rowOff>144780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324B8F2D-E29C-4410-834E-0F121BB0A497}"/>
            </a:ext>
          </a:extLst>
        </xdr:cNvPr>
        <xdr:cNvSpPr/>
      </xdr:nvSpPr>
      <xdr:spPr>
        <a:xfrm>
          <a:off x="525780" y="4549140"/>
          <a:ext cx="2926080" cy="754380"/>
        </a:xfrm>
        <a:prstGeom prst="wedgeRectCallou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1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Lorem ipsum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dolor sit amet, consectetur adipiscing elit, sed do eiusmod tempor incididunt ut labore et dolore magna aliqua.</a:t>
          </a:r>
          <a:endParaRPr lang="es-ES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1</xdr:col>
      <xdr:colOff>30480</xdr:colOff>
      <xdr:row>4</xdr:row>
      <xdr:rowOff>15240</xdr:rowOff>
    </xdr:from>
    <xdr:ext cx="9220200" cy="27994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4E71731-41A2-4ADD-84F2-A7EE4781040B}"/>
            </a:ext>
          </a:extLst>
        </xdr:cNvPr>
        <xdr:cNvSpPr txBox="1"/>
      </xdr:nvSpPr>
      <xdr:spPr>
        <a:xfrm>
          <a:off x="434340" y="121158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ADC9C38-03F4-4FB7-8838-442AA51A301A}"/>
            </a:ext>
          </a:extLst>
        </xdr:cNvPr>
        <xdr:cNvSpPr txBox="1"/>
      </xdr:nvSpPr>
      <xdr:spPr>
        <a:xfrm>
          <a:off x="434340" y="14897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6</xdr:row>
      <xdr:rowOff>144780</xdr:rowOff>
    </xdr:from>
    <xdr:ext cx="9220200" cy="27994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596F7F-6360-4AB6-86C7-61ECA02CA940}"/>
            </a:ext>
          </a:extLst>
        </xdr:cNvPr>
        <xdr:cNvSpPr txBox="1"/>
      </xdr:nvSpPr>
      <xdr:spPr>
        <a:xfrm>
          <a:off x="434340" y="176784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38100</xdr:colOff>
      <xdr:row>11</xdr:row>
      <xdr:rowOff>68580</xdr:rowOff>
    </xdr:from>
    <xdr:ext cx="3649980" cy="8229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CDC18EC-F3E1-43DD-A36C-496EDA9ED86E}"/>
            </a:ext>
          </a:extLst>
        </xdr:cNvPr>
        <xdr:cNvSpPr txBox="1"/>
      </xdr:nvSpPr>
      <xdr:spPr>
        <a:xfrm>
          <a:off x="441960" y="2926080"/>
          <a:ext cx="3649980" cy="822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457893</xdr:colOff>
      <xdr:row>12</xdr:row>
      <xdr:rowOff>41564</xdr:rowOff>
    </xdr:from>
    <xdr:to>
      <xdr:col>7</xdr:col>
      <xdr:colOff>823653</xdr:colOff>
      <xdr:row>12</xdr:row>
      <xdr:rowOff>41564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846228-7C76-472F-B86B-38931D1A206D}"/>
            </a:ext>
          </a:extLst>
        </xdr:cNvPr>
        <xdr:cNvCxnSpPr/>
      </xdr:nvCxnSpPr>
      <xdr:spPr>
        <a:xfrm flipH="1">
          <a:off x="5128953" y="3112424"/>
          <a:ext cx="12192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285750</xdr:colOff>
      <xdr:row>12</xdr:row>
      <xdr:rowOff>190500</xdr:rowOff>
    </xdr:from>
    <xdr:ext cx="423129" cy="331116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B77DE7-83C1-4AE9-A2EE-95014C8F865C}"/>
            </a:ext>
          </a:extLst>
        </xdr:cNvPr>
        <xdr:cNvSpPr txBox="1"/>
      </xdr:nvSpPr>
      <xdr:spPr>
        <a:xfrm>
          <a:off x="5810250" y="32613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❸</a:t>
          </a:r>
        </a:p>
      </xdr:txBody>
    </xdr:sp>
    <xdr:clientData/>
  </xdr:oneCellAnchor>
  <xdr:oneCellAnchor>
    <xdr:from>
      <xdr:col>6</xdr:col>
      <xdr:colOff>350520</xdr:colOff>
      <xdr:row>12</xdr:row>
      <xdr:rowOff>182880</xdr:rowOff>
    </xdr:from>
    <xdr:ext cx="423129" cy="331116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48D009B-C885-430E-933B-0A745AE57451}"/>
            </a:ext>
          </a:extLst>
        </xdr:cNvPr>
        <xdr:cNvSpPr txBox="1"/>
      </xdr:nvSpPr>
      <xdr:spPr>
        <a:xfrm>
          <a:off x="502158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❶</a:t>
          </a:r>
        </a:p>
      </xdr:txBody>
    </xdr:sp>
    <xdr:clientData/>
  </xdr:oneCellAnchor>
  <xdr:oneCellAnchor>
    <xdr:from>
      <xdr:col>6</xdr:col>
      <xdr:colOff>744855</xdr:colOff>
      <xdr:row>12</xdr:row>
      <xdr:rowOff>182880</xdr:rowOff>
    </xdr:from>
    <xdr:ext cx="423129" cy="33111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699D125-EE2E-476E-BE34-DF2F26E97EE0}"/>
            </a:ext>
          </a:extLst>
        </xdr:cNvPr>
        <xdr:cNvSpPr txBox="1"/>
      </xdr:nvSpPr>
      <xdr:spPr>
        <a:xfrm>
          <a:off x="541591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❷</a:t>
          </a:r>
        </a:p>
      </xdr:txBody>
    </xdr:sp>
    <xdr:clientData/>
  </xdr:oneCellAnchor>
  <xdr:oneCellAnchor>
    <xdr:from>
      <xdr:col>7</xdr:col>
      <xdr:colOff>680085</xdr:colOff>
      <xdr:row>12</xdr:row>
      <xdr:rowOff>182880</xdr:rowOff>
    </xdr:from>
    <xdr:ext cx="423129" cy="331116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6C15BB4-E4C3-41CC-8C64-0D9E7C3FA1C2}"/>
            </a:ext>
          </a:extLst>
        </xdr:cNvPr>
        <xdr:cNvSpPr txBox="1"/>
      </xdr:nvSpPr>
      <xdr:spPr>
        <a:xfrm>
          <a:off x="620458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❹</a:t>
          </a:r>
        </a:p>
      </xdr:txBody>
    </xdr:sp>
    <xdr:clientData/>
  </xdr:oneCellAnchor>
  <xdr:oneCellAnchor>
    <xdr:from>
      <xdr:col>8</xdr:col>
      <xdr:colOff>220980</xdr:colOff>
      <xdr:row>12</xdr:row>
      <xdr:rowOff>182880</xdr:rowOff>
    </xdr:from>
    <xdr:ext cx="423129" cy="331116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64699A5-DCCC-4D15-9C66-747782D8EAB7}"/>
            </a:ext>
          </a:extLst>
        </xdr:cNvPr>
        <xdr:cNvSpPr txBox="1"/>
      </xdr:nvSpPr>
      <xdr:spPr>
        <a:xfrm>
          <a:off x="659892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❺</a:t>
          </a:r>
        </a:p>
      </xdr:txBody>
    </xdr:sp>
    <xdr:clientData/>
  </xdr:oneCellAnchor>
  <xdr:oneCellAnchor>
    <xdr:from>
      <xdr:col>4</xdr:col>
      <xdr:colOff>769620</xdr:colOff>
      <xdr:row>18</xdr:row>
      <xdr:rowOff>45720</xdr:rowOff>
    </xdr:from>
    <xdr:ext cx="2979420" cy="73152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842C662-9DE9-4C70-A8C8-AB36B713C0E9}"/>
            </a:ext>
          </a:extLst>
        </xdr:cNvPr>
        <xdr:cNvSpPr txBox="1"/>
      </xdr:nvSpPr>
      <xdr:spPr>
        <a:xfrm>
          <a:off x="3733800" y="4564380"/>
          <a:ext cx="297942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Lorem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ipsum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dolor sit amet, consectetur adipiscing elit, sed do eiusmod tempor incididunt ut labore et dolore magna aliqua.</a:t>
          </a:r>
          <a:endParaRPr lang="es-ES" sz="1100">
            <a:solidFill>
              <a:schemeClr val="accent2"/>
            </a:solidFill>
          </a:endParaRPr>
        </a:p>
      </xdr:txBody>
    </xdr:sp>
    <xdr:clientData/>
  </xdr:oneCellAnchor>
  <xdr:twoCellAnchor editAs="absolute">
    <xdr:from>
      <xdr:col>14</xdr:col>
      <xdr:colOff>714375</xdr:colOff>
      <xdr:row>0</xdr:row>
      <xdr:rowOff>167640</xdr:rowOff>
    </xdr:from>
    <xdr:to>
      <xdr:col>14</xdr:col>
      <xdr:colOff>714375</xdr:colOff>
      <xdr:row>12</xdr:row>
      <xdr:rowOff>125730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9778A87-7453-4E08-90F6-9F6C5BA640BC}"/>
            </a:ext>
          </a:extLst>
        </xdr:cNvPr>
        <xdr:cNvCxnSpPr/>
      </xdr:nvCxnSpPr>
      <xdr:spPr>
        <a:xfrm>
          <a:off x="11296650" y="171450"/>
          <a:ext cx="0" cy="2724150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</xdr:row>
      <xdr:rowOff>9525</xdr:rowOff>
    </xdr:from>
    <xdr:ext cx="423129" cy="331116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363765E3-1E39-4377-91C7-17923860BE05}"/>
            </a:ext>
          </a:extLst>
        </xdr:cNvPr>
        <xdr:cNvSpPr txBox="1"/>
      </xdr:nvSpPr>
      <xdr:spPr>
        <a:xfrm>
          <a:off x="0" y="202882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15240</xdr:colOff>
      <xdr:row>9</xdr:row>
      <xdr:rowOff>9525</xdr:rowOff>
    </xdr:from>
    <xdr:ext cx="3230880" cy="325754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F256171F-867F-4FB2-B32D-3CF2665047B0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16</xdr:row>
      <xdr:rowOff>5715</xdr:rowOff>
    </xdr:from>
    <xdr:ext cx="423129" cy="331116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9E7B386-9831-4D68-A7C5-1C240049F18D}"/>
            </a:ext>
          </a:extLst>
        </xdr:cNvPr>
        <xdr:cNvSpPr txBox="1"/>
      </xdr:nvSpPr>
      <xdr:spPr>
        <a:xfrm>
          <a:off x="0" y="41719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15240</xdr:colOff>
      <xdr:row>16</xdr:row>
      <xdr:rowOff>9525</xdr:rowOff>
    </xdr:from>
    <xdr:ext cx="3230880" cy="325754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507DBAF3-C692-4A86-BA13-90513958336B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23</xdr:row>
      <xdr:rowOff>5715</xdr:rowOff>
    </xdr:from>
    <xdr:ext cx="423129" cy="33111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1C86EED2-09BD-4F34-8839-83864757D4F4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❹</a:t>
          </a:r>
        </a:p>
      </xdr:txBody>
    </xdr:sp>
    <xdr:clientData/>
  </xdr:oneCellAnchor>
  <xdr:oneCellAnchor>
    <xdr:from>
      <xdr:col>1</xdr:col>
      <xdr:colOff>15240</xdr:colOff>
      <xdr:row>23</xdr:row>
      <xdr:rowOff>9525</xdr:rowOff>
    </xdr:from>
    <xdr:ext cx="3230880" cy="325754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C86FF44-55EB-4588-A87F-1FF6A33BF8CC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30</xdr:row>
      <xdr:rowOff>5715</xdr:rowOff>
    </xdr:from>
    <xdr:ext cx="423129" cy="331116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27FECE50-1F15-4853-A608-C830A26BC57E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❺</a:t>
          </a:r>
        </a:p>
      </xdr:txBody>
    </xdr:sp>
    <xdr:clientData/>
  </xdr:oneCellAnchor>
  <xdr:oneCellAnchor>
    <xdr:from>
      <xdr:col>1</xdr:col>
      <xdr:colOff>15240</xdr:colOff>
      <xdr:row>30</xdr:row>
      <xdr:rowOff>9525</xdr:rowOff>
    </xdr:from>
    <xdr:ext cx="3230880" cy="325754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0B1CC06-FEC7-4AD3-8139-A8E2D166DB99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7620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80B5EC5-AB4A-48CB-9A11-1266E73DC9AC}"/>
            </a:ext>
          </a:extLst>
        </xdr:cNvPr>
        <xdr:cNvSpPr txBox="1"/>
      </xdr:nvSpPr>
      <xdr:spPr>
        <a:xfrm>
          <a:off x="0" y="41719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3230880" cy="36575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D4EA256-6206-4BAD-BB2F-4197A8BB524E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Barras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13</xdr:row>
      <xdr:rowOff>7620</xdr:rowOff>
    </xdr:from>
    <xdr:ext cx="423129" cy="33111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6842CCC-E090-403E-B6D4-D0FA190FD676}"/>
            </a:ext>
          </a:extLst>
        </xdr:cNvPr>
        <xdr:cNvSpPr txBox="1"/>
      </xdr:nvSpPr>
      <xdr:spPr>
        <a:xfrm>
          <a:off x="0" y="32842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13</xdr:row>
      <xdr:rowOff>22860</xdr:rowOff>
    </xdr:from>
    <xdr:ext cx="3230880" cy="36575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777EEEEE-F60B-4565-972F-20AF627DBF11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Iconos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24</xdr:row>
      <xdr:rowOff>7620</xdr:rowOff>
    </xdr:from>
    <xdr:ext cx="423129" cy="33111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96D8062-84A2-4D5A-94C2-E9DBB3A71405}"/>
            </a:ext>
          </a:extLst>
        </xdr:cNvPr>
        <xdr:cNvSpPr txBox="1"/>
      </xdr:nvSpPr>
      <xdr:spPr>
        <a:xfrm>
          <a:off x="0" y="28651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7620</xdr:colOff>
      <xdr:row>24</xdr:row>
      <xdr:rowOff>22860</xdr:rowOff>
    </xdr:from>
    <xdr:ext cx="3230880" cy="365759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F1B2C9D-1314-4C2A-8CD0-B24EDFF290F3}"/>
            </a:ext>
          </a:extLst>
        </xdr:cNvPr>
        <xdr:cNvSpPr txBox="1"/>
      </xdr:nvSpPr>
      <xdr:spPr>
        <a:xfrm>
          <a:off x="407670" y="28803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Escalas de color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22</xdr:col>
      <xdr:colOff>259080</xdr:colOff>
      <xdr:row>2</xdr:row>
      <xdr:rowOff>28575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08BC3757-D3FB-411A-9469-6FE47E28D112}"/>
            </a:ext>
          </a:extLst>
        </xdr:cNvPr>
        <xdr:cNvGrpSpPr/>
      </xdr:nvGrpSpPr>
      <xdr:grpSpPr>
        <a:xfrm>
          <a:off x="0" y="0"/>
          <a:ext cx="16531590" cy="542925"/>
          <a:chOff x="0" y="9525"/>
          <a:chExt cx="13639800" cy="561975"/>
        </a:xfrm>
      </xdr:grpSpPr>
      <xdr:sp macro="" textlink="">
        <xdr:nvSpPr>
          <xdr:cNvPr id="10" name="Flecha: pentágono 9">
            <a:extLst>
              <a:ext uri="{FF2B5EF4-FFF2-40B4-BE49-F238E27FC236}">
                <a16:creationId xmlns:a16="http://schemas.microsoft.com/office/drawing/2014/main" id="{7A5EA9B9-9B74-72AF-37E8-293C80552B2A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" name="CuadroTexto 11">
            <a:extLst>
              <a:ext uri="{FF2B5EF4-FFF2-40B4-BE49-F238E27FC236}">
                <a16:creationId xmlns:a16="http://schemas.microsoft.com/office/drawing/2014/main" id="{197A7500-E999-C2BF-B756-512A4E7FCF1C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Formato condicional con barras, iconos y escalas de color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AB4EF-C02F-4CE5-8FC4-C1A392396C1D}" name="Tabla1" displayName="Tabla1" ref="C5:K12" totalsRowShown="0" headerRowDxfId="20">
  <autoFilter ref="C5:K12" xr:uid="{726AB4EF-C02F-4CE5-8FC4-C1A392396C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B13EFFE3-DEB5-486D-8390-B62054E8FBB7}" name="fecha" dataDxfId="19"/>
    <tableColumn id="2" xr3:uid="{87F8234D-E5AF-43A0-9EFF-393887D8A653}" name="cliente"/>
    <tableColumn id="3" xr3:uid="{89688726-F1F7-4D09-B125-DBF9CAF8C719}" name="producto"/>
    <tableColumn id="4" xr3:uid="{DFA54C23-486C-4FB5-8FDD-6A79498FDD7E}" name="cantidad"/>
    <tableColumn id="5" xr3:uid="{82991B93-55CB-4D3A-8A8D-F1A7FFAD2068}" name="precio_ud"/>
    <tableColumn id="6" xr3:uid="{3397584F-2470-42EF-A5FC-94B37B08A3C8}" name="dto" dataDxfId="18"/>
    <tableColumn id="7" xr3:uid="{713F3203-892B-4359-847A-066B5A4565A2}" name="euros_dto" dataDxfId="17">
      <calculatedColumnFormula>Tabla1[[#This Row],[precio_ud]]*Tabla1[[#This Row],[dto]]</calculatedColumnFormula>
    </tableColumn>
    <tableColumn id="8" xr3:uid="{02AD626A-C40E-4E2D-A18A-455929507839}" name="precio_ud_final" dataDxfId="16">
      <calculatedColumnFormula>Tabla1[[#This Row],[precio_ud]]-Tabla1[[#This Row],[euros_dto]]</calculatedColumnFormula>
    </tableColumn>
    <tableColumn id="9" xr3:uid="{31646C35-F9AD-4EAA-91D4-26E8B5862090}" name="total" dataDxfId="15">
      <calculatedColumnFormula>Tabla1[[#This Row],[precio_ud_final]]*Tabla1[[#This Row],[cantidad]]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5072A-55E9-4A04-AD48-7DAB26743BEE}" name="Tabla3" displayName="Tabla3" ref="C27:I51" totalsRowShown="0" headerRowDxfId="14" dataDxfId="13">
  <autoFilter ref="C27:I51" xr:uid="{C1C5072A-55E9-4A04-AD48-7DAB26743B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1C9BA53-193E-4CFD-9676-C876D6E7890D}" name="Desde" dataDxfId="12"/>
    <tableColumn id="2" xr3:uid="{C4DF980D-84A0-4756-95CE-55C8DBD93014}" name="Hasta" dataDxfId="11"/>
    <tableColumn id="3" xr3:uid="{37C065EB-7AB6-4F74-891F-B6F7E995F716}" name="Lunes" dataDxfId="10"/>
    <tableColumn id="4" xr3:uid="{124D93C7-27B1-4CF9-805C-2AC1DB01F430}" name="Martes" dataDxfId="9"/>
    <tableColumn id="5" xr3:uid="{FC9D7F32-2714-4FE6-87A2-2D94263B971F}" name="Miércoles" dataDxfId="8"/>
    <tableColumn id="6" xr3:uid="{C493B3E5-D830-4725-A17F-2873043C5EF4}" name="Jueves" dataDxfId="7"/>
    <tableColumn id="7" xr3:uid="{DAA86F76-1496-4422-9745-7D4F4C44DFD8}" name="Viernes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2B2FBD-9ED4-4E96-AB1B-B0583EB31F19}" name="Tabla15" displayName="Tabla15" ref="C16:K23" totalsRowShown="0" headerRowDxfId="5">
  <autoFilter ref="C16:K23" xr:uid="{D82B2FBD-9ED4-4E96-AB1B-B0583EB31F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4B5AA01-854C-46A2-A7A7-52FCA686282D}" name="fecha" dataDxfId="4"/>
    <tableColumn id="2" xr3:uid="{94561C6C-9800-4E87-B91D-0772D0C1DC01}" name="cliente"/>
    <tableColumn id="3" xr3:uid="{4EB67A5F-703F-4EFC-963A-50153676B654}" name="producto"/>
    <tableColumn id="4" xr3:uid="{40CFDCF6-FA4D-40C2-A594-2B2D4AC3543A}" name="cantidad"/>
    <tableColumn id="5" xr3:uid="{C6CC70F7-6FA3-4ECD-BFE6-19CB1BA92835}" name="precio_ud"/>
    <tableColumn id="6" xr3:uid="{C7C5B1BF-E801-4ACC-871D-6CBB91119430}" name="dto" dataDxfId="3"/>
    <tableColumn id="7" xr3:uid="{54952250-F654-4EF3-B9EA-81C9D51A15D3}" name="euros_dto" dataDxfId="2">
      <calculatedColumnFormula>Tabla15[[#This Row],[precio_ud]]*Tabla15[[#This Row],[dto]]</calculatedColumnFormula>
    </tableColumn>
    <tableColumn id="8" xr3:uid="{4CE16049-279D-4093-839A-B31C0EBEFE45}" name="precio_ud_final" dataDxfId="1">
      <calculatedColumnFormula>Tabla15[[#This Row],[precio_ud]]-Tabla15[[#This Row],[euros_dto]]</calculatedColumnFormula>
    </tableColumn>
    <tableColumn id="9" xr3:uid="{29383132-C9A0-40A5-9624-4A4CAC5E2D92}" name="total" dataDxfId="0">
      <calculatedColumnFormula>Tabla15[[#This Row],[precio_ud_final]]*Tabla15[[#This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967-D183-4105-980C-7C92C3DDE4A4}">
  <dimension ref="A1:Z202"/>
  <sheetViews>
    <sheetView zoomScaleNormal="100" workbookViewId="0">
      <selection activeCell="H12" sqref="H12"/>
    </sheetView>
  </sheetViews>
  <sheetFormatPr baseColWidth="10" defaultRowHeight="16.2" x14ac:dyDescent="0.7"/>
  <cols>
    <col min="1" max="1" width="5.1484375" customWidth="1"/>
    <col min="2" max="2" width="1.6484375" customWidth="1"/>
  </cols>
  <sheetData>
    <row r="1" spans="1:26" ht="30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3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7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3" customHeight="1" x14ac:dyDescent="0.7">
      <c r="A10" s="4"/>
      <c r="B10" s="2"/>
      <c r="C10" s="2"/>
      <c r="D10" s="2"/>
      <c r="E10" s="2"/>
      <c r="F10" s="2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7">
      <c r="A11" s="2"/>
      <c r="B11" s="2"/>
      <c r="C11" s="2"/>
      <c r="D11" s="2"/>
      <c r="E11" s="2"/>
      <c r="F11" s="2"/>
    </row>
    <row r="12" spans="1:26" x14ac:dyDescent="0.7">
      <c r="A12" s="2"/>
      <c r="B12" s="2"/>
      <c r="C12" s="2"/>
      <c r="D12" s="2"/>
      <c r="E12" s="2"/>
      <c r="F12" s="2"/>
    </row>
    <row r="13" spans="1:26" x14ac:dyDescent="0.7">
      <c r="A13" s="2"/>
      <c r="B13" s="2"/>
      <c r="C13" s="2"/>
      <c r="D13" s="2"/>
      <c r="E13" s="2"/>
      <c r="F13" s="2"/>
    </row>
    <row r="14" spans="1:26" x14ac:dyDescent="0.7">
      <c r="A14" s="2"/>
      <c r="B14" s="2"/>
      <c r="C14" s="2"/>
      <c r="D14" s="2"/>
      <c r="E14" s="2"/>
      <c r="F14" s="2"/>
    </row>
    <row r="15" spans="1:26" x14ac:dyDescent="0.7">
      <c r="A15" s="2"/>
      <c r="B15" s="2"/>
      <c r="C15" s="2"/>
      <c r="D15" s="2"/>
      <c r="E15" s="2"/>
      <c r="F15" s="2"/>
    </row>
    <row r="16" spans="1:26" x14ac:dyDescent="0.7">
      <c r="A16" s="2"/>
      <c r="B16" s="2"/>
      <c r="C16" s="2"/>
      <c r="D16" s="2"/>
      <c r="E16" s="2"/>
      <c r="F16" s="2"/>
    </row>
    <row r="17" spans="1:26" ht="28.3" customHeight="1" x14ac:dyDescent="0.7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7">
      <c r="A18" s="2"/>
    </row>
    <row r="19" spans="1:26" x14ac:dyDescent="0.7">
      <c r="A19" s="2"/>
    </row>
    <row r="20" spans="1:26" x14ac:dyDescent="0.7">
      <c r="A20" s="2"/>
    </row>
    <row r="21" spans="1:26" x14ac:dyDescent="0.7">
      <c r="A21" s="2"/>
    </row>
    <row r="22" spans="1:26" x14ac:dyDescent="0.7">
      <c r="A22" s="2"/>
    </row>
    <row r="23" spans="1:26" x14ac:dyDescent="0.7">
      <c r="A23" s="2"/>
    </row>
    <row r="24" spans="1:26" ht="28.3" customHeight="1" x14ac:dyDescent="0.7">
      <c r="A24" s="4"/>
      <c r="B24" s="2"/>
      <c r="C24" s="2"/>
      <c r="D24" s="2"/>
      <c r="E24" s="2"/>
      <c r="F24" s="2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7">
      <c r="A25" s="2"/>
    </row>
    <row r="26" spans="1:26" x14ac:dyDescent="0.7">
      <c r="A26" s="2"/>
      <c r="G26" t="s">
        <v>0</v>
      </c>
      <c r="H26" t="s">
        <v>1</v>
      </c>
      <c r="I26" t="s">
        <v>2</v>
      </c>
    </row>
    <row r="27" spans="1:26" x14ac:dyDescent="0.7">
      <c r="A27" s="2"/>
      <c r="G27" t="s">
        <v>3</v>
      </c>
      <c r="H27" t="s">
        <v>3</v>
      </c>
      <c r="I27" t="s">
        <v>3</v>
      </c>
    </row>
    <row r="28" spans="1:26" x14ac:dyDescent="0.7">
      <c r="A28" s="2"/>
      <c r="G28" t="s">
        <v>4</v>
      </c>
      <c r="H28" t="s">
        <v>4</v>
      </c>
      <c r="I28" t="s">
        <v>4</v>
      </c>
    </row>
    <row r="29" spans="1:26" x14ac:dyDescent="0.7">
      <c r="A29" s="2"/>
      <c r="G29" t="s">
        <v>5</v>
      </c>
      <c r="H29" t="s">
        <v>5</v>
      </c>
      <c r="I29" t="s">
        <v>5</v>
      </c>
    </row>
    <row r="30" spans="1:26" x14ac:dyDescent="0.7">
      <c r="A30" s="2"/>
    </row>
    <row r="31" spans="1:26" ht="28.3" customHeight="1" x14ac:dyDescent="0.7">
      <c r="A31" s="4"/>
      <c r="B31" s="2"/>
      <c r="C31" s="2"/>
      <c r="D31" s="2"/>
      <c r="E31" s="2"/>
      <c r="F31" s="2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7">
      <c r="A32" s="2"/>
    </row>
    <row r="33" spans="1:1" x14ac:dyDescent="0.7">
      <c r="A33" s="2"/>
    </row>
    <row r="34" spans="1:1" x14ac:dyDescent="0.7">
      <c r="A34" s="2"/>
    </row>
    <row r="35" spans="1:1" x14ac:dyDescent="0.7">
      <c r="A35" s="2"/>
    </row>
    <row r="36" spans="1:1" x14ac:dyDescent="0.7">
      <c r="A36" s="2"/>
    </row>
    <row r="37" spans="1:1" x14ac:dyDescent="0.7">
      <c r="A37" s="2"/>
    </row>
    <row r="38" spans="1:1" x14ac:dyDescent="0.7">
      <c r="A38" s="2"/>
    </row>
    <row r="39" spans="1:1" x14ac:dyDescent="0.7">
      <c r="A39" s="2"/>
    </row>
    <row r="40" spans="1:1" x14ac:dyDescent="0.7">
      <c r="A40" s="2"/>
    </row>
    <row r="41" spans="1:1" x14ac:dyDescent="0.7">
      <c r="A41" s="2"/>
    </row>
    <row r="42" spans="1:1" x14ac:dyDescent="0.7">
      <c r="A42" s="2"/>
    </row>
    <row r="43" spans="1:1" x14ac:dyDescent="0.7">
      <c r="A43" s="2"/>
    </row>
    <row r="44" spans="1:1" x14ac:dyDescent="0.7">
      <c r="A44" s="2"/>
    </row>
    <row r="45" spans="1:1" x14ac:dyDescent="0.7">
      <c r="A45" s="2"/>
    </row>
    <row r="46" spans="1:1" x14ac:dyDescent="0.7">
      <c r="A46" s="2"/>
    </row>
    <row r="47" spans="1:1" x14ac:dyDescent="0.7">
      <c r="A47" s="2"/>
    </row>
    <row r="48" spans="1:1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  <row r="162" spans="1:1" x14ac:dyDescent="0.7">
      <c r="A162" s="2"/>
    </row>
    <row r="163" spans="1:1" x14ac:dyDescent="0.7">
      <c r="A163" s="2"/>
    </row>
    <row r="164" spans="1:1" x14ac:dyDescent="0.7">
      <c r="A164" s="2"/>
    </row>
    <row r="165" spans="1:1" x14ac:dyDescent="0.7">
      <c r="A165" s="2"/>
    </row>
    <row r="166" spans="1:1" x14ac:dyDescent="0.7">
      <c r="A166" s="2"/>
    </row>
    <row r="167" spans="1:1" x14ac:dyDescent="0.7">
      <c r="A167" s="2"/>
    </row>
    <row r="168" spans="1:1" x14ac:dyDescent="0.7">
      <c r="A168" s="2"/>
    </row>
    <row r="169" spans="1:1" x14ac:dyDescent="0.7">
      <c r="A169" s="2"/>
    </row>
    <row r="170" spans="1:1" x14ac:dyDescent="0.7">
      <c r="A170" s="2"/>
    </row>
    <row r="171" spans="1:1" x14ac:dyDescent="0.7">
      <c r="A171" s="2"/>
    </row>
    <row r="172" spans="1:1" x14ac:dyDescent="0.7">
      <c r="A172" s="2"/>
    </row>
    <row r="173" spans="1:1" x14ac:dyDescent="0.7">
      <c r="A173" s="2"/>
    </row>
    <row r="174" spans="1:1" x14ac:dyDescent="0.7">
      <c r="A174" s="2"/>
    </row>
    <row r="175" spans="1:1" x14ac:dyDescent="0.7">
      <c r="A175" s="2"/>
    </row>
    <row r="176" spans="1:1" x14ac:dyDescent="0.7">
      <c r="A176" s="2"/>
    </row>
    <row r="177" spans="1:1" x14ac:dyDescent="0.7">
      <c r="A177" s="2"/>
    </row>
    <row r="178" spans="1:1" x14ac:dyDescent="0.7">
      <c r="A178" s="2"/>
    </row>
    <row r="179" spans="1:1" x14ac:dyDescent="0.7">
      <c r="A179" s="2"/>
    </row>
    <row r="180" spans="1:1" x14ac:dyDescent="0.7">
      <c r="A180" s="2"/>
    </row>
    <row r="181" spans="1:1" x14ac:dyDescent="0.7">
      <c r="A181" s="2"/>
    </row>
    <row r="182" spans="1:1" x14ac:dyDescent="0.7">
      <c r="A182" s="2"/>
    </row>
    <row r="183" spans="1:1" x14ac:dyDescent="0.7">
      <c r="A183" s="2"/>
    </row>
    <row r="184" spans="1:1" x14ac:dyDescent="0.7">
      <c r="A184" s="2"/>
    </row>
    <row r="185" spans="1:1" x14ac:dyDescent="0.7">
      <c r="A185" s="2"/>
    </row>
    <row r="186" spans="1:1" x14ac:dyDescent="0.7">
      <c r="A186" s="2"/>
    </row>
    <row r="187" spans="1:1" x14ac:dyDescent="0.7">
      <c r="A187" s="2"/>
    </row>
    <row r="188" spans="1:1" x14ac:dyDescent="0.7">
      <c r="A188" s="2"/>
    </row>
    <row r="189" spans="1:1" x14ac:dyDescent="0.7">
      <c r="A189" s="2"/>
    </row>
    <row r="190" spans="1:1" x14ac:dyDescent="0.7">
      <c r="A190" s="2"/>
    </row>
    <row r="191" spans="1:1" x14ac:dyDescent="0.7">
      <c r="A191" s="2"/>
    </row>
    <row r="192" spans="1:1" x14ac:dyDescent="0.7">
      <c r="A192" s="2"/>
    </row>
    <row r="193" spans="1:1" x14ac:dyDescent="0.7">
      <c r="A193" s="2"/>
    </row>
    <row r="194" spans="1:1" x14ac:dyDescent="0.7">
      <c r="A194" s="2"/>
    </row>
    <row r="195" spans="1:1" x14ac:dyDescent="0.7">
      <c r="A195" s="2"/>
    </row>
    <row r="196" spans="1:1" x14ac:dyDescent="0.7">
      <c r="A196" s="2"/>
    </row>
    <row r="197" spans="1:1" x14ac:dyDescent="0.7">
      <c r="A197" s="2"/>
    </row>
    <row r="198" spans="1:1" x14ac:dyDescent="0.7">
      <c r="A198" s="2"/>
    </row>
    <row r="199" spans="1:1" x14ac:dyDescent="0.7">
      <c r="A199" s="2"/>
    </row>
    <row r="200" spans="1:1" x14ac:dyDescent="0.7">
      <c r="A200" s="2"/>
    </row>
    <row r="201" spans="1:1" x14ac:dyDescent="0.7">
      <c r="A201" s="2"/>
    </row>
    <row r="202" spans="1:1" x14ac:dyDescent="0.7">
      <c r="A2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V161"/>
  <sheetViews>
    <sheetView tabSelected="1" zoomScaleNormal="100" workbookViewId="0">
      <selection activeCell="M10" sqref="M10"/>
    </sheetView>
  </sheetViews>
  <sheetFormatPr baseColWidth="10" defaultRowHeight="16.2" x14ac:dyDescent="0.7"/>
  <cols>
    <col min="1" max="1" width="5.1484375" customWidth="1"/>
    <col min="2" max="2" width="1.6484375" customWidth="1"/>
    <col min="3" max="3" width="10.34765625" bestFit="1" customWidth="1"/>
    <col min="4" max="4" width="7.6484375" bestFit="1" customWidth="1"/>
    <col min="5" max="5" width="10.34765625" bestFit="1" customWidth="1"/>
    <col min="6" max="6" width="8.6484375" bestFit="1" customWidth="1"/>
    <col min="7" max="7" width="9.5" bestFit="1" customWidth="1"/>
    <col min="8" max="8" width="7" bestFit="1" customWidth="1"/>
    <col min="9" max="9" width="9.6484375" bestFit="1" customWidth="1"/>
    <col min="10" max="10" width="14.1484375" bestFit="1" customWidth="1"/>
    <col min="11" max="11" width="10.6484375" bestFit="1" customWidth="1"/>
  </cols>
  <sheetData>
    <row r="1" spans="1:22" ht="38.1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8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7">
      <c r="A4" s="2"/>
    </row>
    <row r="5" spans="1:22" x14ac:dyDescent="0.7">
      <c r="A5" s="2"/>
      <c r="C5" s="10" t="s">
        <v>20</v>
      </c>
      <c r="D5" t="s">
        <v>21</v>
      </c>
      <c r="E5" t="s">
        <v>22</v>
      </c>
      <c r="F5" s="10" t="s">
        <v>23</v>
      </c>
      <c r="G5" s="10" t="s">
        <v>24</v>
      </c>
      <c r="H5" s="10" t="s">
        <v>25</v>
      </c>
      <c r="I5" s="10" t="s">
        <v>26</v>
      </c>
      <c r="J5" s="10" t="s">
        <v>28</v>
      </c>
      <c r="K5" s="10" t="s">
        <v>27</v>
      </c>
    </row>
    <row r="6" spans="1:22" x14ac:dyDescent="0.7">
      <c r="A6" s="2"/>
      <c r="C6" s="8">
        <v>42406.163981481484</v>
      </c>
      <c r="D6" t="s">
        <v>6</v>
      </c>
      <c r="E6" t="s">
        <v>7</v>
      </c>
      <c r="F6">
        <v>1</v>
      </c>
      <c r="G6">
        <v>456</v>
      </c>
      <c r="H6" s="11">
        <v>0</v>
      </c>
      <c r="I6" s="9">
        <f>Tabla1[[#This Row],[precio_ud]]*Tabla1[[#This Row],[dto]]</f>
        <v>0</v>
      </c>
      <c r="J6" s="9">
        <f>Tabla1[[#This Row],[precio_ud]]-Tabla1[[#This Row],[euros_dto]]</f>
        <v>456</v>
      </c>
      <c r="K6" s="9">
        <f>Tabla1[[#This Row],[precio_ud_final]]*Tabla1[[#This Row],[cantidad]]</f>
        <v>456</v>
      </c>
    </row>
    <row r="7" spans="1:22" x14ac:dyDescent="0.7">
      <c r="A7" s="2"/>
      <c r="C7" s="8">
        <v>42434</v>
      </c>
      <c r="D7" t="s">
        <v>8</v>
      </c>
      <c r="E7" t="s">
        <v>9</v>
      </c>
      <c r="F7">
        <v>9</v>
      </c>
      <c r="G7">
        <v>15</v>
      </c>
      <c r="H7" s="11">
        <v>0</v>
      </c>
      <c r="I7" s="9">
        <f>Tabla1[[#This Row],[precio_ud]]*Tabla1[[#This Row],[dto]]</f>
        <v>0</v>
      </c>
      <c r="J7" s="9">
        <f>Tabla1[[#This Row],[precio_ud]]-Tabla1[[#This Row],[euros_dto]]</f>
        <v>15</v>
      </c>
      <c r="K7" s="9">
        <f>Tabla1[[#This Row],[precio_ud_final]]*Tabla1[[#This Row],[cantidad]]</f>
        <v>135</v>
      </c>
    </row>
    <row r="8" spans="1:22" x14ac:dyDescent="0.7">
      <c r="A8" s="2"/>
      <c r="C8" s="8">
        <v>42431</v>
      </c>
      <c r="D8" t="s">
        <v>8</v>
      </c>
      <c r="E8" t="s">
        <v>10</v>
      </c>
      <c r="F8">
        <v>9</v>
      </c>
      <c r="G8">
        <v>456</v>
      </c>
      <c r="H8" s="11">
        <v>0.01</v>
      </c>
      <c r="I8" s="9">
        <f>Tabla1[[#This Row],[precio_ud]]*Tabla1[[#This Row],[dto]]</f>
        <v>4.5600000000000005</v>
      </c>
      <c r="J8" s="9">
        <f>Tabla1[[#This Row],[precio_ud]]-Tabla1[[#This Row],[euros_dto]]</f>
        <v>451.44</v>
      </c>
      <c r="K8" s="9">
        <f>Tabla1[[#This Row],[precio_ud_final]]*Tabla1[[#This Row],[cantidad]]</f>
        <v>4062.96</v>
      </c>
    </row>
    <row r="9" spans="1:22" x14ac:dyDescent="0.7">
      <c r="A9" s="2"/>
      <c r="C9" s="8">
        <v>42403.50037037037</v>
      </c>
      <c r="D9" t="s">
        <v>6</v>
      </c>
      <c r="E9" t="s">
        <v>11</v>
      </c>
      <c r="F9">
        <v>3</v>
      </c>
      <c r="G9">
        <v>1</v>
      </c>
      <c r="H9" s="11">
        <v>0</v>
      </c>
      <c r="I9" s="9">
        <f>Tabla1[[#This Row],[precio_ud]]*Tabla1[[#This Row],[dto]]</f>
        <v>0</v>
      </c>
      <c r="J9" s="9">
        <f>Tabla1[[#This Row],[precio_ud]]-Tabla1[[#This Row],[euros_dto]]</f>
        <v>1</v>
      </c>
      <c r="K9" s="9">
        <f>Tabla1[[#This Row],[precio_ud_final]]*Tabla1[[#This Row],[cantidad]]</f>
        <v>3</v>
      </c>
    </row>
    <row r="10" spans="1:22" x14ac:dyDescent="0.7">
      <c r="A10" s="2"/>
      <c r="C10" s="8">
        <v>42403.499756944446</v>
      </c>
      <c r="D10" t="s">
        <v>6</v>
      </c>
      <c r="E10" t="s">
        <v>11</v>
      </c>
      <c r="F10">
        <v>33</v>
      </c>
      <c r="G10">
        <v>1</v>
      </c>
      <c r="H10" s="11">
        <v>0</v>
      </c>
      <c r="I10" s="9">
        <f>Tabla1[[#This Row],[precio_ud]]*Tabla1[[#This Row],[dto]]</f>
        <v>0</v>
      </c>
      <c r="J10" s="9">
        <f>Tabla1[[#This Row],[precio_ud]]-Tabla1[[#This Row],[euros_dto]]</f>
        <v>1</v>
      </c>
      <c r="K10" s="9">
        <f>Tabla1[[#This Row],[precio_ud_final]]*Tabla1[[#This Row],[cantidad]]</f>
        <v>33</v>
      </c>
    </row>
    <row r="11" spans="1:22" x14ac:dyDescent="0.7">
      <c r="A11" s="2"/>
      <c r="C11" s="8">
        <v>42403.094178240739</v>
      </c>
      <c r="D11" t="s">
        <v>6</v>
      </c>
      <c r="E11" t="s">
        <v>7</v>
      </c>
      <c r="F11">
        <v>211</v>
      </c>
      <c r="G11">
        <v>456</v>
      </c>
      <c r="H11" s="11">
        <v>0.05</v>
      </c>
      <c r="I11" s="9">
        <f>Tabla1[[#This Row],[precio_ud]]*Tabla1[[#This Row],[dto]]</f>
        <v>22.8</v>
      </c>
      <c r="J11" s="9">
        <f>Tabla1[[#This Row],[precio_ud]]-Tabla1[[#This Row],[euros_dto]]</f>
        <v>433.2</v>
      </c>
      <c r="K11" s="9">
        <f>Tabla1[[#This Row],[precio_ud_final]]*Tabla1[[#This Row],[cantidad]]</f>
        <v>91405.2</v>
      </c>
    </row>
    <row r="12" spans="1:22" x14ac:dyDescent="0.7">
      <c r="A12" s="2"/>
      <c r="C12" s="8">
        <v>42403.092650462961</v>
      </c>
      <c r="D12" t="s">
        <v>6</v>
      </c>
      <c r="E12" t="s">
        <v>12</v>
      </c>
      <c r="F12">
        <v>3</v>
      </c>
      <c r="G12">
        <v>1111</v>
      </c>
      <c r="H12" s="11">
        <v>0</v>
      </c>
      <c r="I12" s="9">
        <f>Tabla1[[#This Row],[precio_ud]]*Tabla1[[#This Row],[dto]]</f>
        <v>0</v>
      </c>
      <c r="J12" s="9">
        <f>Tabla1[[#This Row],[precio_ud]]-Tabla1[[#This Row],[euros_dto]]</f>
        <v>1111</v>
      </c>
      <c r="K12" s="9">
        <f>Tabla1[[#This Row],[precio_ud_final]]*Tabla1[[#This Row],[cantidad]]</f>
        <v>3333</v>
      </c>
    </row>
    <row r="13" spans="1:22" x14ac:dyDescent="0.7">
      <c r="A13" s="2"/>
    </row>
    <row r="14" spans="1:22" ht="28" customHeight="1" x14ac:dyDescent="0.7">
      <c r="A14" s="4"/>
      <c r="B14" s="2"/>
      <c r="C14" s="2"/>
      <c r="D14" s="2"/>
      <c r="E14" s="2"/>
      <c r="F14" s="2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7">
      <c r="A15" s="2"/>
    </row>
    <row r="16" spans="1:22" x14ac:dyDescent="0.7">
      <c r="A16" s="2"/>
      <c r="C16" s="10" t="s">
        <v>20</v>
      </c>
      <c r="D16" t="s">
        <v>21</v>
      </c>
      <c r="E16" t="s">
        <v>22</v>
      </c>
      <c r="F16" s="10" t="s">
        <v>23</v>
      </c>
      <c r="G16" s="10" t="s">
        <v>24</v>
      </c>
      <c r="H16" s="10" t="s">
        <v>25</v>
      </c>
      <c r="I16" s="10" t="s">
        <v>26</v>
      </c>
      <c r="J16" s="10" t="s">
        <v>28</v>
      </c>
      <c r="K16" s="10" t="s">
        <v>27</v>
      </c>
    </row>
    <row r="17" spans="1:22" x14ac:dyDescent="0.7">
      <c r="A17" s="2"/>
      <c r="C17" s="8">
        <v>42406.163981481484</v>
      </c>
      <c r="D17" t="s">
        <v>6</v>
      </c>
      <c r="E17" t="s">
        <v>7</v>
      </c>
      <c r="F17">
        <v>1</v>
      </c>
      <c r="G17">
        <v>456</v>
      </c>
      <c r="H17" s="11">
        <v>0</v>
      </c>
      <c r="I17" s="9">
        <f>Tabla15[[#This Row],[precio_ud]]*Tabla15[[#This Row],[dto]]</f>
        <v>0</v>
      </c>
      <c r="J17" s="9">
        <f>Tabla15[[#This Row],[precio_ud]]-Tabla15[[#This Row],[euros_dto]]</f>
        <v>456</v>
      </c>
      <c r="K17" s="9">
        <f>Tabla15[[#This Row],[precio_ud_final]]*Tabla15[[#This Row],[cantidad]]</f>
        <v>456</v>
      </c>
      <c r="M17" t="s">
        <v>29</v>
      </c>
    </row>
    <row r="18" spans="1:22" x14ac:dyDescent="0.7">
      <c r="A18" s="2"/>
      <c r="C18" s="8">
        <v>42434</v>
      </c>
      <c r="D18" t="s">
        <v>8</v>
      </c>
      <c r="E18" t="s">
        <v>9</v>
      </c>
      <c r="F18">
        <v>9</v>
      </c>
      <c r="G18">
        <v>15</v>
      </c>
      <c r="H18" s="11">
        <v>0</v>
      </c>
      <c r="I18" s="9">
        <f>Tabla15[[#This Row],[precio_ud]]*Tabla15[[#This Row],[dto]]</f>
        <v>0</v>
      </c>
      <c r="J18" s="9">
        <f>Tabla15[[#This Row],[precio_ud]]-Tabla15[[#This Row],[euros_dto]]</f>
        <v>15</v>
      </c>
      <c r="K18" s="9">
        <f>Tabla15[[#This Row],[precio_ud_final]]*Tabla15[[#This Row],[cantidad]]</f>
        <v>135</v>
      </c>
      <c r="N18" t="s">
        <v>30</v>
      </c>
    </row>
    <row r="19" spans="1:22" x14ac:dyDescent="0.7">
      <c r="A19" s="2"/>
      <c r="C19" s="8">
        <v>42431</v>
      </c>
      <c r="D19" t="s">
        <v>8</v>
      </c>
      <c r="E19" t="s">
        <v>10</v>
      </c>
      <c r="F19">
        <v>9</v>
      </c>
      <c r="G19">
        <v>456</v>
      </c>
      <c r="H19" s="11">
        <v>0.01</v>
      </c>
      <c r="I19" s="9">
        <f>Tabla15[[#This Row],[precio_ud]]*Tabla15[[#This Row],[dto]]</f>
        <v>4.5600000000000005</v>
      </c>
      <c r="J19" s="9">
        <f>Tabla15[[#This Row],[precio_ud]]-Tabla15[[#This Row],[euros_dto]]</f>
        <v>451.44</v>
      </c>
      <c r="K19" s="9">
        <f>Tabla15[[#This Row],[precio_ud_final]]*Tabla15[[#This Row],[cantidad]]</f>
        <v>4062.96</v>
      </c>
      <c r="N19" t="s">
        <v>31</v>
      </c>
    </row>
    <row r="20" spans="1:22" x14ac:dyDescent="0.7">
      <c r="A20" s="2"/>
      <c r="C20" s="8">
        <v>42403.50037037037</v>
      </c>
      <c r="D20" t="s">
        <v>6</v>
      </c>
      <c r="E20" t="s">
        <v>11</v>
      </c>
      <c r="F20">
        <v>3</v>
      </c>
      <c r="G20">
        <v>1</v>
      </c>
      <c r="H20" s="11">
        <v>0</v>
      </c>
      <c r="I20" s="9">
        <f>Tabla15[[#This Row],[precio_ud]]*Tabla15[[#This Row],[dto]]</f>
        <v>0</v>
      </c>
      <c r="J20" s="9">
        <f>Tabla15[[#This Row],[precio_ud]]-Tabla15[[#This Row],[euros_dto]]</f>
        <v>1</v>
      </c>
      <c r="K20" s="9">
        <f>Tabla15[[#This Row],[precio_ud_final]]*Tabla15[[#This Row],[cantidad]]</f>
        <v>3</v>
      </c>
    </row>
    <row r="21" spans="1:22" x14ac:dyDescent="0.7">
      <c r="A21" s="2"/>
      <c r="C21" s="8">
        <v>42403.499756944446</v>
      </c>
      <c r="D21" t="s">
        <v>6</v>
      </c>
      <c r="E21" t="s">
        <v>11</v>
      </c>
      <c r="F21">
        <v>33</v>
      </c>
      <c r="G21">
        <v>1</v>
      </c>
      <c r="H21" s="11">
        <v>0</v>
      </c>
      <c r="I21" s="9">
        <f>Tabla15[[#This Row],[precio_ud]]*Tabla15[[#This Row],[dto]]</f>
        <v>0</v>
      </c>
      <c r="J21" s="9">
        <f>Tabla15[[#This Row],[precio_ud]]-Tabla15[[#This Row],[euros_dto]]</f>
        <v>1</v>
      </c>
      <c r="K21" s="9">
        <f>Tabla15[[#This Row],[precio_ud_final]]*Tabla15[[#This Row],[cantidad]]</f>
        <v>33</v>
      </c>
    </row>
    <row r="22" spans="1:22" x14ac:dyDescent="0.7">
      <c r="A22" s="2"/>
      <c r="C22" s="8">
        <v>42403.094178240739</v>
      </c>
      <c r="D22" t="s">
        <v>6</v>
      </c>
      <c r="E22" t="s">
        <v>7</v>
      </c>
      <c r="F22">
        <v>211</v>
      </c>
      <c r="G22">
        <v>456</v>
      </c>
      <c r="H22" s="11">
        <v>0.05</v>
      </c>
      <c r="I22" s="9">
        <f>Tabla15[[#This Row],[precio_ud]]*Tabla15[[#This Row],[dto]]</f>
        <v>22.8</v>
      </c>
      <c r="J22" s="9">
        <f>Tabla15[[#This Row],[precio_ud]]-Tabla15[[#This Row],[euros_dto]]</f>
        <v>433.2</v>
      </c>
      <c r="K22" s="9">
        <f>Tabla15[[#This Row],[precio_ud_final]]*Tabla15[[#This Row],[cantidad]]</f>
        <v>91405.2</v>
      </c>
    </row>
    <row r="23" spans="1:22" x14ac:dyDescent="0.7">
      <c r="A23" s="2"/>
      <c r="C23" s="8">
        <v>42403.092650462961</v>
      </c>
      <c r="D23" t="s">
        <v>6</v>
      </c>
      <c r="E23" t="s">
        <v>12</v>
      </c>
      <c r="F23">
        <v>3</v>
      </c>
      <c r="G23">
        <v>1111</v>
      </c>
      <c r="H23" s="11">
        <v>0</v>
      </c>
      <c r="I23" s="9">
        <f>Tabla15[[#This Row],[precio_ud]]*Tabla15[[#This Row],[dto]]</f>
        <v>0</v>
      </c>
      <c r="J23" s="9">
        <f>Tabla15[[#This Row],[precio_ud]]-Tabla15[[#This Row],[euros_dto]]</f>
        <v>1111</v>
      </c>
      <c r="K23" s="9">
        <f>Tabla15[[#This Row],[precio_ud_final]]*Tabla15[[#This Row],[cantidad]]</f>
        <v>3333</v>
      </c>
    </row>
    <row r="24" spans="1:22" x14ac:dyDescent="0.7">
      <c r="A24" s="2"/>
    </row>
    <row r="25" spans="1:22" ht="28" customHeight="1" x14ac:dyDescent="0.7">
      <c r="A25" s="4"/>
      <c r="B25" s="2"/>
      <c r="C25" s="2"/>
      <c r="D25" s="2"/>
      <c r="E25" s="2"/>
      <c r="F25" s="2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7">
      <c r="A26" s="2"/>
    </row>
    <row r="27" spans="1:22" s="13" customFormat="1" ht="13.5" x14ac:dyDescent="0.6">
      <c r="A27" s="12"/>
      <c r="C27" s="14" t="s">
        <v>13</v>
      </c>
      <c r="D27" s="14" t="s">
        <v>14</v>
      </c>
      <c r="E27" s="14" t="s">
        <v>15</v>
      </c>
      <c r="F27" s="14" t="s">
        <v>16</v>
      </c>
      <c r="G27" s="14" t="s">
        <v>17</v>
      </c>
      <c r="H27" s="14" t="s">
        <v>18</v>
      </c>
      <c r="I27" s="14" t="s">
        <v>19</v>
      </c>
    </row>
    <row r="28" spans="1:22" s="13" customFormat="1" ht="13.5" x14ac:dyDescent="0.6">
      <c r="A28" s="12"/>
      <c r="C28" s="15">
        <v>0</v>
      </c>
      <c r="D28" s="15">
        <v>4.1655092592592598E-2</v>
      </c>
      <c r="E28" s="13">
        <v>0</v>
      </c>
      <c r="F28" s="13">
        <v>2</v>
      </c>
      <c r="G28" s="13">
        <v>0</v>
      </c>
      <c r="H28" s="13">
        <v>0</v>
      </c>
      <c r="I28" s="13">
        <v>4</v>
      </c>
    </row>
    <row r="29" spans="1:22" s="13" customFormat="1" ht="13.5" x14ac:dyDescent="0.6">
      <c r="A29" s="12"/>
      <c r="C29" s="15">
        <v>4.1666666666666699E-2</v>
      </c>
      <c r="D29" s="15">
        <v>8.3321759259259304E-2</v>
      </c>
      <c r="E29" s="13">
        <v>1</v>
      </c>
      <c r="F29" s="13">
        <v>4</v>
      </c>
      <c r="G29" s="13">
        <v>0</v>
      </c>
      <c r="H29" s="13">
        <v>4</v>
      </c>
      <c r="I29" s="13">
        <v>5</v>
      </c>
    </row>
    <row r="30" spans="1:22" s="13" customFormat="1" ht="13.5" x14ac:dyDescent="0.6">
      <c r="A30" s="12"/>
      <c r="C30" s="15">
        <v>8.3333333333333301E-2</v>
      </c>
      <c r="D30" s="15">
        <v>0.124988425925926</v>
      </c>
      <c r="E30" s="13">
        <v>1</v>
      </c>
      <c r="F30" s="13">
        <v>8</v>
      </c>
      <c r="G30" s="13">
        <v>2</v>
      </c>
      <c r="H30" s="13">
        <v>25</v>
      </c>
      <c r="I30" s="13">
        <v>9</v>
      </c>
    </row>
    <row r="31" spans="1:22" s="13" customFormat="1" ht="13.5" x14ac:dyDescent="0.6">
      <c r="A31" s="12"/>
      <c r="C31" s="15">
        <v>0.125</v>
      </c>
      <c r="D31" s="15">
        <v>0.16665509259259301</v>
      </c>
      <c r="E31" s="13">
        <v>29</v>
      </c>
      <c r="F31" s="13">
        <v>2</v>
      </c>
      <c r="G31" s="13">
        <v>2</v>
      </c>
      <c r="H31" s="13">
        <v>0</v>
      </c>
      <c r="I31" s="13">
        <v>2</v>
      </c>
    </row>
    <row r="32" spans="1:22" s="13" customFormat="1" ht="13.5" x14ac:dyDescent="0.6">
      <c r="A32" s="12"/>
      <c r="C32" s="15">
        <v>0.16666666666666699</v>
      </c>
      <c r="D32" s="15">
        <v>0.208321759259259</v>
      </c>
      <c r="E32" s="13">
        <v>2</v>
      </c>
      <c r="F32" s="13">
        <v>12</v>
      </c>
      <c r="G32" s="13">
        <v>0</v>
      </c>
      <c r="H32" s="13">
        <v>5</v>
      </c>
      <c r="I32" s="13">
        <v>6</v>
      </c>
    </row>
    <row r="33" spans="1:9" s="13" customFormat="1" ht="13.5" x14ac:dyDescent="0.6">
      <c r="A33" s="12"/>
      <c r="C33" s="15">
        <v>0.20833333333333301</v>
      </c>
      <c r="D33" s="15">
        <v>0.24998842592592599</v>
      </c>
      <c r="E33" s="13">
        <v>2</v>
      </c>
      <c r="F33" s="13">
        <v>2</v>
      </c>
      <c r="G33" s="13">
        <v>0</v>
      </c>
      <c r="H33" s="13">
        <v>0</v>
      </c>
      <c r="I33" s="13">
        <v>4</v>
      </c>
    </row>
    <row r="34" spans="1:9" s="13" customFormat="1" ht="13.5" x14ac:dyDescent="0.6">
      <c r="A34" s="12"/>
      <c r="C34" s="15">
        <v>0.25</v>
      </c>
      <c r="D34" s="15">
        <v>0.29165509259259298</v>
      </c>
      <c r="E34" s="13">
        <v>4</v>
      </c>
      <c r="F34" s="13">
        <v>4</v>
      </c>
      <c r="G34" s="13">
        <v>0</v>
      </c>
      <c r="H34" s="13">
        <v>4</v>
      </c>
      <c r="I34" s="13">
        <v>5</v>
      </c>
    </row>
    <row r="35" spans="1:9" s="13" customFormat="1" ht="13.5" x14ac:dyDescent="0.6">
      <c r="A35" s="12"/>
      <c r="C35" s="15">
        <v>0.29166666666666702</v>
      </c>
      <c r="D35" s="15">
        <v>0.333321759259259</v>
      </c>
      <c r="E35" s="13">
        <v>5</v>
      </c>
      <c r="F35" s="13">
        <v>0</v>
      </c>
      <c r="G35" s="13">
        <v>2</v>
      </c>
      <c r="H35" s="13">
        <v>0</v>
      </c>
      <c r="I35" s="13">
        <v>9</v>
      </c>
    </row>
    <row r="36" spans="1:9" s="13" customFormat="1" ht="13.5" x14ac:dyDescent="0.6">
      <c r="A36" s="12"/>
      <c r="C36" s="15">
        <v>0.33333333333333298</v>
      </c>
      <c r="D36" s="15">
        <v>0.37498842592592602</v>
      </c>
      <c r="E36" s="13">
        <v>15</v>
      </c>
      <c r="F36" s="13">
        <v>12</v>
      </c>
      <c r="G36" s="13">
        <v>8</v>
      </c>
      <c r="H36" s="13">
        <v>20</v>
      </c>
      <c r="I36" s="13">
        <v>19</v>
      </c>
    </row>
    <row r="37" spans="1:9" s="13" customFormat="1" ht="13.5" x14ac:dyDescent="0.6">
      <c r="A37" s="12"/>
      <c r="C37" s="15">
        <v>0.375</v>
      </c>
      <c r="D37" s="15">
        <v>0.41665509259259298</v>
      </c>
      <c r="E37" s="13">
        <v>28</v>
      </c>
      <c r="F37" s="13">
        <v>30</v>
      </c>
      <c r="G37" s="13">
        <v>15</v>
      </c>
      <c r="H37" s="13">
        <v>28</v>
      </c>
      <c r="I37" s="13">
        <v>14</v>
      </c>
    </row>
    <row r="38" spans="1:9" s="13" customFormat="1" ht="13.5" x14ac:dyDescent="0.6">
      <c r="A38" s="12"/>
      <c r="C38" s="15">
        <v>0.41666666666666702</v>
      </c>
      <c r="D38" s="15">
        <v>0.458321759259259</v>
      </c>
      <c r="E38" s="13">
        <v>14</v>
      </c>
      <c r="F38" s="13">
        <v>25</v>
      </c>
      <c r="G38" s="13">
        <v>28</v>
      </c>
      <c r="H38" s="13">
        <v>29</v>
      </c>
      <c r="I38" s="13">
        <v>30</v>
      </c>
    </row>
    <row r="39" spans="1:9" s="13" customFormat="1" ht="13.5" x14ac:dyDescent="0.6">
      <c r="A39" s="12"/>
      <c r="C39" s="15">
        <v>0.45833333333333398</v>
      </c>
      <c r="D39" s="15">
        <v>0.49998842592592702</v>
      </c>
      <c r="E39" s="13">
        <v>23</v>
      </c>
      <c r="F39" s="13">
        <v>27</v>
      </c>
      <c r="G39" s="13">
        <v>33</v>
      </c>
      <c r="H39" s="13">
        <v>42</v>
      </c>
      <c r="I39" s="13">
        <v>35</v>
      </c>
    </row>
    <row r="40" spans="1:9" s="13" customFormat="1" ht="13.5" x14ac:dyDescent="0.6">
      <c r="A40" s="12"/>
      <c r="C40" s="15">
        <v>0.500000000000001</v>
      </c>
      <c r="D40" s="15">
        <v>0.54165509259259403</v>
      </c>
      <c r="E40" s="13">
        <v>78</v>
      </c>
      <c r="F40" s="13">
        <v>91</v>
      </c>
      <c r="G40" s="13">
        <v>91</v>
      </c>
      <c r="H40" s="13">
        <v>101</v>
      </c>
      <c r="I40" s="13">
        <v>111</v>
      </c>
    </row>
    <row r="41" spans="1:9" s="13" customFormat="1" ht="13.5" x14ac:dyDescent="0.6">
      <c r="A41" s="12"/>
      <c r="C41" s="15">
        <v>0.54166666666666796</v>
      </c>
      <c r="D41" s="15">
        <v>0.583321759259261</v>
      </c>
      <c r="E41" s="13">
        <v>24</v>
      </c>
      <c r="F41" s="13">
        <v>34</v>
      </c>
      <c r="G41" s="13">
        <v>59</v>
      </c>
      <c r="H41" s="13">
        <v>52</v>
      </c>
      <c r="I41" s="13">
        <v>60</v>
      </c>
    </row>
    <row r="42" spans="1:9" s="13" customFormat="1" ht="13.5" x14ac:dyDescent="0.6">
      <c r="A42" s="12"/>
      <c r="C42" s="15">
        <v>0.58333333333333504</v>
      </c>
      <c r="D42" s="15">
        <v>0.62498842592592796</v>
      </c>
      <c r="E42" s="13">
        <v>71</v>
      </c>
      <c r="F42" s="13">
        <v>82</v>
      </c>
      <c r="G42" s="13">
        <v>79</v>
      </c>
      <c r="H42" s="13">
        <v>42</v>
      </c>
      <c r="I42" s="13">
        <v>35</v>
      </c>
    </row>
    <row r="43" spans="1:9" s="13" customFormat="1" ht="13.5" x14ac:dyDescent="0.6">
      <c r="A43" s="12"/>
      <c r="C43" s="15">
        <v>0.625000000000002</v>
      </c>
      <c r="D43" s="15">
        <v>0.66665509259259503</v>
      </c>
      <c r="E43" s="13">
        <v>83</v>
      </c>
      <c r="F43" s="13">
        <v>101</v>
      </c>
      <c r="G43" s="13">
        <v>122</v>
      </c>
      <c r="H43" s="13">
        <v>94</v>
      </c>
      <c r="I43" s="13">
        <v>52</v>
      </c>
    </row>
    <row r="44" spans="1:9" s="13" customFormat="1" ht="13.5" x14ac:dyDescent="0.6">
      <c r="A44" s="12"/>
      <c r="C44" s="15">
        <v>0.66666666666666896</v>
      </c>
      <c r="D44" s="15">
        <v>0.708321759259262</v>
      </c>
      <c r="E44" s="13">
        <v>23</v>
      </c>
      <c r="F44" s="13">
        <v>27</v>
      </c>
      <c r="G44" s="13">
        <v>33</v>
      </c>
      <c r="H44" s="13">
        <v>42</v>
      </c>
      <c r="I44" s="13">
        <v>35</v>
      </c>
    </row>
    <row r="45" spans="1:9" s="13" customFormat="1" ht="13.5" x14ac:dyDescent="0.6">
      <c r="A45" s="12"/>
      <c r="C45" s="15">
        <v>0.70833333333333603</v>
      </c>
      <c r="D45" s="15">
        <v>0.74998842592592896</v>
      </c>
      <c r="E45" s="13">
        <v>35</v>
      </c>
      <c r="F45" s="13">
        <v>49</v>
      </c>
      <c r="G45" s="13">
        <v>44</v>
      </c>
      <c r="H45" s="13">
        <v>68</v>
      </c>
      <c r="I45" s="13">
        <v>52</v>
      </c>
    </row>
    <row r="46" spans="1:9" s="13" customFormat="1" ht="13.5" x14ac:dyDescent="0.6">
      <c r="A46" s="12"/>
      <c r="C46" s="15">
        <v>0.750000000000003</v>
      </c>
      <c r="D46" s="15">
        <v>0.79165509259259603</v>
      </c>
      <c r="E46" s="13">
        <v>23</v>
      </c>
      <c r="F46" s="13">
        <v>27</v>
      </c>
      <c r="G46" s="13">
        <v>33</v>
      </c>
      <c r="H46" s="13">
        <v>42</v>
      </c>
      <c r="I46" s="13">
        <v>35</v>
      </c>
    </row>
    <row r="47" spans="1:9" s="13" customFormat="1" ht="13.5" x14ac:dyDescent="0.6">
      <c r="A47" s="12"/>
      <c r="C47" s="15">
        <v>0.79166666666666996</v>
      </c>
      <c r="D47" s="15">
        <v>0.833321759259263</v>
      </c>
      <c r="E47" s="13">
        <v>14</v>
      </c>
      <c r="F47" s="13">
        <v>25</v>
      </c>
      <c r="G47" s="13">
        <v>28</v>
      </c>
      <c r="H47" s="13">
        <v>29</v>
      </c>
      <c r="I47" s="13">
        <v>30</v>
      </c>
    </row>
    <row r="48" spans="1:9" s="13" customFormat="1" ht="13.5" x14ac:dyDescent="0.6">
      <c r="A48" s="12"/>
      <c r="C48" s="15">
        <v>0.83333333333333703</v>
      </c>
      <c r="D48" s="15">
        <v>0.87498842592592996</v>
      </c>
      <c r="E48" s="13">
        <v>14</v>
      </c>
      <c r="F48" s="13">
        <v>18</v>
      </c>
      <c r="G48" s="13">
        <v>16</v>
      </c>
      <c r="H48" s="13">
        <v>21</v>
      </c>
      <c r="I48" s="13">
        <v>58</v>
      </c>
    </row>
    <row r="49" spans="1:9" s="13" customFormat="1" ht="13.5" x14ac:dyDescent="0.6">
      <c r="A49" s="12"/>
      <c r="C49" s="15">
        <v>0.875000000000004</v>
      </c>
      <c r="D49" s="15">
        <v>0.91665509259259703</v>
      </c>
      <c r="E49" s="13">
        <v>29</v>
      </c>
      <c r="F49" s="13">
        <v>39</v>
      </c>
      <c r="G49" s="13">
        <v>38</v>
      </c>
      <c r="H49" s="13">
        <v>18</v>
      </c>
      <c r="I49" s="13">
        <v>21</v>
      </c>
    </row>
    <row r="50" spans="1:9" s="13" customFormat="1" ht="13.5" x14ac:dyDescent="0.6">
      <c r="A50" s="12"/>
      <c r="C50" s="15">
        <v>0.91666666666667096</v>
      </c>
      <c r="D50" s="15">
        <v>0.958321759259263</v>
      </c>
      <c r="E50" s="13">
        <v>52</v>
      </c>
      <c r="F50" s="13">
        <v>50</v>
      </c>
      <c r="G50" s="13">
        <v>52</v>
      </c>
      <c r="H50" s="13">
        <v>37</v>
      </c>
      <c r="I50" s="13">
        <v>53</v>
      </c>
    </row>
    <row r="51" spans="1:9" s="13" customFormat="1" ht="13.5" x14ac:dyDescent="0.6">
      <c r="A51" s="12"/>
      <c r="C51" s="15">
        <v>0.95833333333333803</v>
      </c>
      <c r="D51" s="15">
        <v>0.99998842592592996</v>
      </c>
      <c r="E51" s="13">
        <v>54</v>
      </c>
      <c r="F51" s="13">
        <v>55</v>
      </c>
      <c r="G51" s="13">
        <v>46</v>
      </c>
      <c r="H51" s="13">
        <v>61</v>
      </c>
      <c r="I51" s="13">
        <v>80</v>
      </c>
    </row>
    <row r="52" spans="1:9" x14ac:dyDescent="0.7">
      <c r="A52" s="2"/>
    </row>
    <row r="53" spans="1:9" x14ac:dyDescent="0.7">
      <c r="A53" s="2"/>
    </row>
    <row r="54" spans="1:9" x14ac:dyDescent="0.7">
      <c r="A54" s="2"/>
    </row>
    <row r="55" spans="1:9" x14ac:dyDescent="0.7">
      <c r="A55" s="2"/>
    </row>
    <row r="56" spans="1:9" x14ac:dyDescent="0.7">
      <c r="A56" s="2"/>
    </row>
    <row r="57" spans="1:9" x14ac:dyDescent="0.7">
      <c r="A57" s="2"/>
    </row>
    <row r="58" spans="1:9" x14ac:dyDescent="0.7">
      <c r="A58" s="2"/>
    </row>
    <row r="59" spans="1:9" x14ac:dyDescent="0.7">
      <c r="A59" s="2"/>
    </row>
    <row r="60" spans="1:9" x14ac:dyDescent="0.7">
      <c r="A60" s="2"/>
    </row>
    <row r="61" spans="1:9" x14ac:dyDescent="0.7">
      <c r="A61" s="2"/>
    </row>
    <row r="62" spans="1:9" x14ac:dyDescent="0.7">
      <c r="A62" s="2"/>
    </row>
    <row r="63" spans="1:9" x14ac:dyDescent="0.7">
      <c r="A63" s="2"/>
    </row>
    <row r="64" spans="1:9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</sheetData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492-5DE1-49F7-B201-148983EC17AB}">
  <dimension ref="A1"/>
  <sheetViews>
    <sheetView workbookViewId="0"/>
  </sheetViews>
  <sheetFormatPr baseColWidth="10" defaultRowHeight="16.2" x14ac:dyDescent="0.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10D-7CB4-4943-B669-D505B773027F}">
  <dimension ref="A1"/>
  <sheetViews>
    <sheetView workbookViewId="0"/>
  </sheetViews>
  <sheetFormatPr baseColWidth="10" defaultRowHeight="16.2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 contenidos Excel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Sergio Propergol</cp:lastModifiedBy>
  <dcterms:created xsi:type="dcterms:W3CDTF">2021-08-16T15:01:24Z</dcterms:created>
  <dcterms:modified xsi:type="dcterms:W3CDTF">2025-05-07T15:18:30Z</dcterms:modified>
</cp:coreProperties>
</file>