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pement Informatique\Python\CARACTERISATION  MAT Température\Build\V0.1\Report\"/>
    </mc:Choice>
  </mc:AlternateContent>
  <bookViews>
    <workbookView xWindow="0" yWindow="0" windowWidth="19200" windowHeight="11880"/>
  </bookViews>
  <sheets>
    <sheet name="PDL-PIL-SUR-MET-FO-006" sheetId="1" r:id="rId1"/>
  </sheets>
  <definedNames>
    <definedName name="Constructeurs">#REF!</definedName>
    <definedName name="Correction">OFFSET(#REF!,0,0,COUNTA(#REF!),1)</definedName>
    <definedName name="Dates">OFFSET(#REF!,0,0,COUNTA(#REF!),1)</definedName>
    <definedName name="Distribution">#REF!</definedName>
    <definedName name="Etalons">'PDL-PIL-SUR-MET-FO-006'!$B$15:$B$16</definedName>
    <definedName name="Incertitudes">OFFSET(#REF!,0,0,COUNTA(#REF!),1)</definedName>
    <definedName name="Liste_hom">#REF!,#REF!,#REF!,#REF!,#REF!,#REF!,#REF!,#REF!,#REF!,#REF!,#REF!,#REF!,#REF!,#REF!,#REF!,#REF!,#REF!,#REF!,#REF!,#REF!,#REF!,#REF!</definedName>
    <definedName name="_xlnm.Print_Area" localSheetId="0">'PDL-PIL-SUR-MET-FO-006'!$A$1:$I$61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8" i="1"/>
  <c r="O9" i="1" l="1"/>
  <c r="O10" i="1"/>
  <c r="O11" i="1"/>
  <c r="D58" i="1" l="1"/>
  <c r="D54" i="1"/>
  <c r="G52" i="1" s="1"/>
  <c r="C54" i="1"/>
  <c r="F54" i="1" s="1"/>
  <c r="B54" i="1"/>
  <c r="F53" i="1"/>
  <c r="F52" i="1"/>
  <c r="F51" i="1"/>
  <c r="F50" i="1"/>
  <c r="G49" i="1"/>
  <c r="F49" i="1"/>
  <c r="F48" i="1"/>
  <c r="G47" i="1"/>
  <c r="F47" i="1"/>
  <c r="F46" i="1"/>
  <c r="G45" i="1"/>
  <c r="F45" i="1"/>
  <c r="F44" i="1"/>
  <c r="O16" i="1"/>
  <c r="P16" i="1" s="1"/>
  <c r="O15" i="1"/>
  <c r="P15" i="1" s="1"/>
  <c r="O14" i="1"/>
  <c r="P14" i="1" s="1"/>
  <c r="O13" i="1"/>
  <c r="P13" i="1" s="1"/>
  <c r="P11" i="1"/>
  <c r="P10" i="1"/>
  <c r="P9" i="1"/>
  <c r="P8" i="1"/>
  <c r="P7" i="1"/>
  <c r="D55" i="1" l="1"/>
  <c r="G44" i="1"/>
  <c r="G46" i="1"/>
  <c r="G48" i="1"/>
  <c r="G50" i="1"/>
  <c r="G51" i="1"/>
  <c r="D56" i="1"/>
  <c r="D25" i="1" l="1"/>
  <c r="D28" i="1" s="1"/>
  <c r="O6" i="1"/>
  <c r="P6" i="1"/>
  <c r="L18" i="1" s="1"/>
  <c r="H45" i="1" l="1"/>
  <c r="H52" i="1"/>
  <c r="H47" i="1"/>
  <c r="H51" i="1"/>
  <c r="H48" i="1"/>
  <c r="H50" i="1"/>
  <c r="H49" i="1"/>
  <c r="H46" i="1"/>
  <c r="H44" i="1"/>
  <c r="I48" i="1" l="1"/>
  <c r="I45" i="1"/>
  <c r="I44" i="1"/>
  <c r="I50" i="1"/>
  <c r="I51" i="1"/>
  <c r="I47" i="1"/>
  <c r="I52" i="1"/>
  <c r="I46" i="1"/>
  <c r="I49" i="1"/>
  <c r="D59" i="1" l="1"/>
</calcChain>
</file>

<file path=xl/sharedStrings.xml><?xml version="1.0" encoding="utf-8"?>
<sst xmlns="http://schemas.openxmlformats.org/spreadsheetml/2006/main" count="81" uniqueCount="69">
  <si>
    <t>Caracterisation
Enceinte</t>
  </si>
  <si>
    <t>Incertitudes des moyens utilisés *</t>
  </si>
  <si>
    <t>Famille</t>
  </si>
  <si>
    <t>xi</t>
  </si>
  <si>
    <t>Valeur</t>
  </si>
  <si>
    <t xml:space="preserve">Distribution </t>
  </si>
  <si>
    <t>u(xi)</t>
  </si>
  <si>
    <t>u(xi)²</t>
  </si>
  <si>
    <t xml:space="preserve"> N° de Version  :                       
Date : </t>
  </si>
  <si>
    <t xml:space="preserve">
1
22/12/15</t>
  </si>
  <si>
    <t>Etalon</t>
  </si>
  <si>
    <t>Etalonnage</t>
  </si>
  <si>
    <t>Normale</t>
  </si>
  <si>
    <t xml:space="preserve">Polynome </t>
  </si>
  <si>
    <t>Resolution</t>
  </si>
  <si>
    <t>Rectangle</t>
  </si>
  <si>
    <t>NOM Enceinte</t>
  </si>
  <si>
    <t>Date d'execution :</t>
  </si>
  <si>
    <t>Derive</t>
  </si>
  <si>
    <t>Autoechauffement</t>
  </si>
  <si>
    <t xml:space="preserve"> Marque :</t>
  </si>
  <si>
    <t>Date de fin :</t>
  </si>
  <si>
    <t>Temp. Ambiante</t>
  </si>
  <si>
    <t>Sonde_centrale</t>
  </si>
  <si>
    <t>N° de Série :</t>
  </si>
  <si>
    <t>Operateur :</t>
  </si>
  <si>
    <t>Modelisation 
(incertitude etalonnage)</t>
  </si>
  <si>
    <t>Type :</t>
  </si>
  <si>
    <t>Moyens  :</t>
  </si>
  <si>
    <r>
      <t>Polynome</t>
    </r>
    <r>
      <rPr>
        <b/>
        <vertAlign val="subscript"/>
        <sz val="11"/>
        <rFont val="Calibri"/>
        <family val="2"/>
        <scheme val="minor"/>
      </rPr>
      <t>_correction</t>
    </r>
  </si>
  <si>
    <t>Ax²</t>
  </si>
  <si>
    <t>Bx</t>
  </si>
  <si>
    <t>C</t>
  </si>
  <si>
    <t>Somme u(xi)²</t>
  </si>
  <si>
    <t>* Cf MO déclaration des incertitudes</t>
  </si>
  <si>
    <t>Centrale</t>
  </si>
  <si>
    <r>
      <t>u</t>
    </r>
    <r>
      <rPr>
        <b/>
        <vertAlign val="subscript"/>
        <sz val="14"/>
        <rFont val="Calibri"/>
        <family val="2"/>
        <scheme val="minor"/>
      </rPr>
      <t>(enceinte)</t>
    </r>
    <r>
      <rPr>
        <b/>
        <sz val="14"/>
        <rFont val="Calibri"/>
        <family val="2"/>
        <scheme val="minor"/>
      </rPr>
      <t xml:space="preserve"> </t>
    </r>
    <r>
      <rPr>
        <b/>
        <vertAlign val="subscript"/>
        <sz val="14"/>
        <rFont val="Calibri"/>
        <family val="2"/>
        <scheme val="minor"/>
      </rPr>
      <t>k=1</t>
    </r>
  </si>
  <si>
    <t>Caracterisation
en cours</t>
  </si>
  <si>
    <t>Valeur maximum
 des caracterisations</t>
  </si>
  <si>
    <t>Espec 1</t>
  </si>
  <si>
    <t>Espec 2</t>
  </si>
  <si>
    <t>EIV à déclarer
Optimu</t>
  </si>
  <si>
    <t>Visa</t>
  </si>
  <si>
    <t>Signature</t>
  </si>
  <si>
    <t>Resultats cartographies</t>
  </si>
  <si>
    <t>Voie</t>
  </si>
  <si>
    <t>Minimum</t>
  </si>
  <si>
    <t>Maximum</t>
  </si>
  <si>
    <t>Moyenne</t>
  </si>
  <si>
    <t>Ecart type</t>
  </si>
  <si>
    <t>Stabilité</t>
  </si>
  <si>
    <r>
      <rPr>
        <b/>
        <sz val="11"/>
        <rFont val="Calibri"/>
        <family val="2"/>
      </rPr>
      <t>ɛ</t>
    </r>
    <r>
      <rPr>
        <b/>
        <vertAlign val="subscript"/>
        <sz val="11"/>
        <rFont val="Calibri"/>
        <family val="2"/>
        <scheme val="minor"/>
      </rPr>
      <t>(REF_sonde)</t>
    </r>
  </si>
  <si>
    <r>
      <t xml:space="preserve">u </t>
    </r>
    <r>
      <rPr>
        <b/>
        <vertAlign val="subscript"/>
        <sz val="11"/>
        <rFont val="Calibri"/>
        <family val="2"/>
        <scheme val="minor"/>
      </rPr>
      <t>moyens utilisés</t>
    </r>
  </si>
  <si>
    <r>
      <t xml:space="preserve">u </t>
    </r>
    <r>
      <rPr>
        <b/>
        <vertAlign val="subscript"/>
        <sz val="11"/>
        <rFont val="Calibri"/>
        <family val="2"/>
        <scheme val="minor"/>
      </rPr>
      <t>homogénéité</t>
    </r>
  </si>
  <si>
    <t>CENTRE</t>
  </si>
  <si>
    <t>HAD</t>
  </si>
  <si>
    <t>HAG</t>
  </si>
  <si>
    <t>HPD</t>
  </si>
  <si>
    <t>HPG</t>
  </si>
  <si>
    <t>BAD</t>
  </si>
  <si>
    <t>BAG</t>
  </si>
  <si>
    <t>BPD</t>
  </si>
  <si>
    <t>BPG</t>
  </si>
  <si>
    <t>ETALON</t>
  </si>
  <si>
    <t>ETALON CORRIGE</t>
  </si>
  <si>
    <t>Stabilité_max</t>
  </si>
  <si>
    <t>Homogeneité_max</t>
  </si>
  <si>
    <t>u stabilité max</t>
  </si>
  <si>
    <t>u homogeneité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</si>
</sst>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"/>
    <numFmt numFmtId="165" formatCode="0.0000"/>
    <numFmt numFmtId="166" formatCode="dd/mm/yy"/>
  </numFmts>
  <fonts count="32" x14ac:knownFonts="1">
    <font>
      <sz val="11"/>
      <color theme="1"/>
      <name val="Calibri"/>
      <family val="2"/>
      <scheme val="minor"/>
    </font>
    <font>
      <b/>
      <sz val="11"/>
      <color rgb="FFFF000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b/>
      <sz val="26"/>
      <color theme="0" tint="-0.249977111117893"/>
      <name val="Calibri"/>
      <family val="2"/>
      <scheme val="minor"/>
    </font>
    <font>
      <b/>
      <sz val="26"/>
      <color theme="0" tint="-0.249977111117893"/>
      <name val="Arial Narrow"/>
      <family val="2"/>
    </font>
    <font>
      <b/>
      <sz val="11"/>
      <name val="Arial Narrow"/>
      <family val="2"/>
    </font>
    <font>
      <b/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Arial Narrow"/>
      <family val="2"/>
    </font>
    <font>
      <b/>
      <u/>
      <sz val="10"/>
      <name val="Arial Narrow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Arial Narrow"/>
      <family val="2"/>
    </font>
    <font>
      <sz val="12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6"/>
      <name val="Arial Narrow"/>
      <family val="2"/>
    </font>
    <font>
      <b/>
      <sz val="14"/>
      <name val="Calibri"/>
      <family val="2"/>
      <scheme val="minor"/>
    </font>
    <font>
      <b/>
      <vertAlign val="subscript"/>
      <sz val="14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20"/>
      <name val="Arial"/>
      <family val="2"/>
    </font>
    <font>
      <b/>
      <sz val="16"/>
      <name val="Calibri"/>
      <family val="2"/>
      <scheme val="minor"/>
    </font>
    <font>
      <b/>
      <sz val="11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 Narrow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9.9948118533890809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61">
    <xf numFmtId="0" fontId="0" fillId="0" borderId="0" xfId="0"/>
    <xf numFmtId="0" fontId="3" fillId="0" borderId="0" xfId="1" applyFont="1" applyAlignment="1" applyProtection="1">
      <alignment horizontal="left" vertical="center"/>
    </xf>
    <xf numFmtId="0" fontId="3" fillId="0" borderId="0" xfId="1" applyFont="1" applyAlignment="1" applyProtection="1">
      <alignment horizontal="center" vertical="center"/>
    </xf>
    <xf numFmtId="0" fontId="3" fillId="0" borderId="0" xfId="1" applyFont="1" applyFill="1" applyAlignment="1" applyProtection="1">
      <alignment horizontal="left" vertical="center"/>
    </xf>
    <xf numFmtId="0" fontId="5" fillId="0" borderId="0" xfId="1" applyFont="1" applyFill="1" applyAlignment="1" applyProtection="1">
      <alignment horizontal="center" vertical="center" wrapText="1"/>
    </xf>
    <xf numFmtId="0" fontId="3" fillId="0" borderId="0" xfId="1" applyFont="1" applyAlignment="1" applyProtection="1">
      <alignment vertical="center"/>
    </xf>
    <xf numFmtId="0" fontId="3" fillId="0" borderId="0" xfId="1" applyFont="1" applyFill="1" applyAlignment="1" applyProtection="1">
      <alignment vertical="center"/>
    </xf>
    <xf numFmtId="0" fontId="6" fillId="3" borderId="3" xfId="1" applyFont="1" applyFill="1" applyBorder="1" applyAlignment="1" applyProtection="1">
      <alignment horizontal="center" vertical="center"/>
    </xf>
    <xf numFmtId="0" fontId="9" fillId="0" borderId="5" xfId="1" applyFont="1" applyFill="1" applyBorder="1" applyAlignment="1" applyProtection="1">
      <alignment horizontal="center" vertical="top" wrapText="1"/>
    </xf>
    <xf numFmtId="0" fontId="9" fillId="0" borderId="0" xfId="1" applyFont="1" applyFill="1" applyBorder="1" applyAlignment="1" applyProtection="1">
      <alignment horizontal="center" vertical="top" wrapText="1"/>
    </xf>
    <xf numFmtId="0" fontId="11" fillId="0" borderId="0" xfId="1" applyFont="1" applyAlignment="1" applyProtection="1">
      <alignment horizontal="center" vertical="center"/>
    </xf>
    <xf numFmtId="0" fontId="11" fillId="0" borderId="0" xfId="1" applyFont="1" applyAlignment="1" applyProtection="1">
      <alignment vertical="center"/>
    </xf>
    <xf numFmtId="0" fontId="12" fillId="0" borderId="0" xfId="1" applyFont="1" applyAlignment="1" applyProtection="1">
      <alignment horizontal="center" vertical="center"/>
    </xf>
    <xf numFmtId="0" fontId="13" fillId="0" borderId="11" xfId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left" vertical="center"/>
    </xf>
    <xf numFmtId="0" fontId="12" fillId="0" borderId="0" xfId="1" applyFont="1" applyAlignment="1" applyProtection="1">
      <alignment horizontal="right" vertical="center"/>
    </xf>
    <xf numFmtId="0" fontId="13" fillId="0" borderId="11" xfId="1" applyFont="1" applyBorder="1" applyAlignment="1" applyProtection="1">
      <alignment horizontal="right" vertical="center"/>
    </xf>
    <xf numFmtId="0" fontId="14" fillId="0" borderId="0" xfId="1" applyFont="1" applyFill="1" applyBorder="1" applyAlignment="1" applyProtection="1">
      <alignment horizontal="right" vertical="center"/>
      <protection locked="0"/>
    </xf>
    <xf numFmtId="0" fontId="13" fillId="0" borderId="0" xfId="1" applyFont="1" applyAlignment="1" applyProtection="1">
      <alignment horizontal="center" vertical="center"/>
    </xf>
    <xf numFmtId="0" fontId="13" fillId="0" borderId="0" xfId="1" applyFont="1" applyAlignment="1" applyProtection="1">
      <alignment horizontal="right" vertical="center"/>
    </xf>
    <xf numFmtId="0" fontId="14" fillId="0" borderId="0" xfId="1" applyFont="1" applyFill="1" applyAlignment="1" applyProtection="1">
      <alignment horizontal="right" vertical="center"/>
      <protection locked="0"/>
    </xf>
    <xf numFmtId="0" fontId="13" fillId="0" borderId="11" xfId="1" applyFont="1" applyBorder="1" applyAlignment="1" applyProtection="1">
      <alignment horizontal="right" vertical="center"/>
      <protection locked="0"/>
    </xf>
    <xf numFmtId="0" fontId="14" fillId="0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Alignment="1" applyProtection="1">
      <alignment horizontal="right" vertical="center"/>
    </xf>
    <xf numFmtId="0" fontId="3" fillId="0" borderId="0" xfId="1" applyFont="1" applyFill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right" vertical="center"/>
    </xf>
    <xf numFmtId="0" fontId="11" fillId="0" borderId="0" xfId="1" applyFont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right" vertical="center"/>
    </xf>
    <xf numFmtId="0" fontId="12" fillId="0" borderId="0" xfId="1" applyFont="1" applyAlignment="1" applyProtection="1">
      <alignment horizontal="center" vertical="center" wrapText="1"/>
    </xf>
    <xf numFmtId="0" fontId="6" fillId="0" borderId="0" xfId="1" applyFont="1" applyFill="1" applyAlignment="1" applyProtection="1">
      <alignment horizontal="center" vertical="center"/>
    </xf>
    <xf numFmtId="0" fontId="3" fillId="0" borderId="15" xfId="1" applyFont="1" applyBorder="1" applyAlignment="1" applyProtection="1">
      <alignment horizontal="center" vertical="center"/>
    </xf>
    <xf numFmtId="0" fontId="3" fillId="0" borderId="15" xfId="1" applyFont="1" applyBorder="1" applyAlignment="1" applyProtection="1">
      <alignment horizontal="center" vertical="center"/>
      <protection locked="0"/>
    </xf>
    <xf numFmtId="0" fontId="17" fillId="3" borderId="16" xfId="1" applyFont="1" applyFill="1" applyBorder="1" applyAlignment="1" applyProtection="1">
      <alignment horizontal="center" vertical="center"/>
    </xf>
    <xf numFmtId="0" fontId="13" fillId="0" borderId="19" xfId="1" applyFont="1" applyBorder="1" applyAlignment="1" applyProtection="1">
      <alignment horizontal="center" vertical="center"/>
    </xf>
    <xf numFmtId="0" fontId="9" fillId="0" borderId="0" xfId="1" applyFont="1" applyFill="1" applyAlignment="1" applyProtection="1">
      <alignment horizontal="right" vertical="center"/>
    </xf>
    <xf numFmtId="0" fontId="17" fillId="0" borderId="0" xfId="1" applyFont="1" applyBorder="1" applyAlignment="1" applyProtection="1">
      <alignment horizontal="center" vertical="center"/>
    </xf>
    <xf numFmtId="0" fontId="9" fillId="0" borderId="0" xfId="1" applyFont="1" applyBorder="1" applyAlignment="1" applyProtection="1">
      <alignment horizontal="center" vertical="center"/>
    </xf>
    <xf numFmtId="0" fontId="13" fillId="0" borderId="11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</xf>
    <xf numFmtId="0" fontId="14" fillId="0" borderId="0" xfId="1" applyFont="1" applyBorder="1" applyAlignment="1" applyProtection="1">
      <alignment horizontal="center" vertical="center"/>
    </xf>
    <xf numFmtId="0" fontId="6" fillId="0" borderId="0" xfId="1" applyFont="1" applyAlignment="1" applyProtection="1">
      <alignment horizontal="right" vertical="center"/>
    </xf>
    <xf numFmtId="0" fontId="9" fillId="0" borderId="0" xfId="1" applyFont="1" applyAlignment="1" applyProtection="1">
      <alignment horizontal="right" vertical="center"/>
    </xf>
    <xf numFmtId="0" fontId="3" fillId="0" borderId="0" xfId="1" applyFont="1" applyBorder="1" applyAlignment="1" applyProtection="1">
      <alignment horizontal="left" vertical="center"/>
    </xf>
    <xf numFmtId="0" fontId="9" fillId="0" borderId="0" xfId="1" applyFont="1" applyAlignment="1" applyProtection="1">
      <alignment horizontal="left" vertical="center"/>
    </xf>
    <xf numFmtId="0" fontId="14" fillId="0" borderId="0" xfId="1" applyFont="1" applyAlignment="1" applyProtection="1">
      <alignment horizontal="center" vertical="center"/>
    </xf>
    <xf numFmtId="0" fontId="21" fillId="4" borderId="23" xfId="1" applyFont="1" applyFill="1" applyBorder="1" applyAlignment="1" applyProtection="1">
      <alignment horizontal="center" vertical="center" wrapText="1"/>
    </xf>
    <xf numFmtId="0" fontId="21" fillId="4" borderId="30" xfId="1" applyFont="1" applyFill="1" applyBorder="1" applyAlignment="1" applyProtection="1">
      <alignment horizontal="center" vertical="center" wrapText="1"/>
    </xf>
    <xf numFmtId="0" fontId="14" fillId="0" borderId="0" xfId="1" applyFont="1" applyFill="1" applyBorder="1" applyAlignment="1" applyProtection="1">
      <alignment horizontal="center" vertical="top" wrapText="1"/>
      <protection locked="0"/>
    </xf>
    <xf numFmtId="0" fontId="15" fillId="0" borderId="0" xfId="1" applyFont="1" applyAlignment="1" applyProtection="1">
      <alignment horizontal="center" vertical="center" wrapText="1"/>
    </xf>
    <xf numFmtId="0" fontId="15" fillId="0" borderId="0" xfId="1" applyFont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25" fillId="0" borderId="0" xfId="1" applyFont="1" applyFill="1" applyAlignment="1" applyProtection="1">
      <alignment horizontal="center" vertical="center"/>
    </xf>
    <xf numFmtId="0" fontId="2" fillId="0" borderId="0" xfId="1" applyAlignment="1" applyProtection="1">
      <alignment horizontal="center"/>
    </xf>
    <xf numFmtId="0" fontId="2" fillId="0" borderId="0" xfId="1" applyProtection="1"/>
    <xf numFmtId="0" fontId="25" fillId="0" borderId="0" xfId="1" applyFont="1" applyAlignment="1" applyProtection="1">
      <alignment horizontal="center" vertical="center"/>
    </xf>
    <xf numFmtId="0" fontId="25" fillId="0" borderId="0" xfId="1" applyFont="1" applyAlignment="1" applyProtection="1">
      <alignment vertical="center"/>
    </xf>
    <xf numFmtId="0" fontId="2" fillId="0" borderId="0" xfId="1" applyFill="1" applyAlignment="1" applyProtection="1">
      <alignment horizontal="center"/>
    </xf>
    <xf numFmtId="0" fontId="2" fillId="0" borderId="0" xfId="1" applyFill="1" applyBorder="1" applyAlignment="1" applyProtection="1">
      <alignment vertical="center"/>
    </xf>
    <xf numFmtId="0" fontId="2" fillId="0" borderId="0" xfId="1" applyFill="1" applyBorder="1" applyAlignment="1" applyProtection="1">
      <alignment horizontal="center" vertical="center"/>
    </xf>
    <xf numFmtId="0" fontId="2" fillId="0" borderId="0" xfId="1" applyFill="1" applyBorder="1" applyAlignment="1" applyProtection="1"/>
    <xf numFmtId="0" fontId="12" fillId="7" borderId="30" xfId="1" applyFont="1" applyFill="1" applyBorder="1" applyAlignment="1" applyProtection="1">
      <alignment horizontal="center" vertical="center" wrapText="1"/>
    </xf>
    <xf numFmtId="0" fontId="7" fillId="7" borderId="30" xfId="1" applyFont="1" applyFill="1" applyBorder="1" applyAlignment="1" applyProtection="1">
      <alignment horizontal="center" vertical="center" wrapText="1"/>
    </xf>
    <xf numFmtId="0" fontId="6" fillId="0" borderId="0" xfId="1" applyFont="1" applyFill="1" applyBorder="1" applyAlignment="1" applyProtection="1">
      <alignment horizontal="center" vertical="center" wrapText="1"/>
    </xf>
    <xf numFmtId="0" fontId="27" fillId="8" borderId="30" xfId="1" applyFont="1" applyFill="1" applyBorder="1" applyAlignment="1" applyProtection="1">
      <alignment horizontal="center" vertical="center" wrapText="1"/>
    </xf>
    <xf numFmtId="165" fontId="12" fillId="0" borderId="30" xfId="1" applyNumberFormat="1" applyFont="1" applyBorder="1" applyAlignment="1" applyProtection="1">
      <alignment horizontal="center" vertical="center" wrapText="1"/>
      <protection locked="0"/>
    </xf>
    <xf numFmtId="165" fontId="12" fillId="0" borderId="30" xfId="1" applyNumberFormat="1" applyFont="1" applyBorder="1" applyAlignment="1" applyProtection="1">
      <alignment horizontal="center" vertical="center" wrapText="1"/>
    </xf>
    <xf numFmtId="165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27" fillId="8" borderId="34" xfId="1" applyFont="1" applyFill="1" applyBorder="1" applyAlignment="1" applyProtection="1">
      <alignment horizontal="center" vertical="center" wrapText="1"/>
    </xf>
    <xf numFmtId="0" fontId="28" fillId="0" borderId="0" xfId="1" applyFont="1" applyFill="1" applyBorder="1" applyAlignment="1" applyProtection="1">
      <alignment horizontal="center" vertical="center"/>
    </xf>
    <xf numFmtId="0" fontId="2" fillId="0" borderId="0" xfId="1" applyNumberFormat="1" applyFill="1" applyBorder="1" applyAlignment="1" applyProtection="1">
      <alignment horizontal="center" vertical="center"/>
    </xf>
    <xf numFmtId="166" fontId="2" fillId="0" borderId="0" xfId="1" applyNumberFormat="1" applyFill="1" applyBorder="1" applyAlignment="1" applyProtection="1">
      <alignment horizontal="center" vertical="center"/>
    </xf>
    <xf numFmtId="0" fontId="12" fillId="3" borderId="30" xfId="1" applyNumberFormat="1" applyFont="1" applyFill="1" applyBorder="1" applyAlignment="1" applyProtection="1">
      <alignment horizontal="center" vertical="center" wrapText="1"/>
    </xf>
    <xf numFmtId="0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0" fontId="29" fillId="0" borderId="0" xfId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 wrapText="1"/>
    </xf>
    <xf numFmtId="165" fontId="6" fillId="0" borderId="21" xfId="1" applyNumberFormat="1" applyFont="1" applyFill="1" applyBorder="1" applyAlignment="1" applyProtection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3" fillId="0" borderId="3" xfId="1" applyFont="1" applyBorder="1" applyAlignment="1" applyProtection="1">
      <alignment horizontal="center" vertical="center"/>
    </xf>
    <xf numFmtId="0" fontId="3" fillId="0" borderId="7" xfId="1" applyFont="1" applyBorder="1" applyAlignment="1" applyProtection="1">
      <alignment horizontal="center" vertical="center"/>
    </xf>
    <xf numFmtId="0" fontId="3" fillId="0" borderId="13" xfId="1" applyFont="1" applyBorder="1" applyAlignment="1" applyProtection="1">
      <alignment horizontal="center" vertical="center"/>
    </xf>
    <xf numFmtId="0" fontId="3" fillId="0" borderId="3" xfId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/>
      <protection locked="0"/>
    </xf>
    <xf numFmtId="0" fontId="3" fillId="0" borderId="13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left" vertical="center"/>
    </xf>
    <xf numFmtId="0" fontId="10" fillId="3" borderId="12" xfId="1" applyFont="1" applyFill="1" applyBorder="1" applyAlignment="1" applyProtection="1">
      <alignment horizontal="center" vertical="center"/>
    </xf>
    <xf numFmtId="0" fontId="10" fillId="3" borderId="10" xfId="1" applyFont="1" applyFill="1" applyBorder="1" applyAlignment="1" applyProtection="1">
      <alignment horizontal="center" vertical="center"/>
    </xf>
    <xf numFmtId="0" fontId="10" fillId="3" borderId="14" xfId="1" applyFont="1" applyFill="1" applyBorder="1" applyAlignment="1" applyProtection="1">
      <alignment horizontal="center" vertical="center"/>
    </xf>
    <xf numFmtId="0" fontId="12" fillId="0" borderId="0" xfId="1" applyFont="1" applyAlignment="1" applyProtection="1">
      <alignment horizontal="center" vertic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2" borderId="0" xfId="1" applyFont="1" applyFill="1" applyBorder="1" applyAlignment="1" applyProtection="1">
      <alignment horizontal="center" vertical="center" wrapText="1"/>
    </xf>
    <xf numFmtId="0" fontId="5" fillId="2" borderId="0" xfId="1" applyFon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center" vertical="center" wrapText="1"/>
    </xf>
    <xf numFmtId="0" fontId="7" fillId="0" borderId="4" xfId="1" applyFont="1" applyBorder="1" applyAlignment="1" applyProtection="1">
      <alignment horizontal="center" vertical="center" wrapText="1"/>
    </xf>
    <xf numFmtId="0" fontId="7" fillId="0" borderId="8" xfId="1" applyFont="1" applyBorder="1" applyAlignment="1" applyProtection="1">
      <alignment horizontal="center" vertical="center" wrapText="1"/>
    </xf>
    <xf numFmtId="0" fontId="8" fillId="0" borderId="4" xfId="1" applyFont="1" applyBorder="1" applyAlignment="1" applyProtection="1">
      <alignment horizontal="left" vertical="top" wrapText="1"/>
      <protection locked="0"/>
    </xf>
    <xf numFmtId="0" fontId="8" fillId="0" borderId="5" xfId="1" applyFont="1" applyBorder="1" applyAlignment="1" applyProtection="1">
      <alignment horizontal="left" vertical="top" wrapText="1"/>
      <protection locked="0"/>
    </xf>
    <xf numFmtId="0" fontId="8" fillId="0" borderId="6" xfId="1" applyFont="1" applyBorder="1" applyAlignment="1" applyProtection="1">
      <alignment horizontal="left" vertical="top" wrapText="1"/>
      <protection locked="0"/>
    </xf>
    <xf numFmtId="0" fontId="8" fillId="0" borderId="8" xfId="1" applyFont="1" applyBorder="1" applyAlignment="1" applyProtection="1">
      <alignment horizontal="left" vertical="top" wrapText="1"/>
      <protection locked="0"/>
    </xf>
    <xf numFmtId="0" fontId="8" fillId="0" borderId="2" xfId="1" applyFont="1" applyBorder="1" applyAlignment="1" applyProtection="1">
      <alignment horizontal="left" vertical="top" wrapText="1"/>
      <protection locked="0"/>
    </xf>
    <xf numFmtId="0" fontId="8" fillId="0" borderId="9" xfId="1" applyFont="1" applyBorder="1" applyAlignment="1" applyProtection="1">
      <alignment horizontal="left" vertical="top" wrapText="1"/>
      <protection locked="0"/>
    </xf>
    <xf numFmtId="0" fontId="10" fillId="3" borderId="7" xfId="1" applyFont="1" applyFill="1" applyBorder="1" applyAlignment="1" applyProtection="1">
      <alignment horizontal="center" vertical="center"/>
    </xf>
    <xf numFmtId="0" fontId="30" fillId="3" borderId="17" xfId="1" applyFont="1" applyFill="1" applyBorder="1" applyAlignment="1" applyProtection="1">
      <alignment horizontal="center" vertical="center"/>
    </xf>
    <xf numFmtId="0" fontId="30" fillId="3" borderId="18" xfId="1" applyFont="1" applyFill="1" applyBorder="1" applyAlignment="1" applyProtection="1">
      <alignment horizontal="center" vertical="center"/>
    </xf>
    <xf numFmtId="0" fontId="18" fillId="4" borderId="20" xfId="1" applyFont="1" applyFill="1" applyBorder="1" applyAlignment="1" applyProtection="1">
      <alignment horizontal="center" vertical="center"/>
    </xf>
    <xf numFmtId="0" fontId="20" fillId="4" borderId="21" xfId="1" applyFont="1" applyFill="1" applyBorder="1" applyAlignment="1" applyProtection="1">
      <alignment horizontal="center" vertical="center"/>
    </xf>
    <xf numFmtId="0" fontId="20" fillId="4" borderId="22" xfId="1" applyFont="1" applyFill="1" applyBorder="1" applyAlignment="1" applyProtection="1">
      <alignment horizontal="center" vertical="center"/>
    </xf>
    <xf numFmtId="164" fontId="13" fillId="0" borderId="20" xfId="1" applyNumberFormat="1" applyFont="1" applyBorder="1" applyAlignment="1" applyProtection="1">
      <alignment horizontal="center" vertical="center"/>
    </xf>
    <xf numFmtId="164" fontId="11" fillId="0" borderId="21" xfId="1" applyNumberFormat="1" applyFont="1" applyBorder="1" applyAlignment="1" applyProtection="1">
      <alignment horizontal="center" vertical="center"/>
    </xf>
    <xf numFmtId="164" fontId="11" fillId="0" borderId="22" xfId="1" applyNumberFormat="1" applyFont="1" applyBorder="1" applyAlignment="1" applyProtection="1">
      <alignment horizontal="center" vertical="center"/>
    </xf>
    <xf numFmtId="0" fontId="21" fillId="4" borderId="23" xfId="1" applyFont="1" applyFill="1" applyBorder="1" applyAlignment="1" applyProtection="1">
      <alignment horizontal="center" vertical="center" wrapText="1"/>
    </xf>
    <xf numFmtId="0" fontId="11" fillId="4" borderId="27" xfId="1" applyFont="1" applyFill="1" applyBorder="1" applyAlignment="1" applyProtection="1">
      <alignment horizontal="center" vertical="center"/>
    </xf>
    <xf numFmtId="0" fontId="12" fillId="4" borderId="24" xfId="1" applyFont="1" applyFill="1" applyBorder="1" applyAlignment="1" applyProtection="1">
      <alignment horizontal="center" vertical="center"/>
    </xf>
    <xf numFmtId="0" fontId="11" fillId="4" borderId="25" xfId="1" applyFont="1" applyFill="1" applyBorder="1" applyAlignment="1" applyProtection="1">
      <alignment horizontal="center" vertical="center"/>
    </xf>
    <xf numFmtId="0" fontId="12" fillId="4" borderId="25" xfId="1" applyFont="1" applyFill="1" applyBorder="1" applyAlignment="1" applyProtection="1">
      <alignment horizontal="center" vertical="center"/>
    </xf>
    <xf numFmtId="0" fontId="11" fillId="4" borderId="26" xfId="1" applyFont="1" applyFill="1" applyBorder="1" applyAlignment="1" applyProtection="1">
      <alignment horizontal="center" vertical="center"/>
    </xf>
    <xf numFmtId="164" fontId="22" fillId="0" borderId="27" xfId="1" applyNumberFormat="1" applyFont="1" applyBorder="1" applyAlignment="1" applyProtection="1">
      <alignment horizontal="center" vertical="center" wrapText="1"/>
    </xf>
    <xf numFmtId="164" fontId="22" fillId="0" borderId="11" xfId="1" applyNumberFormat="1" applyFont="1" applyBorder="1" applyAlignment="1" applyProtection="1">
      <alignment horizontal="center" vertical="center" wrapText="1"/>
    </xf>
    <xf numFmtId="164" fontId="11" fillId="0" borderId="28" xfId="1" applyNumberFormat="1" applyFont="1" applyBorder="1" applyAlignment="1" applyProtection="1">
      <alignment horizontal="center" vertical="center" wrapText="1"/>
    </xf>
    <xf numFmtId="164" fontId="11" fillId="0" borderId="29" xfId="1" applyNumberFormat="1" applyFont="1" applyBorder="1" applyAlignment="1" applyProtection="1">
      <alignment horizontal="center" vertical="center" wrapText="1"/>
    </xf>
    <xf numFmtId="164" fontId="23" fillId="5" borderId="20" xfId="1" applyNumberFormat="1" applyFont="1" applyFill="1" applyBorder="1" applyAlignment="1" applyProtection="1">
      <alignment horizontal="center" vertical="center"/>
    </xf>
    <xf numFmtId="164" fontId="24" fillId="5" borderId="21" xfId="1" applyNumberFormat="1" applyFont="1" applyFill="1" applyBorder="1" applyAlignment="1" applyProtection="1">
      <alignment horizontal="center" vertical="center"/>
    </xf>
    <xf numFmtId="164" fontId="24" fillId="5" borderId="22" xfId="1" applyNumberFormat="1" applyFont="1" applyFill="1" applyBorder="1" applyAlignment="1" applyProtection="1">
      <alignment horizontal="center" vertical="center"/>
    </xf>
    <xf numFmtId="0" fontId="14" fillId="0" borderId="4" xfId="1" applyFont="1" applyBorder="1" applyAlignment="1" applyProtection="1">
      <alignment horizontal="center" vertical="top" wrapText="1"/>
      <protection locked="0"/>
    </xf>
    <xf numFmtId="0" fontId="14" fillId="0" borderId="5" xfId="1" applyFont="1" applyBorder="1" applyAlignment="1" applyProtection="1">
      <alignment horizontal="center" vertical="top" wrapText="1"/>
      <protection locked="0"/>
    </xf>
    <xf numFmtId="0" fontId="14" fillId="0" borderId="6" xfId="1" applyFont="1" applyBorder="1" applyAlignment="1" applyProtection="1">
      <alignment horizontal="center" vertical="top" wrapText="1"/>
      <protection locked="0"/>
    </xf>
    <xf numFmtId="0" fontId="14" fillId="0" borderId="1" xfId="1" applyFont="1" applyBorder="1" applyAlignment="1" applyProtection="1">
      <alignment horizontal="center" vertical="top" wrapText="1"/>
      <protection locked="0"/>
    </xf>
    <xf numFmtId="0" fontId="14" fillId="0" borderId="0" xfId="1" applyFont="1" applyBorder="1" applyAlignment="1" applyProtection="1">
      <alignment horizontal="center" vertical="top" wrapText="1"/>
      <protection locked="0"/>
    </xf>
    <xf numFmtId="0" fontId="14" fillId="0" borderId="31" xfId="1" applyFont="1" applyBorder="1" applyAlignment="1" applyProtection="1">
      <alignment horizontal="center" vertical="top" wrapText="1"/>
      <protection locked="0"/>
    </xf>
    <xf numFmtId="0" fontId="14" fillId="0" borderId="8" xfId="1" applyFont="1" applyBorder="1" applyAlignment="1" applyProtection="1">
      <alignment horizontal="center" vertical="top" wrapText="1"/>
      <protection locked="0"/>
    </xf>
    <xf numFmtId="0" fontId="14" fillId="0" borderId="2" xfId="1" applyFont="1" applyBorder="1" applyAlignment="1" applyProtection="1">
      <alignment horizontal="center" vertical="top" wrapText="1"/>
      <protection locked="0"/>
    </xf>
    <xf numFmtId="0" fontId="14" fillId="0" borderId="9" xfId="1" applyFont="1" applyBorder="1" applyAlignment="1" applyProtection="1">
      <alignment horizontal="center" vertical="top" wrapText="1"/>
      <protection locked="0"/>
    </xf>
    <xf numFmtId="0" fontId="25" fillId="0" borderId="0" xfId="1" applyFont="1" applyAlignment="1" applyProtection="1">
      <alignment horizontal="center" vertical="center"/>
    </xf>
    <xf numFmtId="0" fontId="26" fillId="6" borderId="23" xfId="1" applyFont="1" applyFill="1" applyBorder="1" applyAlignment="1" applyProtection="1">
      <alignment horizontal="center" vertical="center"/>
    </xf>
    <xf numFmtId="0" fontId="26" fillId="6" borderId="19" xfId="1" applyFont="1" applyFill="1" applyBorder="1" applyAlignment="1" applyProtection="1">
      <alignment horizontal="center" vertical="center"/>
    </xf>
    <xf numFmtId="0" fontId="26" fillId="6" borderId="32" xfId="1" applyFont="1" applyFill="1" applyBorder="1" applyAlignment="1" applyProtection="1">
      <alignment horizontal="center" vertical="center"/>
    </xf>
    <xf numFmtId="0" fontId="26" fillId="6" borderId="27" xfId="1" applyFont="1" applyFill="1" applyBorder="1" applyAlignment="1" applyProtection="1">
      <alignment horizontal="center" vertical="center"/>
    </xf>
    <xf numFmtId="0" fontId="26" fillId="6" borderId="11" xfId="1" applyFont="1" applyFill="1" applyBorder="1" applyAlignment="1" applyProtection="1">
      <alignment horizontal="center" vertical="center"/>
    </xf>
    <xf numFmtId="0" fontId="26" fillId="6" borderId="33" xfId="1" applyFont="1" applyFill="1" applyBorder="1" applyAlignment="1" applyProtection="1">
      <alignment horizontal="center" vertical="center"/>
    </xf>
    <xf numFmtId="0" fontId="12" fillId="0" borderId="30" xfId="1" applyFont="1" applyFill="1" applyBorder="1" applyAlignment="1" applyProtection="1">
      <alignment horizontal="center" vertical="center" wrapText="1"/>
    </xf>
    <xf numFmtId="165" fontId="6" fillId="0" borderId="20" xfId="1" applyNumberFormat="1" applyFont="1" applyFill="1" applyBorder="1" applyAlignment="1" applyProtection="1">
      <alignment horizontal="center" vertical="center" wrapText="1"/>
    </xf>
    <xf numFmtId="0" fontId="6" fillId="0" borderId="21" xfId="1" applyFont="1" applyFill="1" applyBorder="1" applyAlignment="1" applyProtection="1">
      <alignment horizontal="center" vertical="center" wrapText="1"/>
    </xf>
    <xf numFmtId="0" fontId="6" fillId="0" borderId="22" xfId="1" applyFont="1" applyFill="1" applyBorder="1" applyAlignment="1" applyProtection="1">
      <alignment horizontal="center" vertical="center" wrapText="1"/>
    </xf>
    <xf numFmtId="0" fontId="6" fillId="0" borderId="21" xfId="1" applyFont="1" applyBorder="1" applyAlignment="1">
      <alignment horizontal="center" vertical="center" wrapText="1"/>
    </xf>
    <xf numFmtId="0" fontId="6" fillId="0" borderId="22" xfId="1" applyFont="1" applyBorder="1" applyAlignment="1">
      <alignment horizontal="center" vertical="center" wrapText="1"/>
    </xf>
    <xf numFmtId="0" fontId="6" fillId="0" borderId="20" xfId="1" applyFont="1" applyFill="1" applyBorder="1" applyAlignment="1" applyProtection="1">
      <alignment horizontal="center" vertical="center" wrapText="1"/>
    </xf>
    <xf numFmtId="0" fontId="3" fillId="0" borderId="21" xfId="1" applyFont="1" applyBorder="1" applyAlignment="1">
      <alignment horizontal="center" vertical="center" wrapText="1"/>
    </xf>
    <xf numFmtId="0" fontId="3" fillId="0" borderId="22" xfId="1" applyFont="1" applyBorder="1" applyAlignment="1">
      <alignment horizontal="center" vertical="center" wrapText="1"/>
    </xf>
    <xf numFmtId="164" fontId="6" fillId="9" borderId="20" xfId="1" applyNumberFormat="1" applyFont="1" applyFill="1" applyBorder="1" applyAlignment="1" applyProtection="1">
      <alignment horizontal="center" vertical="center" wrapText="1"/>
    </xf>
    <xf numFmtId="164" fontId="14" fillId="9" borderId="21" xfId="1" applyNumberFormat="1" applyFont="1" applyFill="1" applyBorder="1" applyAlignment="1">
      <alignment horizontal="center" vertical="center" wrapText="1"/>
    </xf>
    <xf numFmtId="164" fontId="14" fillId="9" borderId="22" xfId="1" applyNumberFormat="1" applyFont="1" applyFill="1" applyBorder="1" applyAlignment="1">
      <alignment horizontal="center" vertical="center" wrapText="1"/>
    </xf>
    <xf numFmtId="0" fontId="6" fillId="0" borderId="30" xfId="1" applyFont="1" applyFill="1" applyBorder="1" applyAlignment="1" applyProtection="1">
      <alignment horizontal="center" vertical="center" wrapText="1"/>
    </xf>
    <xf numFmtId="164" fontId="6" fillId="9" borderId="20" xfId="1" applyNumberFormat="1" applyFont="1" applyFill="1" applyBorder="1" applyAlignment="1" applyProtection="1">
      <alignment horizontal="center" vertical="center"/>
    </xf>
    <xf numFmtId="164" fontId="6" fillId="9" borderId="21" xfId="1" applyNumberFormat="1" applyFont="1" applyFill="1" applyBorder="1" applyAlignment="1" applyProtection="1">
      <alignment horizontal="center" vertical="center"/>
    </xf>
    <xf numFmtId="164" fontId="6" fillId="9" borderId="22" xfId="1" applyNumberFormat="1" applyFont="1" applyFill="1" applyBorder="1" applyAlignment="1" applyProtection="1">
      <alignment horizontal="center" vertical="center"/>
    </xf>
    <xf numFmtId="165" fontId="31" fillId="0" borderId="30" xfId="1" applyNumberFormat="1" applyFont="1" applyBorder="1" applyAlignment="1" applyProtection="1">
      <alignment horizontal="center" vertical="center" wrapText="1"/>
    </xf>
    <xf numFmtId="0" fontId="31" fillId="3" borderId="30" xfId="1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866775</xdr:colOff>
          <xdr:row>22</xdr:row>
          <xdr:rowOff>19050</xdr:rowOff>
        </xdr:from>
        <xdr:to>
          <xdr:col>6</xdr:col>
          <xdr:colOff>857250</xdr:colOff>
          <xdr:row>23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fr-FR" sz="1100" b="1" i="0" u="none" strike="noStrike" baseline="0">
                  <a:solidFill>
                    <a:srgbClr val="FF0000"/>
                  </a:solidFill>
                  <a:latin typeface="Arial Narrow"/>
                </a:rPr>
                <a:t>MAJ Donnees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3">
    <tabColor indexed="22"/>
  </sheetPr>
  <dimension ref="A1:P61"/>
  <sheetViews>
    <sheetView tabSelected="1" topLeftCell="A49" zoomScaleNormal="100" zoomScaleSheetLayoutView="100" workbookViewId="0">
      <selection activeCell="L53" sqref="L53"/>
    </sheetView>
  </sheetViews>
  <sheetFormatPr baseColWidth="10" defaultRowHeight="12.75" outlineLevelCol="1" x14ac:dyDescent="0.25"/>
  <cols>
    <col min="1" max="9" width="13.140625" style="2" customWidth="1"/>
    <col min="10" max="10" width="1.42578125" style="24" customWidth="1"/>
    <col min="11" max="15" width="16.85546875" style="2" customWidth="1" outlineLevel="1"/>
    <col min="16" max="16" width="16.7109375" style="2" customWidth="1" outlineLevel="1"/>
    <col min="17" max="18" width="11.42578125" style="2" customWidth="1"/>
    <col min="19" max="16384" width="11.42578125" style="2"/>
  </cols>
  <sheetData>
    <row r="1" spans="1:16" x14ac:dyDescent="0.25">
      <c r="A1" s="1"/>
      <c r="G1" s="1"/>
      <c r="H1" s="1"/>
      <c r="I1" s="1"/>
      <c r="J1" s="3"/>
    </row>
    <row r="2" spans="1:16" ht="22.5" customHeight="1" x14ac:dyDescent="0.25">
      <c r="A2" s="93" t="s">
        <v>0</v>
      </c>
      <c r="B2" s="94"/>
      <c r="C2" s="94"/>
      <c r="D2" s="94"/>
      <c r="E2" s="94"/>
      <c r="F2" s="94"/>
      <c r="G2" s="94"/>
      <c r="H2" s="94"/>
      <c r="I2" s="94"/>
      <c r="J2" s="4"/>
      <c r="K2" s="95" t="s">
        <v>1</v>
      </c>
      <c r="L2" s="95"/>
      <c r="M2" s="95"/>
      <c r="N2" s="95"/>
      <c r="O2" s="95"/>
      <c r="P2" s="95"/>
    </row>
    <row r="3" spans="1:16" ht="22.5" customHeight="1" x14ac:dyDescent="0.25">
      <c r="A3" s="93"/>
      <c r="B3" s="94"/>
      <c r="C3" s="94"/>
      <c r="D3" s="94"/>
      <c r="E3" s="94"/>
      <c r="F3" s="94"/>
      <c r="G3" s="94"/>
      <c r="H3" s="94"/>
      <c r="I3" s="94"/>
      <c r="J3" s="4"/>
      <c r="K3" s="95"/>
      <c r="L3" s="95"/>
      <c r="M3" s="95"/>
      <c r="N3" s="95"/>
      <c r="O3" s="95"/>
      <c r="P3" s="95"/>
    </row>
    <row r="4" spans="1:16" ht="22.5" customHeight="1" x14ac:dyDescent="0.25">
      <c r="A4" s="93"/>
      <c r="B4" s="94"/>
      <c r="C4" s="94"/>
      <c r="D4" s="94"/>
      <c r="E4" s="94"/>
      <c r="F4" s="94"/>
      <c r="G4" s="94"/>
      <c r="H4" s="94"/>
      <c r="I4" s="94"/>
      <c r="J4" s="4"/>
      <c r="K4" s="96"/>
      <c r="L4" s="96"/>
      <c r="M4" s="96"/>
      <c r="N4" s="96"/>
      <c r="O4" s="96"/>
      <c r="P4" s="96"/>
    </row>
    <row r="5" spans="1:16" ht="17.25" customHeight="1" x14ac:dyDescent="0.25">
      <c r="G5" s="5"/>
      <c r="H5" s="5"/>
      <c r="I5" s="5"/>
      <c r="J5" s="6"/>
      <c r="K5" s="7" t="s">
        <v>2</v>
      </c>
      <c r="L5" s="7" t="s">
        <v>3</v>
      </c>
      <c r="M5" s="7" t="s">
        <v>4</v>
      </c>
      <c r="N5" s="7" t="s">
        <v>5</v>
      </c>
      <c r="O5" s="7" t="s">
        <v>6</v>
      </c>
      <c r="P5" s="7" t="s">
        <v>7</v>
      </c>
    </row>
    <row r="6" spans="1:16" ht="27.75" customHeight="1" x14ac:dyDescent="0.25">
      <c r="A6" s="97" t="s">
        <v>8</v>
      </c>
      <c r="B6" s="99" t="s">
        <v>9</v>
      </c>
      <c r="C6" s="100"/>
      <c r="D6" s="100"/>
      <c r="E6" s="100"/>
      <c r="F6" s="100"/>
      <c r="G6" s="100"/>
      <c r="H6" s="100"/>
      <c r="I6" s="101"/>
      <c r="J6" s="8"/>
      <c r="K6" s="105" t="s">
        <v>10</v>
      </c>
      <c r="L6" s="81" t="s">
        <v>11</v>
      </c>
      <c r="M6" s="85"/>
      <c r="N6" s="81" t="s">
        <v>12</v>
      </c>
      <c r="O6" s="81">
        <f>M6/2</f>
        <v>0</v>
      </c>
      <c r="P6" s="81">
        <f>O6*O6</f>
        <v>0</v>
      </c>
    </row>
    <row r="7" spans="1:16" ht="27.75" customHeight="1" x14ac:dyDescent="0.25">
      <c r="A7" s="98"/>
      <c r="B7" s="102"/>
      <c r="C7" s="103"/>
      <c r="D7" s="103"/>
      <c r="E7" s="103"/>
      <c r="F7" s="103"/>
      <c r="G7" s="103"/>
      <c r="H7" s="103"/>
      <c r="I7" s="104"/>
      <c r="J7" s="9"/>
      <c r="K7" s="90"/>
      <c r="L7" s="81" t="s">
        <v>13</v>
      </c>
      <c r="M7" s="81"/>
      <c r="N7" s="81" t="s">
        <v>15</v>
      </c>
      <c r="O7" s="85">
        <f>M7/SQRT(3)</f>
        <v>0</v>
      </c>
      <c r="P7" s="81">
        <f>O7*O7</f>
        <v>0</v>
      </c>
    </row>
    <row r="8" spans="1:16" ht="20.25" customHeight="1" x14ac:dyDescent="0.25">
      <c r="A8" s="10"/>
      <c r="B8" s="10"/>
      <c r="C8" s="10"/>
      <c r="D8" s="10"/>
      <c r="E8" s="10"/>
      <c r="F8" s="10"/>
      <c r="G8" s="11"/>
      <c r="H8" s="11"/>
      <c r="I8" s="11"/>
      <c r="J8" s="6"/>
      <c r="K8" s="90"/>
      <c r="L8" s="81" t="s">
        <v>14</v>
      </c>
      <c r="M8" s="85">
        <v>1E-3</v>
      </c>
      <c r="N8" s="81" t="s">
        <v>15</v>
      </c>
      <c r="O8" s="81">
        <f>M8/(2*SQRT(3))</f>
        <v>2.886751345948129E-4</v>
      </c>
      <c r="P8" s="81">
        <f>O8*O8</f>
        <v>8.3333333333333338E-8</v>
      </c>
    </row>
    <row r="9" spans="1:16" ht="20.25" customHeight="1" thickBot="1" x14ac:dyDescent="0.3">
      <c r="A9" s="12" t="s">
        <v>16</v>
      </c>
      <c r="B9" s="88"/>
      <c r="C9" s="14"/>
      <c r="D9" s="10"/>
      <c r="E9" s="10"/>
      <c r="F9" s="10"/>
      <c r="G9" s="10"/>
      <c r="H9" s="15" t="s">
        <v>17</v>
      </c>
      <c r="I9" s="16"/>
      <c r="J9" s="17"/>
      <c r="K9" s="90"/>
      <c r="L9" s="81" t="s">
        <v>18</v>
      </c>
      <c r="M9" s="85"/>
      <c r="N9" s="81" t="s">
        <v>15</v>
      </c>
      <c r="O9" s="81">
        <f>M9/(SQRT(3))</f>
        <v>0</v>
      </c>
      <c r="P9" s="81">
        <f>O9*O9</f>
        <v>0</v>
      </c>
    </row>
    <row r="10" spans="1:16" ht="19.5" customHeight="1" x14ac:dyDescent="0.25">
      <c r="A10" s="18"/>
      <c r="B10" s="18"/>
      <c r="C10" s="18"/>
      <c r="D10" s="10"/>
      <c r="E10" s="10"/>
      <c r="F10" s="10"/>
      <c r="G10" s="10"/>
      <c r="H10" s="19"/>
      <c r="I10" s="19"/>
      <c r="J10" s="20"/>
      <c r="K10" s="90"/>
      <c r="L10" s="2" t="s">
        <v>19</v>
      </c>
      <c r="M10" s="85">
        <v>7.0000000000000001E-3</v>
      </c>
      <c r="N10" s="85" t="s">
        <v>15</v>
      </c>
      <c r="O10" s="81">
        <f>M10/SQRT(3)</f>
        <v>4.041451884327381E-3</v>
      </c>
      <c r="P10" s="81">
        <f>O10*O10</f>
        <v>1.6333333333333338E-5</v>
      </c>
    </row>
    <row r="11" spans="1:16" ht="20.25" customHeight="1" thickBot="1" x14ac:dyDescent="0.3">
      <c r="A11" s="12" t="s">
        <v>20</v>
      </c>
      <c r="B11" s="13"/>
      <c r="C11" s="14"/>
      <c r="D11" s="10"/>
      <c r="E11" s="10"/>
      <c r="F11" s="10"/>
      <c r="G11" s="10"/>
      <c r="H11" s="15" t="s">
        <v>21</v>
      </c>
      <c r="I11" s="21"/>
      <c r="J11" s="22"/>
      <c r="K11" s="90"/>
      <c r="L11" s="82" t="s">
        <v>22</v>
      </c>
      <c r="M11" s="86">
        <v>6.0000000000000001E-3</v>
      </c>
      <c r="N11" s="82" t="s">
        <v>15</v>
      </c>
      <c r="O11" s="81">
        <f>M11/(2*SQRT(3))</f>
        <v>1.7320508075688774E-3</v>
      </c>
      <c r="P11" s="82">
        <f t="shared" ref="P11:P16" si="0">O11*O11</f>
        <v>3.0000000000000005E-6</v>
      </c>
    </row>
    <row r="12" spans="1:16" ht="20.25" customHeight="1" x14ac:dyDescent="0.25">
      <c r="A12" s="18"/>
      <c r="B12" s="18"/>
      <c r="C12" s="18"/>
      <c r="D12" s="12"/>
      <c r="E12" s="19"/>
      <c r="F12" s="23"/>
      <c r="G12" s="10"/>
      <c r="H12" s="10"/>
      <c r="I12" s="10"/>
      <c r="K12" s="89" t="s">
        <v>23</v>
      </c>
      <c r="L12" s="83"/>
      <c r="M12" s="87"/>
      <c r="N12" s="83"/>
      <c r="O12" s="83"/>
      <c r="P12" s="83"/>
    </row>
    <row r="13" spans="1:16" ht="20.25" customHeight="1" thickBot="1" x14ac:dyDescent="0.3">
      <c r="A13" s="25" t="s">
        <v>24</v>
      </c>
      <c r="B13" s="13"/>
      <c r="C13" s="14"/>
      <c r="D13" s="26"/>
      <c r="E13" s="15"/>
      <c r="F13" s="27"/>
      <c r="G13" s="10"/>
      <c r="H13" s="15" t="s">
        <v>25</v>
      </c>
      <c r="I13" s="13"/>
      <c r="K13" s="90"/>
      <c r="L13" s="81" t="s">
        <v>11</v>
      </c>
      <c r="M13" s="85"/>
      <c r="N13" s="81" t="s">
        <v>12</v>
      </c>
      <c r="O13" s="81">
        <f>M13/2</f>
        <v>0</v>
      </c>
      <c r="P13" s="81">
        <f t="shared" si="0"/>
        <v>0</v>
      </c>
    </row>
    <row r="14" spans="1:16" ht="20.25" customHeight="1" x14ac:dyDescent="0.25">
      <c r="A14" s="18"/>
      <c r="B14" s="18"/>
      <c r="C14" s="18"/>
      <c r="D14" s="18"/>
      <c r="E14" s="15"/>
      <c r="F14" s="27"/>
      <c r="G14" s="28"/>
      <c r="H14" s="28"/>
      <c r="I14" s="28"/>
      <c r="J14" s="29"/>
      <c r="K14" s="90"/>
      <c r="L14" s="84" t="s">
        <v>26</v>
      </c>
      <c r="M14" s="85"/>
      <c r="N14" s="81" t="s">
        <v>12</v>
      </c>
      <c r="O14" s="81">
        <f>M14/2</f>
        <v>0</v>
      </c>
      <c r="P14" s="81">
        <f t="shared" si="0"/>
        <v>0</v>
      </c>
    </row>
    <row r="15" spans="1:16" ht="20.25" customHeight="1" thickBot="1" x14ac:dyDescent="0.3">
      <c r="A15" s="12" t="s">
        <v>27</v>
      </c>
      <c r="B15" s="13"/>
      <c r="C15" s="30"/>
      <c r="D15" s="26"/>
      <c r="E15" s="15"/>
      <c r="F15" s="27"/>
      <c r="G15" s="10"/>
      <c r="H15" s="10"/>
      <c r="I15" s="10"/>
      <c r="K15" s="90"/>
      <c r="L15" s="81" t="s">
        <v>14</v>
      </c>
      <c r="M15" s="85"/>
      <c r="N15" s="81" t="s">
        <v>15</v>
      </c>
      <c r="O15" s="81">
        <f>M15/(2*SQRT(3))</f>
        <v>0</v>
      </c>
      <c r="P15" s="81">
        <f t="shared" si="0"/>
        <v>0</v>
      </c>
    </row>
    <row r="16" spans="1:16" ht="20.25" customHeight="1" x14ac:dyDescent="0.25">
      <c r="A16" s="18"/>
      <c r="B16" s="18"/>
      <c r="C16" s="18"/>
      <c r="D16" s="26"/>
      <c r="E16" s="15"/>
      <c r="F16" s="27"/>
      <c r="G16" s="28"/>
      <c r="H16" s="28"/>
      <c r="I16" s="28"/>
      <c r="J16" s="29"/>
      <c r="K16" s="90"/>
      <c r="L16" s="81" t="s">
        <v>18</v>
      </c>
      <c r="M16" s="85"/>
      <c r="N16" s="81" t="s">
        <v>15</v>
      </c>
      <c r="O16" s="81">
        <f>M16/(SQRT(3))</f>
        <v>0</v>
      </c>
      <c r="P16" s="81">
        <f t="shared" si="0"/>
        <v>0</v>
      </c>
    </row>
    <row r="17" spans="1:16" ht="33" customHeight="1" thickBot="1" x14ac:dyDescent="0.3">
      <c r="A17" s="31" t="s">
        <v>28</v>
      </c>
      <c r="B17" s="31" t="s">
        <v>10</v>
      </c>
      <c r="C17" s="10"/>
      <c r="D17" s="10"/>
      <c r="E17" s="92" t="s">
        <v>29</v>
      </c>
      <c r="F17" s="92"/>
      <c r="G17" s="12" t="s">
        <v>30</v>
      </c>
      <c r="H17" s="12" t="s">
        <v>31</v>
      </c>
      <c r="I17" s="12" t="s">
        <v>32</v>
      </c>
      <c r="J17" s="32"/>
      <c r="K17" s="91"/>
      <c r="L17" s="33"/>
      <c r="M17" s="34"/>
      <c r="N17" s="33"/>
      <c r="O17" s="33"/>
      <c r="P17" s="33"/>
    </row>
    <row r="18" spans="1:16" ht="20.25" customHeight="1" thickTop="1" thickBot="1" x14ac:dyDescent="0.3">
      <c r="A18" s="31"/>
      <c r="B18" s="31"/>
      <c r="C18" s="13"/>
      <c r="D18" s="26"/>
      <c r="E18" s="10"/>
      <c r="F18" s="10"/>
      <c r="G18" s="13"/>
      <c r="H18" s="13"/>
      <c r="I18" s="13"/>
      <c r="J18" s="22"/>
      <c r="K18" s="35" t="s">
        <v>33</v>
      </c>
      <c r="L18" s="106">
        <f>SUM(P6:P17)</f>
        <v>1.9416666666666673E-5</v>
      </c>
      <c r="M18" s="106"/>
      <c r="N18" s="106"/>
      <c r="O18" s="106"/>
      <c r="P18" s="107"/>
    </row>
    <row r="19" spans="1:16" ht="20.25" customHeight="1" x14ac:dyDescent="0.25">
      <c r="A19" s="31"/>
      <c r="B19" s="31"/>
      <c r="C19" s="36"/>
      <c r="D19" s="26"/>
      <c r="E19" s="26"/>
      <c r="F19" s="26"/>
      <c r="G19" s="23"/>
      <c r="H19" s="23"/>
      <c r="I19" s="23"/>
      <c r="J19" s="37"/>
      <c r="K19" s="38"/>
      <c r="L19" s="39" t="s">
        <v>34</v>
      </c>
    </row>
    <row r="20" spans="1:16" ht="20.25" customHeight="1" thickBot="1" x14ac:dyDescent="0.3">
      <c r="A20" s="31"/>
      <c r="B20" s="31" t="s">
        <v>35</v>
      </c>
      <c r="C20" s="40"/>
      <c r="D20" s="26"/>
      <c r="E20" s="15"/>
      <c r="F20" s="28"/>
      <c r="G20" s="23"/>
      <c r="H20" s="23"/>
      <c r="I20" s="23"/>
      <c r="J20" s="37"/>
      <c r="K20" s="38"/>
      <c r="L20" s="38"/>
    </row>
    <row r="21" spans="1:16" ht="12.75" customHeight="1" x14ac:dyDescent="0.25">
      <c r="A21" s="41"/>
      <c r="B21" s="42"/>
      <c r="C21" s="42"/>
      <c r="D21" s="42"/>
      <c r="E21" s="43"/>
      <c r="F21" s="44"/>
      <c r="G21" s="44"/>
      <c r="H21" s="44"/>
      <c r="I21" s="44"/>
      <c r="J21" s="37"/>
      <c r="K21" s="38"/>
      <c r="L21" s="38"/>
    </row>
    <row r="22" spans="1:16" ht="21.75" customHeight="1" x14ac:dyDescent="0.25">
      <c r="A22" s="45"/>
      <c r="B22" s="45"/>
      <c r="C22" s="45"/>
      <c r="D22" s="46"/>
      <c r="E22" s="44"/>
    </row>
    <row r="23" spans="1:16" ht="21.75" customHeight="1" thickBot="1" x14ac:dyDescent="0.3"/>
    <row r="24" spans="1:16" ht="27.75" customHeight="1" thickBot="1" x14ac:dyDescent="0.3">
      <c r="C24" s="47"/>
      <c r="D24" s="108" t="s">
        <v>36</v>
      </c>
      <c r="E24" s="109"/>
      <c r="F24" s="109"/>
      <c r="G24" s="110"/>
    </row>
    <row r="25" spans="1:16" ht="32.25" customHeight="1" thickBot="1" x14ac:dyDescent="0.3">
      <c r="C25" s="48" t="s">
        <v>37</v>
      </c>
      <c r="D25" s="111" t="e">
        <f>SQRT(POWER((MAX(E44:E53,#REF!,#REF!,#REF!)/(SQRT(10))),2)+POWER((MAX(D59,#REF!,#REF!,#REF!)),2))</f>
        <v>#REF!</v>
      </c>
      <c r="E25" s="112"/>
      <c r="F25" s="112"/>
      <c r="G25" s="113"/>
    </row>
    <row r="26" spans="1:16" ht="32.25" customHeight="1" thickBot="1" x14ac:dyDescent="0.3">
      <c r="C26" s="114" t="s">
        <v>38</v>
      </c>
      <c r="D26" s="116" t="s">
        <v>39</v>
      </c>
      <c r="E26" s="117"/>
      <c r="F26" s="118" t="s">
        <v>40</v>
      </c>
      <c r="G26" s="119"/>
    </row>
    <row r="27" spans="1:16" ht="37.5" customHeight="1" thickTop="1" thickBot="1" x14ac:dyDescent="0.3">
      <c r="C27" s="115"/>
      <c r="D27" s="120">
        <v>0</v>
      </c>
      <c r="E27" s="121"/>
      <c r="F27" s="122">
        <v>0</v>
      </c>
      <c r="G27" s="123"/>
    </row>
    <row r="28" spans="1:16" ht="32.25" customHeight="1" thickBot="1" x14ac:dyDescent="0.3">
      <c r="C28" s="49" t="s">
        <v>41</v>
      </c>
      <c r="D28" s="124" t="e">
        <f>MAX(D25,D27,F27)</f>
        <v>#REF!</v>
      </c>
      <c r="E28" s="125"/>
      <c r="F28" s="125"/>
      <c r="G28" s="126"/>
    </row>
    <row r="29" spans="1:16" ht="32.25" customHeight="1" x14ac:dyDescent="0.25"/>
    <row r="30" spans="1:16" ht="26.25" customHeight="1" x14ac:dyDescent="0.25">
      <c r="A30" s="127"/>
      <c r="B30" s="128"/>
      <c r="C30" s="128"/>
      <c r="D30" s="128"/>
      <c r="E30" s="128"/>
      <c r="F30" s="128"/>
      <c r="G30" s="128"/>
      <c r="H30" s="128"/>
      <c r="I30" s="129"/>
      <c r="J30" s="50"/>
    </row>
    <row r="31" spans="1:16" ht="26.25" customHeight="1" x14ac:dyDescent="0.25">
      <c r="A31" s="130"/>
      <c r="B31" s="131"/>
      <c r="C31" s="131"/>
      <c r="D31" s="131"/>
      <c r="E31" s="131"/>
      <c r="F31" s="131"/>
      <c r="G31" s="131"/>
      <c r="H31" s="131"/>
      <c r="I31" s="132"/>
      <c r="J31" s="50"/>
    </row>
    <row r="32" spans="1:16" ht="26.25" customHeight="1" x14ac:dyDescent="0.25">
      <c r="A32" s="130"/>
      <c r="B32" s="131"/>
      <c r="C32" s="131"/>
      <c r="D32" s="131"/>
      <c r="E32" s="131"/>
      <c r="F32" s="131"/>
      <c r="G32" s="131"/>
      <c r="H32" s="131"/>
      <c r="I32" s="132"/>
      <c r="J32" s="50"/>
    </row>
    <row r="33" spans="1:16" ht="26.25" customHeight="1" x14ac:dyDescent="0.25">
      <c r="A33" s="133"/>
      <c r="B33" s="134"/>
      <c r="C33" s="134"/>
      <c r="D33" s="134"/>
      <c r="E33" s="134"/>
      <c r="F33" s="134"/>
      <c r="G33" s="134"/>
      <c r="H33" s="134"/>
      <c r="I33" s="135"/>
      <c r="J33" s="50"/>
    </row>
    <row r="34" spans="1:16" ht="26.25" customHeight="1" x14ac:dyDescent="0.25">
      <c r="A34" s="51" t="s">
        <v>42</v>
      </c>
      <c r="B34" s="10"/>
      <c r="C34" s="28"/>
      <c r="D34" s="28"/>
      <c r="E34" s="10"/>
      <c r="F34" s="10"/>
      <c r="G34" s="10"/>
      <c r="H34" s="52" t="s">
        <v>43</v>
      </c>
    </row>
    <row r="35" spans="1:16" ht="26.25" customHeight="1" x14ac:dyDescent="0.25">
      <c r="B35" s="53"/>
      <c r="C35" s="53"/>
      <c r="D35" s="53"/>
      <c r="E35" s="53"/>
      <c r="F35" s="53"/>
    </row>
    <row r="36" spans="1:16" x14ac:dyDescent="0.25">
      <c r="A36" s="1"/>
      <c r="E36" s="1"/>
    </row>
    <row r="37" spans="1:16" x14ac:dyDescent="0.25">
      <c r="A37" s="1"/>
      <c r="E37" s="1"/>
    </row>
    <row r="39" spans="1:16" s="56" customFormat="1" ht="21" customHeight="1" x14ac:dyDescent="0.2">
      <c r="A39" s="136" t="s">
        <v>44</v>
      </c>
      <c r="B39" s="136"/>
      <c r="C39" s="136"/>
      <c r="D39" s="136"/>
      <c r="E39" s="136"/>
      <c r="F39" s="136"/>
      <c r="G39" s="136"/>
      <c r="H39" s="136"/>
      <c r="I39" s="136"/>
      <c r="J39" s="54"/>
      <c r="K39" s="55"/>
      <c r="L39" s="55"/>
      <c r="M39" s="55"/>
      <c r="N39" s="55"/>
      <c r="O39" s="55"/>
      <c r="P39" s="55"/>
    </row>
    <row r="40" spans="1:16" s="56" customFormat="1" ht="21" customHeight="1" thickBot="1" x14ac:dyDescent="0.25">
      <c r="A40" s="57"/>
      <c r="B40" s="57"/>
      <c r="C40" s="57"/>
      <c r="D40" s="57"/>
      <c r="E40" s="57"/>
      <c r="F40" s="58"/>
      <c r="G40" s="55"/>
      <c r="H40" s="55"/>
      <c r="I40" s="55"/>
      <c r="J40" s="59"/>
      <c r="K40" s="55"/>
      <c r="L40" s="55"/>
      <c r="M40" s="55"/>
      <c r="N40" s="55"/>
      <c r="O40" s="55"/>
      <c r="P40" s="55"/>
    </row>
    <row r="41" spans="1:16" s="62" customFormat="1" ht="15" customHeight="1" x14ac:dyDescent="0.2">
      <c r="A41" s="137"/>
      <c r="B41" s="138"/>
      <c r="C41" s="138"/>
      <c r="D41" s="138"/>
      <c r="E41" s="138"/>
      <c r="F41" s="138"/>
      <c r="G41" s="138"/>
      <c r="H41" s="138"/>
      <c r="I41" s="139"/>
      <c r="J41" s="60"/>
      <c r="K41" s="61"/>
      <c r="L41" s="61"/>
    </row>
    <row r="42" spans="1:16" s="62" customFormat="1" ht="13.5" thickBot="1" x14ac:dyDescent="0.25">
      <c r="A42" s="140"/>
      <c r="B42" s="141"/>
      <c r="C42" s="141"/>
      <c r="D42" s="141"/>
      <c r="E42" s="141"/>
      <c r="F42" s="141"/>
      <c r="G42" s="141"/>
      <c r="H42" s="141"/>
      <c r="I42" s="142"/>
      <c r="J42" s="60"/>
      <c r="K42" s="61"/>
      <c r="L42" s="61"/>
    </row>
    <row r="43" spans="1:16" s="62" customFormat="1" ht="18.75" thickBot="1" x14ac:dyDescent="0.25">
      <c r="A43" s="63" t="s">
        <v>45</v>
      </c>
      <c r="B43" s="63" t="s">
        <v>46</v>
      </c>
      <c r="C43" s="63" t="s">
        <v>47</v>
      </c>
      <c r="D43" s="63" t="s">
        <v>48</v>
      </c>
      <c r="E43" s="63" t="s">
        <v>49</v>
      </c>
      <c r="F43" s="64" t="s">
        <v>50</v>
      </c>
      <c r="G43" s="63" t="s">
        <v>51</v>
      </c>
      <c r="H43" s="63" t="s">
        <v>52</v>
      </c>
      <c r="I43" s="63" t="s">
        <v>53</v>
      </c>
      <c r="J43" s="65"/>
      <c r="K43" s="61"/>
      <c r="L43" s="61"/>
    </row>
    <row r="44" spans="1:16" s="62" customFormat="1" ht="46.5" customHeight="1" thickBot="1" x14ac:dyDescent="0.25">
      <c r="A44" s="66" t="s">
        <v>54</v>
      </c>
      <c r="B44" s="67"/>
      <c r="C44" s="67"/>
      <c r="D44" s="67"/>
      <c r="E44" s="67"/>
      <c r="F44" s="68">
        <f>ABS(C44-B44)</f>
        <v>0</v>
      </c>
      <c r="G44" s="68">
        <f>ABS($D$54-D44)</f>
        <v>0</v>
      </c>
      <c r="H44" s="68">
        <f>SQRT($L$18)</f>
        <v>4.4064346888007628E-3</v>
      </c>
      <c r="I44" s="68">
        <f>SQRT(POWER((G44)/(SQRT(3)),2)+$H$44*$H$44)</f>
        <v>4.4064346888007628E-3</v>
      </c>
      <c r="J44" s="69"/>
      <c r="K44" s="61"/>
      <c r="L44" s="61"/>
    </row>
    <row r="45" spans="1:16" s="62" customFormat="1" ht="46.5" customHeight="1" thickBot="1" x14ac:dyDescent="0.25">
      <c r="A45" s="70" t="s">
        <v>55</v>
      </c>
      <c r="B45" s="67"/>
      <c r="C45" s="67"/>
      <c r="D45" s="67"/>
      <c r="E45" s="67"/>
      <c r="F45" s="68">
        <f t="shared" ref="F45:F54" si="1">ABS(C45-B45)</f>
        <v>0</v>
      </c>
      <c r="G45" s="68">
        <f t="shared" ref="G45:G52" si="2">ABS($D$54-D45)</f>
        <v>0</v>
      </c>
      <c r="H45" s="68">
        <f t="shared" ref="H45:H52" si="3">SQRT($L$18)</f>
        <v>4.4064346888007628E-3</v>
      </c>
      <c r="I45" s="68">
        <f t="shared" ref="I45:I52" si="4">SQRT(POWER((G45)/(SQRT(3)),2)+$H$44*$H$44)</f>
        <v>4.4064346888007628E-3</v>
      </c>
      <c r="J45" s="69"/>
      <c r="K45" s="61"/>
      <c r="L45" s="61"/>
    </row>
    <row r="46" spans="1:16" s="62" customFormat="1" ht="46.5" customHeight="1" thickBot="1" x14ac:dyDescent="0.25">
      <c r="A46" s="70" t="s">
        <v>56</v>
      </c>
      <c r="B46" s="67"/>
      <c r="C46" s="67"/>
      <c r="D46" s="67"/>
      <c r="E46" s="67"/>
      <c r="F46" s="68">
        <f t="shared" si="1"/>
        <v>0</v>
      </c>
      <c r="G46" s="68">
        <f t="shared" si="2"/>
        <v>0</v>
      </c>
      <c r="H46" s="68">
        <f t="shared" si="3"/>
        <v>4.4064346888007628E-3</v>
      </c>
      <c r="I46" s="68">
        <f t="shared" si="4"/>
        <v>4.4064346888007628E-3</v>
      </c>
      <c r="J46" s="69"/>
      <c r="K46" s="61"/>
      <c r="L46" s="61"/>
    </row>
    <row r="47" spans="1:16" s="62" customFormat="1" ht="46.5" customHeight="1" thickBot="1" x14ac:dyDescent="0.25">
      <c r="A47" s="70" t="s">
        <v>57</v>
      </c>
      <c r="B47" s="67"/>
      <c r="C47" s="67"/>
      <c r="D47" s="67"/>
      <c r="E47" s="67"/>
      <c r="F47" s="68">
        <f t="shared" si="1"/>
        <v>0</v>
      </c>
      <c r="G47" s="68">
        <f t="shared" si="2"/>
        <v>0</v>
      </c>
      <c r="H47" s="68">
        <f t="shared" si="3"/>
        <v>4.4064346888007628E-3</v>
      </c>
      <c r="I47" s="68">
        <f t="shared" si="4"/>
        <v>4.4064346888007628E-3</v>
      </c>
      <c r="J47" s="69"/>
      <c r="K47" s="61"/>
      <c r="L47" s="61"/>
    </row>
    <row r="48" spans="1:16" s="62" customFormat="1" ht="46.5" customHeight="1" thickBot="1" x14ac:dyDescent="0.25">
      <c r="A48" s="70" t="s">
        <v>58</v>
      </c>
      <c r="B48" s="67"/>
      <c r="C48" s="67"/>
      <c r="D48" s="67"/>
      <c r="E48" s="67"/>
      <c r="F48" s="68">
        <f t="shared" si="1"/>
        <v>0</v>
      </c>
      <c r="G48" s="68">
        <f t="shared" si="2"/>
        <v>0</v>
      </c>
      <c r="H48" s="68">
        <f t="shared" si="3"/>
        <v>4.4064346888007628E-3</v>
      </c>
      <c r="I48" s="68">
        <f t="shared" si="4"/>
        <v>4.4064346888007628E-3</v>
      </c>
      <c r="J48" s="69"/>
      <c r="K48" s="61"/>
      <c r="L48" s="61"/>
      <c r="O48" s="71"/>
      <c r="P48" s="72"/>
    </row>
    <row r="49" spans="1:16" s="62" customFormat="1" ht="46.5" customHeight="1" thickBot="1" x14ac:dyDescent="0.25">
      <c r="A49" s="70" t="s">
        <v>59</v>
      </c>
      <c r="B49" s="67"/>
      <c r="C49" s="67"/>
      <c r="D49" s="67"/>
      <c r="E49" s="67"/>
      <c r="F49" s="68">
        <f t="shared" si="1"/>
        <v>0</v>
      </c>
      <c r="G49" s="68">
        <f t="shared" si="2"/>
        <v>0</v>
      </c>
      <c r="H49" s="68">
        <f t="shared" si="3"/>
        <v>4.4064346888007628E-3</v>
      </c>
      <c r="I49" s="68">
        <f t="shared" si="4"/>
        <v>4.4064346888007628E-3</v>
      </c>
      <c r="J49" s="69"/>
      <c r="K49" s="61"/>
      <c r="L49" s="61"/>
      <c r="O49" s="71"/>
      <c r="P49" s="73"/>
    </row>
    <row r="50" spans="1:16" s="62" customFormat="1" ht="46.5" customHeight="1" thickBot="1" x14ac:dyDescent="0.25">
      <c r="A50" s="70" t="s">
        <v>60</v>
      </c>
      <c r="B50" s="67"/>
      <c r="C50" s="67"/>
      <c r="D50" s="67"/>
      <c r="E50" s="67"/>
      <c r="F50" s="68">
        <f t="shared" si="1"/>
        <v>0</v>
      </c>
      <c r="G50" s="68">
        <f t="shared" si="2"/>
        <v>0</v>
      </c>
      <c r="H50" s="68">
        <f t="shared" si="3"/>
        <v>4.4064346888007628E-3</v>
      </c>
      <c r="I50" s="68">
        <f t="shared" si="4"/>
        <v>4.4064346888007628E-3</v>
      </c>
      <c r="J50" s="69"/>
      <c r="K50" s="61"/>
      <c r="L50" s="61"/>
      <c r="O50" s="71"/>
      <c r="P50" s="73"/>
    </row>
    <row r="51" spans="1:16" s="62" customFormat="1" ht="46.5" customHeight="1" thickBot="1" x14ac:dyDescent="0.25">
      <c r="A51" s="70" t="s">
        <v>61</v>
      </c>
      <c r="B51" s="67"/>
      <c r="C51" s="67"/>
      <c r="D51" s="67"/>
      <c r="E51" s="67"/>
      <c r="F51" s="68">
        <f t="shared" si="1"/>
        <v>0</v>
      </c>
      <c r="G51" s="68">
        <f t="shared" si="2"/>
        <v>0</v>
      </c>
      <c r="H51" s="68">
        <f t="shared" si="3"/>
        <v>4.4064346888007628E-3</v>
      </c>
      <c r="I51" s="68">
        <f t="shared" si="4"/>
        <v>4.4064346888007628E-3</v>
      </c>
      <c r="J51" s="69"/>
      <c r="K51" s="61"/>
      <c r="L51" s="61"/>
    </row>
    <row r="52" spans="1:16" s="62" customFormat="1" ht="46.5" customHeight="1" thickBot="1" x14ac:dyDescent="0.25">
      <c r="A52" s="70" t="s">
        <v>62</v>
      </c>
      <c r="B52" s="67"/>
      <c r="C52" s="67"/>
      <c r="D52" s="67"/>
      <c r="E52" s="67"/>
      <c r="F52" s="68">
        <f t="shared" si="1"/>
        <v>0</v>
      </c>
      <c r="G52" s="68">
        <f t="shared" si="2"/>
        <v>0</v>
      </c>
      <c r="H52" s="68">
        <f t="shared" si="3"/>
        <v>4.4064346888007628E-3</v>
      </c>
      <c r="I52" s="68">
        <f t="shared" si="4"/>
        <v>4.4064346888007628E-3</v>
      </c>
      <c r="J52" s="69"/>
      <c r="K52" s="61"/>
      <c r="L52" s="61"/>
    </row>
    <row r="53" spans="1:16" s="62" customFormat="1" ht="46.5" customHeight="1" thickBot="1" x14ac:dyDescent="0.25">
      <c r="A53" s="70" t="s">
        <v>63</v>
      </c>
      <c r="B53" s="67"/>
      <c r="C53" s="67"/>
      <c r="D53" s="67"/>
      <c r="E53" s="67"/>
      <c r="F53" s="159">
        <f t="shared" si="1"/>
        <v>0</v>
      </c>
      <c r="G53" s="160"/>
      <c r="H53" s="160"/>
      <c r="I53" s="160"/>
      <c r="J53" s="75"/>
      <c r="K53" s="61"/>
      <c r="L53" s="61"/>
    </row>
    <row r="54" spans="1:16" s="62" customFormat="1" ht="46.5" customHeight="1" thickBot="1" x14ac:dyDescent="0.25">
      <c r="A54" s="70" t="s">
        <v>64</v>
      </c>
      <c r="B54" s="68">
        <f>B53+($G$18*B53*B53+$H$18*B53+$I$18)</f>
        <v>0</v>
      </c>
      <c r="C54" s="68">
        <f>C53+($G$18*C53*C53+$H$18*C53+$I$18)</f>
        <v>0</v>
      </c>
      <c r="D54" s="68">
        <f>D53+($G$18*D53*D53+$H$18*D53+$I$18)</f>
        <v>0</v>
      </c>
      <c r="E54" s="68"/>
      <c r="F54" s="68">
        <f t="shared" si="1"/>
        <v>0</v>
      </c>
      <c r="G54" s="74"/>
      <c r="H54" s="74"/>
      <c r="I54" s="74"/>
      <c r="J54" s="75"/>
      <c r="K54" s="61"/>
      <c r="L54" s="61"/>
    </row>
    <row r="55" spans="1:16" s="62" customFormat="1" ht="17.25" thickBot="1" x14ac:dyDescent="0.25">
      <c r="A55" s="143" t="s">
        <v>65</v>
      </c>
      <c r="B55" s="143"/>
      <c r="C55" s="143"/>
      <c r="D55" s="144">
        <f>MAX(F44:F53)</f>
        <v>0</v>
      </c>
      <c r="E55" s="145"/>
      <c r="F55" s="145"/>
      <c r="G55" s="145"/>
      <c r="H55" s="145"/>
      <c r="I55" s="146"/>
      <c r="J55" s="76"/>
      <c r="K55" s="77"/>
      <c r="L55" s="77"/>
      <c r="M55" s="77"/>
      <c r="N55" s="77"/>
      <c r="O55" s="77"/>
      <c r="P55" s="77"/>
    </row>
    <row r="56" spans="1:16" s="62" customFormat="1" ht="17.25" thickBot="1" x14ac:dyDescent="0.25">
      <c r="A56" s="143" t="s">
        <v>66</v>
      </c>
      <c r="B56" s="143"/>
      <c r="C56" s="143"/>
      <c r="D56" s="144">
        <f>MAX(G44:G52)</f>
        <v>0</v>
      </c>
      <c r="E56" s="147"/>
      <c r="F56" s="147"/>
      <c r="G56" s="147"/>
      <c r="H56" s="147"/>
      <c r="I56" s="148"/>
      <c r="J56" s="61"/>
      <c r="K56" s="77"/>
      <c r="L56" s="77"/>
      <c r="M56" s="77"/>
      <c r="N56" s="77"/>
      <c r="O56" s="77"/>
      <c r="P56" s="77"/>
    </row>
    <row r="57" spans="1:16" s="62" customFormat="1" ht="7.5" customHeight="1" thickBot="1" x14ac:dyDescent="0.25">
      <c r="A57" s="78"/>
      <c r="B57" s="78"/>
      <c r="C57" s="78"/>
      <c r="D57" s="79"/>
      <c r="E57" s="80"/>
      <c r="F57" s="80"/>
      <c r="G57" s="80"/>
      <c r="H57" s="80"/>
      <c r="I57" s="80"/>
      <c r="J57" s="61"/>
      <c r="K57" s="77"/>
      <c r="L57" s="77"/>
      <c r="M57" s="77"/>
      <c r="N57" s="77"/>
      <c r="O57" s="77"/>
      <c r="P57" s="77"/>
    </row>
    <row r="58" spans="1:16" s="62" customFormat="1" ht="17.25" thickBot="1" x14ac:dyDescent="0.25">
      <c r="A58" s="149" t="s">
        <v>67</v>
      </c>
      <c r="B58" s="150"/>
      <c r="C58" s="151"/>
      <c r="D58" s="152">
        <f>MAX(E44:E53)/SQRT(10)</f>
        <v>0</v>
      </c>
      <c r="E58" s="153"/>
      <c r="F58" s="153"/>
      <c r="G58" s="153"/>
      <c r="H58" s="153"/>
      <c r="I58" s="154"/>
      <c r="J58" s="61"/>
      <c r="K58" s="77"/>
      <c r="L58" s="77"/>
      <c r="M58" s="77"/>
      <c r="N58" s="77"/>
      <c r="O58" s="77"/>
      <c r="P58" s="77"/>
    </row>
    <row r="59" spans="1:16" s="62" customFormat="1" ht="17.25" thickBot="1" x14ac:dyDescent="0.25">
      <c r="A59" s="155" t="s">
        <v>68</v>
      </c>
      <c r="B59" s="155"/>
      <c r="C59" s="155"/>
      <c r="D59" s="156">
        <f>MAX(I44:I52)</f>
        <v>4.4064346888007628E-3</v>
      </c>
      <c r="E59" s="157"/>
      <c r="F59" s="157"/>
      <c r="G59" s="157"/>
      <c r="H59" s="157"/>
      <c r="I59" s="158"/>
      <c r="J59" s="61"/>
      <c r="K59" s="77"/>
      <c r="L59" s="77"/>
      <c r="M59" s="77"/>
      <c r="N59" s="77"/>
      <c r="O59" s="77"/>
      <c r="P59" s="77"/>
    </row>
    <row r="60" spans="1:16" s="62" customFormat="1" ht="15" x14ac:dyDescent="0.2">
      <c r="D60" s="61"/>
      <c r="E60" s="61"/>
      <c r="F60" s="61"/>
      <c r="G60" s="61"/>
      <c r="H60" s="61"/>
      <c r="I60" s="61"/>
      <c r="J60" s="61"/>
      <c r="K60" s="77"/>
      <c r="L60" s="77"/>
      <c r="M60" s="77"/>
      <c r="N60" s="77"/>
      <c r="O60" s="77"/>
      <c r="P60" s="77"/>
    </row>
    <row r="61" spans="1:16" s="62" customFormat="1" ht="17.25" customHeight="1" x14ac:dyDescent="0.2">
      <c r="A61" s="77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</sheetData>
  <protectedRanges>
    <protectedRange password="CE2E" sqref="D8" name="Ref bain"/>
  </protectedRanges>
  <mergeCells count="27">
    <mergeCell ref="A56:C56"/>
    <mergeCell ref="D56:I56"/>
    <mergeCell ref="A58:C58"/>
    <mergeCell ref="D58:I58"/>
    <mergeCell ref="A59:C59"/>
    <mergeCell ref="D59:I59"/>
    <mergeCell ref="D28:G28"/>
    <mergeCell ref="A30:I33"/>
    <mergeCell ref="A39:I39"/>
    <mergeCell ref="A41:I42"/>
    <mergeCell ref="A55:C55"/>
    <mergeCell ref="D55:I55"/>
    <mergeCell ref="L18:P18"/>
    <mergeCell ref="D24:G24"/>
    <mergeCell ref="D25:G25"/>
    <mergeCell ref="C26:C27"/>
    <mergeCell ref="D26:E26"/>
    <mergeCell ref="F26:G26"/>
    <mergeCell ref="D27:E27"/>
    <mergeCell ref="F27:G27"/>
    <mergeCell ref="K12:K17"/>
    <mergeCell ref="E17:F17"/>
    <mergeCell ref="A2:I4"/>
    <mergeCell ref="K2:P4"/>
    <mergeCell ref="A6:A7"/>
    <mergeCell ref="B6:I7"/>
    <mergeCell ref="K6:K11"/>
  </mergeCells>
  <printOptions horizontalCentered="1" verticalCentered="1"/>
  <pageMargins left="0" right="0" top="0.55118110236220474" bottom="1.2204724409448819" header="0.35433070866141736" footer="0.74803149606299213"/>
  <pageSetup paperSize="9" scale="85" fitToWidth="2" orientation="portrait" r:id="rId1"/>
  <headerFooter alignWithMargins="0">
    <oddHeader xml:space="preserve">&amp;LEFS Pays de la Loire
Laboratoire de Métrologie
&amp;RPDL-PIL-SUR-MET-FO-006 
Version 5
</oddHeader>
    <oddFooter>&amp;R&amp;"Arial Narrow,Gras"Page : &amp;P / &amp;N</oddFooter>
  </headerFooter>
  <rowBreaks count="2" manualBreakCount="2">
    <brk id="36" max="8" man="1"/>
    <brk id="60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J_donnees">
                <anchor moveWithCells="1" sizeWithCells="1">
                  <from>
                    <xdr:col>2</xdr:col>
                    <xdr:colOff>866775</xdr:colOff>
                    <xdr:row>22</xdr:row>
                    <xdr:rowOff>19050</xdr:rowOff>
                  </from>
                  <to>
                    <xdr:col>6</xdr:col>
                    <xdr:colOff>857250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PDL-PIL-SUR-MET-FO-006</vt:lpstr>
      <vt:lpstr>Etalons</vt:lpstr>
      <vt:lpstr>'PDL-PIL-SUR-MET-FO-006'!Zone_d_impression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Francois.Cariou</dc:creator>
  <cp:lastModifiedBy>Francois.Cariou</cp:lastModifiedBy>
  <dcterms:created xsi:type="dcterms:W3CDTF">2016-11-16T15:48:18Z</dcterms:created>
  <dcterms:modified xsi:type="dcterms:W3CDTF">2017-02-22T13:24:58Z</dcterms:modified>
</cp:coreProperties>
</file>