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pe\Desktop\LaTex\Report_THGEM\"/>
    </mc:Choice>
  </mc:AlternateContent>
  <xr:revisionPtr revIDLastSave="0" documentId="13_ncr:1_{979DAC75-D11B-4B9F-A9BE-5388E97AF38D}" xr6:coauthVersionLast="45" xr6:coauthVersionMax="45" xr10:uidLastSave="{00000000-0000-0000-0000-000000000000}"/>
  <bookViews>
    <workbookView xWindow="-108" yWindow="-108" windowWidth="23256" windowHeight="12576" activeTab="2" xr2:uid="{ACFC7C87-C28D-4487-B063-88156E979354}"/>
  </bookViews>
  <sheets>
    <sheet name="alpha-crono" sheetId="1" r:id="rId1"/>
    <sheet name="alpha" sheetId="2" r:id="rId2"/>
    <sheet name="test_2020-03-09-crono" sheetId="4" r:id="rId3"/>
    <sheet name="test_2020-03-09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3" l="1"/>
  <c r="B43" i="3"/>
  <c r="H43" i="3"/>
  <c r="F43" i="3"/>
  <c r="E43" i="3"/>
</calcChain>
</file>

<file path=xl/sharedStrings.xml><?xml version="1.0" encoding="utf-8"?>
<sst xmlns="http://schemas.openxmlformats.org/spreadsheetml/2006/main" count="468" uniqueCount="160">
  <si>
    <t>DATA</t>
  </si>
  <si>
    <t>N° RUN</t>
  </si>
  <si>
    <t>THGEM</t>
  </si>
  <si>
    <t>ID</t>
  </si>
  <si>
    <t>P (mbar)</t>
  </si>
  <si>
    <t>Scan on</t>
  </si>
  <si>
    <t>from</t>
  </si>
  <si>
    <t>to</t>
  </si>
  <si>
    <t>Other voltages</t>
  </si>
  <si>
    <r>
      <t xml:space="preserve">5 </t>
    </r>
    <r>
      <rPr>
        <sz val="14"/>
        <color theme="1"/>
        <rFont val="Calibri"/>
        <family val="2"/>
      </rPr>
      <t>÷ 28</t>
    </r>
  </si>
  <si>
    <t>FULL</t>
  </si>
  <si>
    <t>Vind</t>
  </si>
  <si>
    <t>VTG=220       Vdrift=1000</t>
  </si>
  <si>
    <t>VTG</t>
  </si>
  <si>
    <r>
      <t xml:space="preserve">29 </t>
    </r>
    <r>
      <rPr>
        <sz val="14"/>
        <color theme="1"/>
        <rFont val="Calibri"/>
        <family val="2"/>
      </rPr>
      <t>÷ 39</t>
    </r>
  </si>
  <si>
    <r>
      <t xml:space="preserve">40 </t>
    </r>
    <r>
      <rPr>
        <sz val="14"/>
        <color theme="1"/>
        <rFont val="Calibri"/>
        <family val="2"/>
      </rPr>
      <t>÷ 60</t>
    </r>
  </si>
  <si>
    <t>Vdrift</t>
  </si>
  <si>
    <t>Vind=120        Vdrift=1000</t>
  </si>
  <si>
    <t>Vind=120        VTG=220</t>
  </si>
  <si>
    <r>
      <t xml:space="preserve">61 </t>
    </r>
    <r>
      <rPr>
        <sz val="14"/>
        <color theme="1"/>
        <rFont val="Calibri"/>
        <family val="2"/>
      </rPr>
      <t>÷ 75</t>
    </r>
  </si>
  <si>
    <t>VTG=230       Vdrift=1000</t>
  </si>
  <si>
    <t>VTG=200       Vdrift=1000</t>
  </si>
  <si>
    <r>
      <t xml:space="preserve">76 </t>
    </r>
    <r>
      <rPr>
        <sz val="14"/>
        <color theme="1"/>
        <rFont val="Calibri"/>
        <family val="2"/>
      </rPr>
      <t>÷ 89</t>
    </r>
  </si>
  <si>
    <r>
      <t xml:space="preserve">90 </t>
    </r>
    <r>
      <rPr>
        <sz val="14"/>
        <color theme="1"/>
        <rFont val="Calibri"/>
        <family val="2"/>
      </rPr>
      <t>÷ 111</t>
    </r>
  </si>
  <si>
    <r>
      <t xml:space="preserve">112 </t>
    </r>
    <r>
      <rPr>
        <sz val="14"/>
        <color theme="1"/>
        <rFont val="Calibri"/>
        <family val="2"/>
      </rPr>
      <t>÷ 123</t>
    </r>
  </si>
  <si>
    <t>Vind=100        Vdrift=1000</t>
  </si>
  <si>
    <r>
      <t xml:space="preserve">124 </t>
    </r>
    <r>
      <rPr>
        <sz val="14"/>
        <color theme="1"/>
        <rFont val="Calibri"/>
        <family val="2"/>
      </rPr>
      <t>÷ 138</t>
    </r>
  </si>
  <si>
    <t>Vind=100        VTG=205</t>
  </si>
  <si>
    <r>
      <t xml:space="preserve">139 </t>
    </r>
    <r>
      <rPr>
        <sz val="14"/>
        <color theme="1"/>
        <rFont val="Calibri"/>
        <family val="2"/>
      </rPr>
      <t>÷ 145</t>
    </r>
  </si>
  <si>
    <t>VTG=180       Vdrift=800</t>
  </si>
  <si>
    <r>
      <t xml:space="preserve">146 </t>
    </r>
    <r>
      <rPr>
        <sz val="14"/>
        <color theme="1"/>
        <rFont val="Calibri"/>
        <family val="2"/>
      </rPr>
      <t>÷ 152</t>
    </r>
  </si>
  <si>
    <t>VTG=170       Vdrift=800</t>
  </si>
  <si>
    <r>
      <t xml:space="preserve">153 </t>
    </r>
    <r>
      <rPr>
        <sz val="14"/>
        <color theme="1"/>
        <rFont val="Calibri"/>
        <family val="2"/>
      </rPr>
      <t>÷ 168</t>
    </r>
  </si>
  <si>
    <t>VTG=170       Vdrift=600</t>
  </si>
  <si>
    <r>
      <t xml:space="preserve">169 </t>
    </r>
    <r>
      <rPr>
        <sz val="14"/>
        <color theme="1"/>
        <rFont val="Calibri"/>
        <family val="2"/>
      </rPr>
      <t>÷ 183</t>
    </r>
  </si>
  <si>
    <t>Vind=70        Vdrift=600</t>
  </si>
  <si>
    <r>
      <t xml:space="preserve">184 </t>
    </r>
    <r>
      <rPr>
        <sz val="14"/>
        <color theme="1"/>
        <rFont val="Calibri"/>
        <family val="2"/>
      </rPr>
      <t>÷ 200</t>
    </r>
  </si>
  <si>
    <t>Vind=70        VTG=190</t>
  </si>
  <si>
    <r>
      <t xml:space="preserve">201 </t>
    </r>
    <r>
      <rPr>
        <sz val="14"/>
        <color theme="1"/>
        <rFont val="Calibri"/>
        <family val="2"/>
      </rPr>
      <t>÷ 206</t>
    </r>
  </si>
  <si>
    <t>Vind=70        VTG=170</t>
  </si>
  <si>
    <r>
      <t xml:space="preserve">207 </t>
    </r>
    <r>
      <rPr>
        <sz val="14"/>
        <color theme="1"/>
        <rFont val="Calibri"/>
        <family val="2"/>
      </rPr>
      <t>÷ 218</t>
    </r>
  </si>
  <si>
    <t>ROW</t>
  </si>
  <si>
    <t>R1</t>
  </si>
  <si>
    <t>VTG=220       Vdrift=800</t>
  </si>
  <si>
    <r>
      <t xml:space="preserve">220 </t>
    </r>
    <r>
      <rPr>
        <sz val="14"/>
        <color theme="1"/>
        <rFont val="Calibri"/>
        <family val="2"/>
      </rPr>
      <t>÷ 226</t>
    </r>
  </si>
  <si>
    <t>Vind, VTG, Vdrift</t>
  </si>
  <si>
    <r>
      <t xml:space="preserve">227 </t>
    </r>
    <r>
      <rPr>
        <sz val="14"/>
        <color theme="1"/>
        <rFont val="Calibri"/>
        <family val="2"/>
      </rPr>
      <t>÷ 232</t>
    </r>
  </si>
  <si>
    <t>Vind=50        Vdrift=800</t>
  </si>
  <si>
    <r>
      <t xml:space="preserve">233 </t>
    </r>
    <r>
      <rPr>
        <sz val="14"/>
        <color theme="1"/>
        <rFont val="Calibri"/>
        <family val="2"/>
      </rPr>
      <t>÷ 244</t>
    </r>
  </si>
  <si>
    <t>VTG=240       Vdrift=800</t>
  </si>
  <si>
    <r>
      <t xml:space="preserve">245 </t>
    </r>
    <r>
      <rPr>
        <sz val="14"/>
        <color theme="1"/>
        <rFont val="Calibri"/>
        <family val="2"/>
      </rPr>
      <t>÷ 259</t>
    </r>
  </si>
  <si>
    <t>Vind=70        VTG=240</t>
  </si>
  <si>
    <r>
      <t xml:space="preserve">260 </t>
    </r>
    <r>
      <rPr>
        <sz val="14"/>
        <color theme="1"/>
        <rFont val="Calibri"/>
        <family val="2"/>
      </rPr>
      <t>÷ 267</t>
    </r>
  </si>
  <si>
    <t>Vind=70        Vdrift=800</t>
  </si>
  <si>
    <r>
      <t xml:space="preserve">268 </t>
    </r>
    <r>
      <rPr>
        <sz val="14"/>
        <color theme="1"/>
        <rFont val="Calibri"/>
        <family val="2"/>
      </rPr>
      <t>÷ 282</t>
    </r>
  </si>
  <si>
    <t>Vind=70        VTG=230</t>
  </si>
  <si>
    <r>
      <t xml:space="preserve">283 </t>
    </r>
    <r>
      <rPr>
        <sz val="14"/>
        <color theme="1"/>
        <rFont val="Calibri"/>
        <family val="2"/>
      </rPr>
      <t>÷ 299</t>
    </r>
  </si>
  <si>
    <t>VTG=260       Vdrift=700</t>
  </si>
  <si>
    <r>
      <t xml:space="preserve">300 </t>
    </r>
    <r>
      <rPr>
        <sz val="14"/>
        <color theme="1"/>
        <rFont val="Calibri"/>
        <family val="2"/>
      </rPr>
      <t>÷ 308</t>
    </r>
  </si>
  <si>
    <t>Vind=80        Vdrift=700</t>
  </si>
  <si>
    <r>
      <t xml:space="preserve">309 </t>
    </r>
    <r>
      <rPr>
        <sz val="14"/>
        <color theme="1"/>
        <rFont val="Calibri"/>
        <family val="2"/>
      </rPr>
      <t>÷ 322</t>
    </r>
  </si>
  <si>
    <r>
      <t xml:space="preserve">323 </t>
    </r>
    <r>
      <rPr>
        <sz val="14"/>
        <color theme="1"/>
        <rFont val="Calibri"/>
        <family val="2"/>
      </rPr>
      <t>÷ 341</t>
    </r>
  </si>
  <si>
    <r>
      <t xml:space="preserve">342 </t>
    </r>
    <r>
      <rPr>
        <sz val="14"/>
        <color theme="1"/>
        <rFont val="Calibri"/>
        <family val="2"/>
      </rPr>
      <t>÷ 352</t>
    </r>
  </si>
  <si>
    <t>Vind=70        Vdrift=400</t>
  </si>
  <si>
    <t>Vind=80        Vdrift=300</t>
  </si>
  <si>
    <t>Vind=50        Vdrift=200</t>
  </si>
  <si>
    <t>FULL THGEM</t>
  </si>
  <si>
    <t>Vind (V)</t>
  </si>
  <si>
    <t>VTG (V)</t>
  </si>
  <si>
    <t>Vdrift (V)</t>
  </si>
  <si>
    <t xml:space="preserve">Vind </t>
  </si>
  <si>
    <t>-</t>
  </si>
  <si>
    <t>ROW THGEM</t>
  </si>
  <si>
    <t>Note</t>
  </si>
  <si>
    <r>
      <t>Scan breve (0</t>
    </r>
    <r>
      <rPr>
        <sz val="10"/>
        <color theme="1"/>
        <rFont val="Calibri"/>
        <family val="2"/>
      </rPr>
      <t>÷60V</t>
    </r>
    <r>
      <rPr>
        <sz val="10"/>
        <color theme="1"/>
        <rFont val="Calibri"/>
        <family val="2"/>
        <scheme val="minor"/>
      </rPr>
      <t>) per scariche su catodo</t>
    </r>
  </si>
  <si>
    <t>Ibeam (pA)</t>
  </si>
  <si>
    <r>
      <t>Target (mg/cm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</si>
  <si>
    <t>x</t>
  </si>
  <si>
    <r>
      <t>Target (mg/cm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</t>
    </r>
  </si>
  <si>
    <t>Vind=100    VTG=160    Vdrift=1000</t>
  </si>
  <si>
    <r>
      <t xml:space="preserve">454 </t>
    </r>
    <r>
      <rPr>
        <sz val="14"/>
        <color theme="1"/>
        <rFont val="Calibri"/>
        <family val="2"/>
      </rPr>
      <t>÷ 466</t>
    </r>
  </si>
  <si>
    <t>After run 458, dark current: TBFC1=80 pA , MXFC1=900 pA</t>
  </si>
  <si>
    <t>dark current: TBFC1=40 pA , MXFC1=870 pA</t>
  </si>
  <si>
    <r>
      <t xml:space="preserve">467 </t>
    </r>
    <r>
      <rPr>
        <sz val="14"/>
        <color theme="1"/>
        <rFont val="Calibri"/>
        <family val="2"/>
      </rPr>
      <t>÷ 475</t>
    </r>
  </si>
  <si>
    <t>With Vdrift=200 for two times there was trip</t>
  </si>
  <si>
    <t>Vind=100    VTG=205    Vdrift=400</t>
  </si>
  <si>
    <r>
      <t xml:space="preserve">430 </t>
    </r>
    <r>
      <rPr>
        <sz val="14"/>
        <color theme="1"/>
        <rFont val="Calibri"/>
        <family val="2"/>
      </rPr>
      <t>÷ 439</t>
    </r>
  </si>
  <si>
    <t>Vind=50        Vdrift=400</t>
  </si>
  <si>
    <r>
      <t xml:space="preserve">440 </t>
    </r>
    <r>
      <rPr>
        <sz val="14"/>
        <color theme="1"/>
        <rFont val="Calibri"/>
        <family val="2"/>
      </rPr>
      <t>÷ 444</t>
    </r>
  </si>
  <si>
    <t>Vind=50        VTG=160</t>
  </si>
  <si>
    <r>
      <t xml:space="preserve">354 </t>
    </r>
    <r>
      <rPr>
        <sz val="14"/>
        <color theme="1"/>
        <rFont val="Calibri"/>
        <family val="2"/>
      </rPr>
      <t>÷ 363</t>
    </r>
  </si>
  <si>
    <t>Vind=80        VTG=210</t>
  </si>
  <si>
    <r>
      <t xml:space="preserve">364 </t>
    </r>
    <r>
      <rPr>
        <sz val="14"/>
        <color theme="1"/>
        <rFont val="Calibri"/>
        <family val="2"/>
      </rPr>
      <t>÷ 378</t>
    </r>
  </si>
  <si>
    <t>VTG=210     Vdrift=800</t>
  </si>
  <si>
    <r>
      <t xml:space="preserve">379 </t>
    </r>
    <r>
      <rPr>
        <sz val="14"/>
        <color theme="1"/>
        <rFont val="Calibri"/>
        <family val="2"/>
      </rPr>
      <t>÷ 396</t>
    </r>
  </si>
  <si>
    <t>Vind=50        VTG=180</t>
  </si>
  <si>
    <t>Scan fatto dopo il test col fascio</t>
  </si>
  <si>
    <t>MXFC1=680 pA</t>
  </si>
  <si>
    <t>Vind=100    VTG=205    Vdrift=1000</t>
  </si>
  <si>
    <r>
      <t xml:space="preserve">478 </t>
    </r>
    <r>
      <rPr>
        <sz val="14"/>
        <color theme="1"/>
        <rFont val="Calibri"/>
        <family val="2"/>
      </rPr>
      <t>÷ 483</t>
    </r>
  </si>
  <si>
    <t>At the beginning MXFC1=100 pA, Ibeam NOT reliable</t>
  </si>
  <si>
    <t>At the beginning MXFC1=220 pA</t>
  </si>
  <si>
    <t>Ibeam NOT reliable</t>
  </si>
  <si>
    <t>60 (NR)</t>
  </si>
  <si>
    <t>NR</t>
  </si>
  <si>
    <r>
      <t xml:space="preserve">488 </t>
    </r>
    <r>
      <rPr>
        <sz val="14"/>
        <color theme="1"/>
        <rFont val="Calibri"/>
        <family val="2"/>
      </rPr>
      <t>÷ 498</t>
    </r>
  </si>
  <si>
    <t>At the beginning MXFC1=250 pA, Ibeam NOT reliable</t>
  </si>
  <si>
    <t>1 (NR)</t>
  </si>
  <si>
    <r>
      <t xml:space="preserve">499 </t>
    </r>
    <r>
      <rPr>
        <sz val="14"/>
        <color theme="1"/>
        <rFont val="Calibri"/>
        <family val="2"/>
      </rPr>
      <t>÷ 508</t>
    </r>
  </si>
  <si>
    <t>100 (NR)</t>
  </si>
  <si>
    <t>Not readable</t>
  </si>
  <si>
    <r>
      <t xml:space="preserve">Cannot read Ibeam on TeBe FC. </t>
    </r>
    <r>
      <rPr>
        <sz val="12"/>
        <color rgb="FFFF0000"/>
        <rFont val="Calibri"/>
        <family val="2"/>
        <scheme val="minor"/>
      </rPr>
      <t>The quadrupole after MXFC1 was off</t>
    </r>
  </si>
  <si>
    <t>510 ÷ 513</t>
  </si>
  <si>
    <t xml:space="preserve">These runs were done to understand when the quad switched off. They are analogous to 484 ÷ 488 </t>
  </si>
  <si>
    <t>Vind=100    VTG=205    Vdrift=200</t>
  </si>
  <si>
    <t>514 ÷ 518</t>
  </si>
  <si>
    <t>Vind=100       VTG=205</t>
  </si>
  <si>
    <t>~1</t>
  </si>
  <si>
    <r>
      <t xml:space="preserve">Run 514 analogous to 509. Before run 514, MXFC1=680 pA. In the end, </t>
    </r>
    <r>
      <rPr>
        <sz val="12"/>
        <color rgb="FFFF0000"/>
        <rFont val="Calibri"/>
        <family val="2"/>
        <scheme val="minor"/>
      </rPr>
      <t>Baratron offset was -0.4</t>
    </r>
  </si>
  <si>
    <t>Vind=50    VTG=205    Vdrift=400</t>
  </si>
  <si>
    <t>Single points that can be added to the IBF plot</t>
  </si>
  <si>
    <t>"</t>
  </si>
  <si>
    <t>Ibeam</t>
  </si>
  <si>
    <t>This scan was done varying both Ibeam and target</t>
  </si>
  <si>
    <r>
      <t xml:space="preserve">At the beginning, MXFC1=670 pA. </t>
    </r>
    <r>
      <rPr>
        <sz val="12"/>
        <color rgb="FFFF0000"/>
        <rFont val="Calibri"/>
        <family val="2"/>
        <scheme val="minor"/>
      </rPr>
      <t>TRIP</t>
    </r>
  </si>
  <si>
    <t>Vind=50    VTG=200    Vdrift=400</t>
  </si>
  <si>
    <t>Discharge</t>
  </si>
  <si>
    <t>At the beginning MXFC1=900 pA</t>
  </si>
  <si>
    <t>521 ÷ 526</t>
  </si>
  <si>
    <t>Vind=50        VTG=195</t>
  </si>
  <si>
    <t>527 ÷ 534</t>
  </si>
  <si>
    <t>535 ÷ 553</t>
  </si>
  <si>
    <t>Scan analogous to the previous one, but with a lower VTHGEM</t>
  </si>
  <si>
    <r>
      <t xml:space="preserve">A lot of </t>
    </r>
    <r>
      <rPr>
        <sz val="12"/>
        <color rgb="FFFF0000"/>
        <rFont val="Calibri"/>
        <family val="2"/>
        <scheme val="minor"/>
      </rPr>
      <t>discharges</t>
    </r>
    <r>
      <rPr>
        <sz val="12"/>
        <color theme="1"/>
        <rFont val="Calibri"/>
        <family val="2"/>
        <scheme val="minor"/>
      </rPr>
      <t>!</t>
    </r>
  </si>
  <si>
    <t>At the beginning MXFC1=680 pA</t>
  </si>
  <si>
    <t>556 ÷ 565</t>
  </si>
  <si>
    <t>Vind=50        VTG=190</t>
  </si>
  <si>
    <t>At the beginning MXFC1=250 pA. Little discharges</t>
  </si>
  <si>
    <t>566 ÷ 572</t>
  </si>
  <si>
    <t>At the beginning MXFC1=110 pA</t>
  </si>
  <si>
    <t>573 ÷ 582</t>
  </si>
  <si>
    <t>At the beginning MXFC1=680 pA. Little discharges in the first 6 runs</t>
  </si>
  <si>
    <t>583 ÷ 601</t>
  </si>
  <si>
    <t>At the beginning MXFC1=250 pA. Little discharges in the some runs</t>
  </si>
  <si>
    <t>602 ÷ 610</t>
  </si>
  <si>
    <t>At the beginning and at the end, MXFC1=250 pA</t>
  </si>
  <si>
    <t>Vind=50    VTG=190    Vdrift=400</t>
  </si>
  <si>
    <t>50 ÷ 200 (~160)</t>
  </si>
  <si>
    <t>Vind=50    VTG=190    Vdrift=1000</t>
  </si>
  <si>
    <t>At the beginning MXFC1=680 pA. Single points  that can be added to the IBF plot</t>
  </si>
  <si>
    <t>At the beginning MXFC1=110 pA. Single points  that can be added to the IBF plot</t>
  </si>
  <si>
    <t>&lt;Rate_PD&gt; (Hz)</t>
  </si>
  <si>
    <t>Z_p</t>
  </si>
  <si>
    <t>Z_t</t>
  </si>
  <si>
    <t>e</t>
  </si>
  <si>
    <t>a</t>
  </si>
  <si>
    <t>epsilon0</t>
  </si>
  <si>
    <t>a^2</t>
  </si>
  <si>
    <t>E (MeV)</t>
  </si>
  <si>
    <t>E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</si>
</sst>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mediumDashed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16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7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4" borderId="3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6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" fillId="4" borderId="7" xfId="0" applyNumberFormat="1" applyFont="1" applyFill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5" xfId="0" applyBorder="1"/>
    <xf numFmtId="0" fontId="1" fillId="0" borderId="5" xfId="0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0" fillId="0" borderId="7" xfId="0" applyBorder="1"/>
    <xf numFmtId="0" fontId="1" fillId="0" borderId="7" xfId="0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7521-6C72-4CB0-A78B-1EAFA58AC3F8}">
  <dimension ref="A1:BI55"/>
  <sheetViews>
    <sheetView workbookViewId="0">
      <selection activeCell="A25" sqref="A25"/>
    </sheetView>
  </sheetViews>
  <sheetFormatPr defaultRowHeight="14.4" x14ac:dyDescent="0.3"/>
  <cols>
    <col min="1" max="1" width="14.109375" style="4" customWidth="1"/>
    <col min="2" max="2" width="17.44140625" customWidth="1"/>
    <col min="3" max="3" width="13" customWidth="1"/>
    <col min="4" max="4" width="10.6640625" customWidth="1"/>
    <col min="5" max="5" width="15.109375" customWidth="1"/>
    <col min="6" max="6" width="21.21875" customWidth="1"/>
    <col min="7" max="7" width="12.6640625" customWidth="1"/>
    <col min="8" max="8" width="12.77734375" customWidth="1"/>
    <col min="9" max="9" width="33.88671875" customWidth="1"/>
    <col min="10" max="11" width="12" customWidth="1"/>
    <col min="12" max="12" width="13.33203125" customWidth="1"/>
  </cols>
  <sheetData>
    <row r="1" spans="1:61" ht="19.2" thickTop="1" thickBot="1" x14ac:dyDescent="0.4">
      <c r="A1" s="7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18.600000000000001" thickTop="1" x14ac:dyDescent="0.35">
      <c r="A2" s="10">
        <v>43802</v>
      </c>
      <c r="B2" s="12" t="s">
        <v>9</v>
      </c>
      <c r="C2" s="28" t="s">
        <v>10</v>
      </c>
      <c r="D2" s="28">
        <v>10</v>
      </c>
      <c r="E2" s="28">
        <v>30.2</v>
      </c>
      <c r="F2" s="38" t="s">
        <v>11</v>
      </c>
      <c r="G2" s="28">
        <v>0</v>
      </c>
      <c r="H2" s="28">
        <v>220</v>
      </c>
      <c r="I2" s="29" t="s">
        <v>12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 ht="18" x14ac:dyDescent="0.35">
      <c r="A3" s="14">
        <v>43803</v>
      </c>
      <c r="B3" s="12" t="s">
        <v>14</v>
      </c>
      <c r="C3" s="28" t="s">
        <v>10</v>
      </c>
      <c r="D3" s="28">
        <v>10</v>
      </c>
      <c r="E3" s="28">
        <v>30.4</v>
      </c>
      <c r="F3" s="39" t="s">
        <v>13</v>
      </c>
      <c r="G3" s="28">
        <v>180</v>
      </c>
      <c r="H3" s="28">
        <v>235</v>
      </c>
      <c r="I3" s="28" t="s">
        <v>17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ht="18" x14ac:dyDescent="0.35">
      <c r="A4" s="14">
        <v>43803</v>
      </c>
      <c r="B4" s="12" t="s">
        <v>15</v>
      </c>
      <c r="C4" s="28" t="s">
        <v>10</v>
      </c>
      <c r="D4" s="28">
        <v>10</v>
      </c>
      <c r="E4" s="28">
        <v>30.4</v>
      </c>
      <c r="F4" s="40" t="s">
        <v>16</v>
      </c>
      <c r="G4" s="28">
        <v>0</v>
      </c>
      <c r="H4" s="28">
        <v>1500</v>
      </c>
      <c r="I4" s="28" t="s">
        <v>18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ht="18" x14ac:dyDescent="0.35">
      <c r="A5" s="14">
        <v>43803</v>
      </c>
      <c r="B5" s="12" t="s">
        <v>19</v>
      </c>
      <c r="C5" s="28" t="s">
        <v>10</v>
      </c>
      <c r="D5" s="28">
        <v>10</v>
      </c>
      <c r="E5" s="28">
        <v>30.4</v>
      </c>
      <c r="F5" s="38" t="s">
        <v>11</v>
      </c>
      <c r="G5" s="28">
        <v>0</v>
      </c>
      <c r="H5" s="28">
        <v>220</v>
      </c>
      <c r="I5" s="28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18" x14ac:dyDescent="0.35">
      <c r="A6" s="14">
        <v>43803</v>
      </c>
      <c r="B6" s="12" t="s">
        <v>22</v>
      </c>
      <c r="C6" s="28" t="s">
        <v>10</v>
      </c>
      <c r="D6" s="28">
        <v>10</v>
      </c>
      <c r="E6" s="28">
        <v>30.4</v>
      </c>
      <c r="F6" s="38" t="s">
        <v>11</v>
      </c>
      <c r="G6" s="28">
        <v>0</v>
      </c>
      <c r="H6" s="28">
        <v>220</v>
      </c>
      <c r="I6" s="28" t="s">
        <v>20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8" x14ac:dyDescent="0.35">
      <c r="A7" s="14">
        <v>43804</v>
      </c>
      <c r="B7" s="12" t="s">
        <v>23</v>
      </c>
      <c r="C7" s="28" t="s">
        <v>10</v>
      </c>
      <c r="D7" s="28">
        <v>10</v>
      </c>
      <c r="E7" s="28">
        <v>20.5</v>
      </c>
      <c r="F7" s="38" t="s">
        <v>11</v>
      </c>
      <c r="G7" s="28">
        <v>0</v>
      </c>
      <c r="H7" s="28">
        <v>200</v>
      </c>
      <c r="I7" s="28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8" x14ac:dyDescent="0.35">
      <c r="A8" s="14">
        <v>43805</v>
      </c>
      <c r="B8" s="12" t="s">
        <v>24</v>
      </c>
      <c r="C8" s="28" t="s">
        <v>10</v>
      </c>
      <c r="D8" s="28">
        <v>10</v>
      </c>
      <c r="E8" s="28">
        <v>20.5</v>
      </c>
      <c r="F8" s="39" t="s">
        <v>13</v>
      </c>
      <c r="G8" s="28">
        <v>150</v>
      </c>
      <c r="H8" s="28">
        <v>215</v>
      </c>
      <c r="I8" s="28" t="s">
        <v>25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ht="18" x14ac:dyDescent="0.35">
      <c r="A9" s="14">
        <v>43805</v>
      </c>
      <c r="B9" s="12" t="s">
        <v>26</v>
      </c>
      <c r="C9" s="28" t="s">
        <v>10</v>
      </c>
      <c r="D9" s="28">
        <v>10</v>
      </c>
      <c r="E9" s="28">
        <v>20.5</v>
      </c>
      <c r="F9" s="40" t="s">
        <v>16</v>
      </c>
      <c r="G9" s="28">
        <v>100</v>
      </c>
      <c r="H9" s="28">
        <v>1200</v>
      </c>
      <c r="I9" s="28" t="s">
        <v>27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ht="18" x14ac:dyDescent="0.35">
      <c r="A10" s="14">
        <v>43808</v>
      </c>
      <c r="B10" s="12" t="s">
        <v>28</v>
      </c>
      <c r="C10" s="28" t="s">
        <v>10</v>
      </c>
      <c r="D10" s="28">
        <v>10</v>
      </c>
      <c r="E10" s="28">
        <v>11</v>
      </c>
      <c r="F10" s="38" t="s">
        <v>11</v>
      </c>
      <c r="G10" s="28">
        <v>0</v>
      </c>
      <c r="H10" s="28">
        <v>60</v>
      </c>
      <c r="I10" s="28" t="s">
        <v>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ht="18" x14ac:dyDescent="0.35">
      <c r="A11" s="14">
        <v>43808</v>
      </c>
      <c r="B11" s="12" t="s">
        <v>30</v>
      </c>
      <c r="C11" s="28" t="s">
        <v>10</v>
      </c>
      <c r="D11" s="28">
        <v>10</v>
      </c>
      <c r="E11" s="28">
        <v>11</v>
      </c>
      <c r="F11" s="38" t="s">
        <v>11</v>
      </c>
      <c r="G11" s="28">
        <v>0</v>
      </c>
      <c r="H11" s="28">
        <v>60</v>
      </c>
      <c r="I11" s="28" t="s">
        <v>31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ht="18" x14ac:dyDescent="0.35">
      <c r="A12" s="14">
        <v>43808</v>
      </c>
      <c r="B12" s="12" t="s">
        <v>32</v>
      </c>
      <c r="C12" s="28" t="s">
        <v>10</v>
      </c>
      <c r="D12" s="28">
        <v>10</v>
      </c>
      <c r="E12" s="28">
        <v>11</v>
      </c>
      <c r="F12" s="38" t="s">
        <v>11</v>
      </c>
      <c r="G12" s="28">
        <v>0</v>
      </c>
      <c r="H12" s="28">
        <v>150</v>
      </c>
      <c r="I12" s="28" t="s">
        <v>33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ht="18" x14ac:dyDescent="0.35">
      <c r="A13" s="14">
        <v>43808</v>
      </c>
      <c r="B13" s="12" t="s">
        <v>34</v>
      </c>
      <c r="C13" s="28" t="s">
        <v>10</v>
      </c>
      <c r="D13" s="28">
        <v>10</v>
      </c>
      <c r="E13" s="28">
        <v>11</v>
      </c>
      <c r="F13" s="39" t="s">
        <v>13</v>
      </c>
      <c r="G13" s="28">
        <v>130</v>
      </c>
      <c r="H13" s="28">
        <v>210</v>
      </c>
      <c r="I13" s="28" t="s">
        <v>35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18" x14ac:dyDescent="0.35">
      <c r="A14" s="14">
        <v>43808</v>
      </c>
      <c r="B14" s="12" t="s">
        <v>36</v>
      </c>
      <c r="C14" s="28" t="s">
        <v>10</v>
      </c>
      <c r="D14" s="28">
        <v>10</v>
      </c>
      <c r="E14" s="28">
        <v>11</v>
      </c>
      <c r="F14" s="40" t="s">
        <v>16</v>
      </c>
      <c r="G14" s="28">
        <v>0</v>
      </c>
      <c r="H14" s="28">
        <v>800</v>
      </c>
      <c r="I14" s="28" t="s">
        <v>37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ht="18" x14ac:dyDescent="0.35">
      <c r="A15" s="14">
        <v>43808</v>
      </c>
      <c r="B15" s="12" t="s">
        <v>38</v>
      </c>
      <c r="C15" s="28" t="s">
        <v>10</v>
      </c>
      <c r="D15" s="28">
        <v>10</v>
      </c>
      <c r="E15" s="28">
        <v>11</v>
      </c>
      <c r="F15" s="40" t="s">
        <v>16</v>
      </c>
      <c r="G15" s="28">
        <v>600</v>
      </c>
      <c r="H15" s="28">
        <v>850</v>
      </c>
      <c r="I15" s="28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ht="18" x14ac:dyDescent="0.35">
      <c r="A16" s="3">
        <v>43881</v>
      </c>
      <c r="B16" s="12" t="s">
        <v>86</v>
      </c>
      <c r="C16" s="28" t="s">
        <v>10</v>
      </c>
      <c r="D16" s="28">
        <v>10</v>
      </c>
      <c r="E16" s="28">
        <v>9.3000000000000007</v>
      </c>
      <c r="F16" s="39" t="s">
        <v>13</v>
      </c>
      <c r="G16" s="28">
        <v>130</v>
      </c>
      <c r="H16" s="28">
        <v>210</v>
      </c>
      <c r="I16" s="28" t="s">
        <v>87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ht="18.600000000000001" thickBot="1" x14ac:dyDescent="0.4">
      <c r="A17" s="3">
        <v>43881</v>
      </c>
      <c r="B17" s="12" t="s">
        <v>88</v>
      </c>
      <c r="C17" s="28" t="s">
        <v>10</v>
      </c>
      <c r="D17" s="28">
        <v>10</v>
      </c>
      <c r="E17" s="28">
        <v>9.3000000000000007</v>
      </c>
      <c r="F17" s="40" t="s">
        <v>16</v>
      </c>
      <c r="G17" s="28">
        <v>200</v>
      </c>
      <c r="H17" s="28">
        <v>600</v>
      </c>
      <c r="I17" s="28" t="s">
        <v>89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ht="18" x14ac:dyDescent="0.35">
      <c r="A18" s="24">
        <v>43810</v>
      </c>
      <c r="B18" s="25" t="s">
        <v>40</v>
      </c>
      <c r="C18" s="41" t="s">
        <v>41</v>
      </c>
      <c r="D18" s="41" t="s">
        <v>42</v>
      </c>
      <c r="E18" s="41">
        <v>20.6</v>
      </c>
      <c r="F18" s="42" t="s">
        <v>11</v>
      </c>
      <c r="G18" s="41">
        <v>0</v>
      </c>
      <c r="H18" s="41">
        <v>110</v>
      </c>
      <c r="I18" s="41" t="s">
        <v>43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8" x14ac:dyDescent="0.35">
      <c r="A19" s="14">
        <v>43810</v>
      </c>
      <c r="B19" s="12" t="s">
        <v>44</v>
      </c>
      <c r="C19" s="28" t="s">
        <v>41</v>
      </c>
      <c r="D19" s="28" t="s">
        <v>42</v>
      </c>
      <c r="E19" s="28">
        <v>20.6</v>
      </c>
      <c r="F19" s="28" t="s">
        <v>45</v>
      </c>
      <c r="G19" s="28"/>
      <c r="H19" s="28"/>
      <c r="I19" s="2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ht="18" x14ac:dyDescent="0.35">
      <c r="A20" s="14">
        <v>43810</v>
      </c>
      <c r="B20" s="12" t="s">
        <v>46</v>
      </c>
      <c r="C20" s="28" t="s">
        <v>41</v>
      </c>
      <c r="D20" s="28" t="s">
        <v>42</v>
      </c>
      <c r="E20" s="28">
        <v>20.6</v>
      </c>
      <c r="F20" s="39" t="s">
        <v>13</v>
      </c>
      <c r="G20" s="28">
        <v>180</v>
      </c>
      <c r="H20" s="28">
        <v>225</v>
      </c>
      <c r="I20" s="28" t="s">
        <v>47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ht="18" x14ac:dyDescent="0.35">
      <c r="A21" s="14">
        <v>43816</v>
      </c>
      <c r="B21" s="12" t="s">
        <v>48</v>
      </c>
      <c r="C21" s="28" t="s">
        <v>41</v>
      </c>
      <c r="D21" s="28" t="s">
        <v>42</v>
      </c>
      <c r="E21" s="28">
        <v>30</v>
      </c>
      <c r="F21" s="38" t="s">
        <v>11</v>
      </c>
      <c r="G21" s="28">
        <v>0</v>
      </c>
      <c r="H21" s="28">
        <v>110</v>
      </c>
      <c r="I21" s="28" t="s">
        <v>49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ht="18" x14ac:dyDescent="0.35">
      <c r="A22" s="14">
        <v>43816</v>
      </c>
      <c r="B22" s="12" t="s">
        <v>50</v>
      </c>
      <c r="C22" s="28" t="s">
        <v>41</v>
      </c>
      <c r="D22" s="28" t="s">
        <v>42</v>
      </c>
      <c r="E22" s="28">
        <v>30</v>
      </c>
      <c r="F22" s="40" t="s">
        <v>16</v>
      </c>
      <c r="G22" s="28">
        <v>0</v>
      </c>
      <c r="H22" s="28">
        <v>1400</v>
      </c>
      <c r="I22" s="28" t="s">
        <v>51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ht="18" x14ac:dyDescent="0.35">
      <c r="A23" s="14">
        <v>43817</v>
      </c>
      <c r="B23" s="12" t="s">
        <v>52</v>
      </c>
      <c r="C23" s="28" t="s">
        <v>41</v>
      </c>
      <c r="D23" s="28" t="s">
        <v>42</v>
      </c>
      <c r="E23" s="28">
        <v>30</v>
      </c>
      <c r="F23" s="39" t="s">
        <v>13</v>
      </c>
      <c r="G23" s="28">
        <v>180</v>
      </c>
      <c r="H23" s="28">
        <v>240</v>
      </c>
      <c r="I23" s="28" t="s">
        <v>53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ht="18" x14ac:dyDescent="0.35">
      <c r="A24" s="14">
        <v>43817</v>
      </c>
      <c r="B24" s="12" t="s">
        <v>54</v>
      </c>
      <c r="C24" s="28" t="s">
        <v>41</v>
      </c>
      <c r="D24" s="28" t="s">
        <v>42</v>
      </c>
      <c r="E24" s="28">
        <v>30</v>
      </c>
      <c r="F24" s="40" t="s">
        <v>16</v>
      </c>
      <c r="G24" s="28">
        <v>0</v>
      </c>
      <c r="H24" s="28">
        <v>1400</v>
      </c>
      <c r="I24" s="28" t="s">
        <v>55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ht="18" x14ac:dyDescent="0.35">
      <c r="A25" s="14">
        <v>43837</v>
      </c>
      <c r="B25" s="12" t="s">
        <v>56</v>
      </c>
      <c r="C25" s="28" t="s">
        <v>41</v>
      </c>
      <c r="D25" s="28" t="s">
        <v>42</v>
      </c>
      <c r="E25" s="28">
        <v>42</v>
      </c>
      <c r="F25" s="38" t="s">
        <v>11</v>
      </c>
      <c r="G25" s="28">
        <v>0</v>
      </c>
      <c r="H25" s="28">
        <v>180</v>
      </c>
      <c r="I25" s="28" t="s">
        <v>57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ht="18" x14ac:dyDescent="0.35">
      <c r="A26" s="14">
        <v>43837</v>
      </c>
      <c r="B26" s="12" t="s">
        <v>58</v>
      </c>
      <c r="C26" s="28" t="s">
        <v>41</v>
      </c>
      <c r="D26" s="28" t="s">
        <v>42</v>
      </c>
      <c r="E26" s="28">
        <v>42</v>
      </c>
      <c r="F26" s="39" t="s">
        <v>13</v>
      </c>
      <c r="G26" s="28">
        <v>220</v>
      </c>
      <c r="H26" s="28">
        <v>270</v>
      </c>
      <c r="I26" s="28" t="s">
        <v>59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ht="18" x14ac:dyDescent="0.35">
      <c r="A27" s="14">
        <v>43837</v>
      </c>
      <c r="B27" s="12" t="s">
        <v>60</v>
      </c>
      <c r="C27" s="28" t="s">
        <v>41</v>
      </c>
      <c r="D27" s="28" t="s">
        <v>42</v>
      </c>
      <c r="E27" s="28">
        <v>31.9</v>
      </c>
      <c r="F27" s="39" t="s">
        <v>13</v>
      </c>
      <c r="G27" s="28">
        <v>170</v>
      </c>
      <c r="H27" s="28">
        <v>245</v>
      </c>
      <c r="I27" s="28" t="s">
        <v>63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ht="18" x14ac:dyDescent="0.35">
      <c r="A28" s="14">
        <v>43837</v>
      </c>
      <c r="B28" s="12" t="s">
        <v>61</v>
      </c>
      <c r="C28" s="28" t="s">
        <v>41</v>
      </c>
      <c r="D28" s="28" t="s">
        <v>42</v>
      </c>
      <c r="E28" s="28">
        <v>21.7</v>
      </c>
      <c r="F28" s="39" t="s">
        <v>13</v>
      </c>
      <c r="G28" s="28">
        <v>120</v>
      </c>
      <c r="H28" s="28">
        <v>220</v>
      </c>
      <c r="I28" s="28" t="s">
        <v>64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ht="18" x14ac:dyDescent="0.35">
      <c r="A29" s="14">
        <v>43837</v>
      </c>
      <c r="B29" s="12" t="s">
        <v>62</v>
      </c>
      <c r="C29" s="28" t="s">
        <v>41</v>
      </c>
      <c r="D29" s="28" t="s">
        <v>42</v>
      </c>
      <c r="E29" s="28">
        <v>10.4</v>
      </c>
      <c r="F29" s="39" t="s">
        <v>13</v>
      </c>
      <c r="G29" s="28">
        <v>140</v>
      </c>
      <c r="H29" s="28">
        <v>205</v>
      </c>
      <c r="I29" s="28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ht="18" x14ac:dyDescent="0.35">
      <c r="A30" s="14">
        <v>43865</v>
      </c>
      <c r="B30" s="12" t="s">
        <v>90</v>
      </c>
      <c r="C30" s="28" t="s">
        <v>41</v>
      </c>
      <c r="D30" s="28" t="s">
        <v>42</v>
      </c>
      <c r="E30" s="28">
        <v>20.100000000000001</v>
      </c>
      <c r="F30" s="40" t="s">
        <v>16</v>
      </c>
      <c r="G30" s="28">
        <v>100</v>
      </c>
      <c r="H30" s="28">
        <v>1000</v>
      </c>
      <c r="I30" s="28" t="s">
        <v>91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ht="18" x14ac:dyDescent="0.35">
      <c r="A31" s="14">
        <v>43865</v>
      </c>
      <c r="B31" s="12" t="s">
        <v>92</v>
      </c>
      <c r="C31" s="28" t="s">
        <v>41</v>
      </c>
      <c r="D31" s="28" t="s">
        <v>42</v>
      </c>
      <c r="E31" s="28">
        <v>20.100000000000001</v>
      </c>
      <c r="F31" s="38" t="s">
        <v>11</v>
      </c>
      <c r="G31" s="28">
        <v>0</v>
      </c>
      <c r="H31" s="28">
        <v>140</v>
      </c>
      <c r="I31" s="28" t="s">
        <v>93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ht="18.600000000000001" thickBot="1" x14ac:dyDescent="0.4">
      <c r="A32" s="19">
        <v>43865</v>
      </c>
      <c r="B32" s="20" t="s">
        <v>94</v>
      </c>
      <c r="C32" s="32" t="s">
        <v>41</v>
      </c>
      <c r="D32" s="32" t="s">
        <v>42</v>
      </c>
      <c r="E32" s="32">
        <v>10</v>
      </c>
      <c r="F32" s="43" t="s">
        <v>16</v>
      </c>
      <c r="G32" s="32">
        <v>0</v>
      </c>
      <c r="H32" s="32">
        <v>800</v>
      </c>
      <c r="I32" s="32" t="s">
        <v>95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ht="18.600000000000001" thickTop="1" x14ac:dyDescent="0.3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ht="18" x14ac:dyDescent="0.3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ht="18" x14ac:dyDescent="0.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ht="18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ht="18" x14ac:dyDescent="0.3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ht="18" x14ac:dyDescent="0.3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ht="18" x14ac:dyDescent="0.3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 ht="18" x14ac:dyDescent="0.3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ht="18" x14ac:dyDescent="0.3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 ht="18" x14ac:dyDescent="0.3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 ht="18" x14ac:dyDescent="0.3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 ht="18" x14ac:dyDescent="0.3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1" ht="18" x14ac:dyDescent="0.3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1:61" ht="18" x14ac:dyDescent="0.3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 ht="18" x14ac:dyDescent="0.3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spans="1:61" ht="18" x14ac:dyDescent="0.3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spans="1:61" ht="18" x14ac:dyDescent="0.3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ht="18" x14ac:dyDescent="0.3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ht="18" x14ac:dyDescent="0.3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ht="18" x14ac:dyDescent="0.3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ht="18" x14ac:dyDescent="0.3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ht="18" x14ac:dyDescent="0.3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ht="18" x14ac:dyDescent="0.3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A34D-F765-43A5-B43B-778E7D45A2A4}">
  <dimension ref="A1:O21"/>
  <sheetViews>
    <sheetView workbookViewId="0">
      <selection activeCell="C2" sqref="C2"/>
    </sheetView>
  </sheetViews>
  <sheetFormatPr defaultRowHeight="14.4" x14ac:dyDescent="0.3"/>
  <cols>
    <col min="2" max="2" width="21.109375" bestFit="1" customWidth="1"/>
    <col min="3" max="3" width="12.5546875" customWidth="1"/>
    <col min="4" max="4" width="15.21875" customWidth="1"/>
    <col min="5" max="5" width="13.77734375" customWidth="1"/>
    <col min="6" max="6" width="15.44140625" customWidth="1"/>
    <col min="7" max="7" width="36.33203125" customWidth="1"/>
    <col min="9" max="9" width="10.88671875" customWidth="1"/>
    <col min="10" max="10" width="23.44140625" customWidth="1"/>
    <col min="11" max="11" width="11.77734375" customWidth="1"/>
    <col min="12" max="12" width="14.88671875" customWidth="1"/>
    <col min="13" max="13" width="13.33203125" customWidth="1"/>
    <col min="14" max="14" width="14.77734375" customWidth="1"/>
    <col min="15" max="15" width="9" customWidth="1"/>
  </cols>
  <sheetData>
    <row r="1" spans="1:15" ht="18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25.8" x14ac:dyDescent="0.5">
      <c r="A2" s="2"/>
      <c r="B2" s="27" t="s">
        <v>66</v>
      </c>
      <c r="C2" s="2"/>
      <c r="D2" s="2"/>
      <c r="E2" s="2"/>
      <c r="F2" s="2"/>
      <c r="G2" s="2"/>
      <c r="H2" s="2"/>
      <c r="I2" s="2"/>
      <c r="J2" s="27" t="s">
        <v>72</v>
      </c>
      <c r="K2" s="2"/>
      <c r="L2" s="2"/>
      <c r="M2" s="2"/>
      <c r="N2" s="2"/>
    </row>
    <row r="3" spans="1:15" ht="18.600000000000001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ht="19.2" thickTop="1" thickBot="1" x14ac:dyDescent="0.4">
      <c r="A4" s="2"/>
      <c r="B4" s="2"/>
      <c r="C4" s="30" t="s">
        <v>4</v>
      </c>
      <c r="D4" s="30" t="s">
        <v>67</v>
      </c>
      <c r="E4" s="30" t="s">
        <v>68</v>
      </c>
      <c r="F4" s="30" t="s">
        <v>69</v>
      </c>
      <c r="G4" s="30" t="s">
        <v>73</v>
      </c>
      <c r="H4" s="2"/>
      <c r="I4" s="2"/>
      <c r="J4" s="2"/>
      <c r="K4" s="30" t="s">
        <v>4</v>
      </c>
      <c r="L4" s="30" t="s">
        <v>67</v>
      </c>
      <c r="M4" s="30" t="s">
        <v>68</v>
      </c>
      <c r="N4" s="30" t="s">
        <v>69</v>
      </c>
      <c r="O4" s="30" t="s">
        <v>73</v>
      </c>
    </row>
    <row r="5" spans="1:15" ht="18.600000000000001" thickTop="1" x14ac:dyDescent="0.35">
      <c r="A5" s="2"/>
      <c r="B5" s="31" t="s">
        <v>70</v>
      </c>
      <c r="C5" s="29">
        <v>30</v>
      </c>
      <c r="D5" s="29" t="s">
        <v>71</v>
      </c>
      <c r="E5" s="29">
        <v>220</v>
      </c>
      <c r="F5" s="29">
        <v>1000</v>
      </c>
      <c r="G5" s="29"/>
      <c r="H5" s="2"/>
      <c r="I5" s="2"/>
      <c r="J5" s="31" t="s">
        <v>70</v>
      </c>
      <c r="K5" s="29">
        <v>20</v>
      </c>
      <c r="L5" s="29" t="s">
        <v>71</v>
      </c>
      <c r="M5" s="29">
        <v>220</v>
      </c>
      <c r="N5" s="29">
        <v>800</v>
      </c>
      <c r="O5" s="34"/>
    </row>
    <row r="6" spans="1:15" ht="18" x14ac:dyDescent="0.35">
      <c r="A6" s="2"/>
      <c r="B6" s="28"/>
      <c r="C6" s="28">
        <v>30</v>
      </c>
      <c r="D6" s="28" t="s">
        <v>71</v>
      </c>
      <c r="E6" s="28">
        <v>200</v>
      </c>
      <c r="F6" s="28">
        <v>1000</v>
      </c>
      <c r="G6" s="28"/>
      <c r="H6" s="2"/>
      <c r="I6" s="2"/>
      <c r="J6" s="28"/>
      <c r="K6" s="28">
        <v>30</v>
      </c>
      <c r="L6" s="28" t="s">
        <v>71</v>
      </c>
      <c r="M6" s="28">
        <v>240</v>
      </c>
      <c r="N6" s="28">
        <v>800</v>
      </c>
      <c r="O6" s="33"/>
    </row>
    <row r="7" spans="1:15" ht="18" x14ac:dyDescent="0.35">
      <c r="A7" s="2"/>
      <c r="B7" s="28"/>
      <c r="C7" s="28">
        <v>30</v>
      </c>
      <c r="D7" s="28" t="s">
        <v>71</v>
      </c>
      <c r="E7" s="28">
        <v>230</v>
      </c>
      <c r="F7" s="28">
        <v>1000</v>
      </c>
      <c r="G7" s="28"/>
      <c r="H7" s="2"/>
      <c r="I7" s="2"/>
      <c r="J7" s="28"/>
      <c r="K7" s="28">
        <v>40</v>
      </c>
      <c r="L7" s="28" t="s">
        <v>71</v>
      </c>
      <c r="M7" s="28">
        <v>260</v>
      </c>
      <c r="N7" s="28">
        <v>700</v>
      </c>
      <c r="O7" s="33"/>
    </row>
    <row r="8" spans="1:15" ht="18.600000000000001" thickBot="1" x14ac:dyDescent="0.4">
      <c r="A8" s="2"/>
      <c r="B8" s="28"/>
      <c r="C8" s="28">
        <v>20</v>
      </c>
      <c r="D8" s="28" t="s">
        <v>71</v>
      </c>
      <c r="E8" s="28">
        <v>200</v>
      </c>
      <c r="F8" s="28">
        <v>1000</v>
      </c>
      <c r="G8" s="28"/>
      <c r="H8" s="2"/>
      <c r="I8" s="2"/>
      <c r="J8" s="35"/>
      <c r="K8" s="32">
        <v>20</v>
      </c>
      <c r="L8" s="32" t="s">
        <v>71</v>
      </c>
      <c r="M8" s="32">
        <v>210</v>
      </c>
      <c r="N8" s="32">
        <v>800</v>
      </c>
      <c r="O8" s="35"/>
    </row>
    <row r="9" spans="1:15" ht="18.600000000000001" thickTop="1" x14ac:dyDescent="0.35">
      <c r="A9" s="2"/>
      <c r="B9" s="28"/>
      <c r="C9" s="28">
        <v>11</v>
      </c>
      <c r="D9" s="28" t="s">
        <v>71</v>
      </c>
      <c r="E9" s="28">
        <v>180</v>
      </c>
      <c r="F9" s="28">
        <v>800</v>
      </c>
      <c r="G9" s="36" t="s">
        <v>74</v>
      </c>
      <c r="H9" s="2"/>
      <c r="I9" s="2"/>
      <c r="J9" s="31" t="s">
        <v>13</v>
      </c>
      <c r="K9" s="29">
        <v>20</v>
      </c>
      <c r="L9" s="29">
        <v>50</v>
      </c>
      <c r="M9" s="29" t="s">
        <v>71</v>
      </c>
      <c r="N9" s="29">
        <v>800</v>
      </c>
      <c r="O9" s="34"/>
    </row>
    <row r="10" spans="1:15" ht="18" x14ac:dyDescent="0.35">
      <c r="A10" s="2"/>
      <c r="B10" s="28"/>
      <c r="C10" s="28">
        <v>11</v>
      </c>
      <c r="D10" s="28" t="s">
        <v>71</v>
      </c>
      <c r="E10" s="28">
        <v>170</v>
      </c>
      <c r="F10" s="28">
        <v>800</v>
      </c>
      <c r="G10" s="36" t="s">
        <v>74</v>
      </c>
      <c r="H10" s="2"/>
      <c r="I10" s="2"/>
      <c r="J10" s="28"/>
      <c r="K10" s="28">
        <v>30</v>
      </c>
      <c r="L10" s="28">
        <v>70</v>
      </c>
      <c r="M10" s="28" t="s">
        <v>71</v>
      </c>
      <c r="N10" s="28">
        <v>800</v>
      </c>
      <c r="O10" s="33"/>
    </row>
    <row r="11" spans="1:15" ht="18.600000000000001" thickBot="1" x14ac:dyDescent="0.4">
      <c r="A11" s="2"/>
      <c r="B11" s="28"/>
      <c r="C11" s="28">
        <v>11</v>
      </c>
      <c r="D11" s="28" t="s">
        <v>71</v>
      </c>
      <c r="E11" s="28">
        <v>170</v>
      </c>
      <c r="F11" s="28">
        <v>600</v>
      </c>
      <c r="G11" s="28"/>
      <c r="H11" s="2"/>
      <c r="I11" s="2"/>
      <c r="J11" s="28"/>
      <c r="K11" s="28">
        <v>40</v>
      </c>
      <c r="L11" s="28">
        <v>80</v>
      </c>
      <c r="M11" s="28" t="s">
        <v>71</v>
      </c>
      <c r="N11" s="28">
        <v>700</v>
      </c>
      <c r="O11" s="33"/>
    </row>
    <row r="12" spans="1:15" ht="18.600000000000001" thickTop="1" x14ac:dyDescent="0.35">
      <c r="A12" s="2"/>
      <c r="B12" s="31" t="s">
        <v>13</v>
      </c>
      <c r="C12" s="29">
        <v>30</v>
      </c>
      <c r="D12" s="29">
        <v>120</v>
      </c>
      <c r="E12" s="29" t="s">
        <v>71</v>
      </c>
      <c r="F12" s="29">
        <v>1000</v>
      </c>
      <c r="G12" s="29"/>
      <c r="H12" s="2"/>
      <c r="I12" s="2"/>
      <c r="J12" s="28"/>
      <c r="K12" s="28">
        <v>30</v>
      </c>
      <c r="L12" s="28">
        <v>70</v>
      </c>
      <c r="M12" s="28" t="s">
        <v>71</v>
      </c>
      <c r="N12" s="28">
        <v>400</v>
      </c>
      <c r="O12" s="33"/>
    </row>
    <row r="13" spans="1:15" ht="18" x14ac:dyDescent="0.35">
      <c r="A13" s="2"/>
      <c r="B13" s="28"/>
      <c r="C13" s="28">
        <v>20</v>
      </c>
      <c r="D13" s="28">
        <v>100</v>
      </c>
      <c r="E13" s="28" t="s">
        <v>71</v>
      </c>
      <c r="F13" s="28">
        <v>1000</v>
      </c>
      <c r="G13" s="28"/>
      <c r="H13" s="2"/>
      <c r="I13" s="2"/>
      <c r="J13" s="33"/>
      <c r="K13" s="28">
        <v>20</v>
      </c>
      <c r="L13" s="28">
        <v>80</v>
      </c>
      <c r="M13" s="28" t="s">
        <v>71</v>
      </c>
      <c r="N13" s="28">
        <v>300</v>
      </c>
      <c r="O13" s="33"/>
    </row>
    <row r="14" spans="1:15" ht="18.600000000000001" thickBot="1" x14ac:dyDescent="0.4">
      <c r="A14" s="2"/>
      <c r="B14" s="28"/>
      <c r="C14" s="28">
        <v>11</v>
      </c>
      <c r="D14" s="28">
        <v>70</v>
      </c>
      <c r="E14" s="28" t="s">
        <v>71</v>
      </c>
      <c r="F14" s="28">
        <v>600</v>
      </c>
      <c r="G14" s="28"/>
      <c r="H14" s="2"/>
      <c r="I14" s="2"/>
      <c r="J14" s="28"/>
      <c r="K14" s="28">
        <v>10</v>
      </c>
      <c r="L14" s="28">
        <v>50</v>
      </c>
      <c r="M14" s="28" t="s">
        <v>71</v>
      </c>
      <c r="N14" s="28">
        <v>200</v>
      </c>
      <c r="O14" s="33"/>
    </row>
    <row r="15" spans="1:15" ht="19.2" thickTop="1" thickBot="1" x14ac:dyDescent="0.4">
      <c r="A15" s="2"/>
      <c r="B15" s="35"/>
      <c r="C15" s="28">
        <v>9.3000000000000007</v>
      </c>
      <c r="D15" s="28">
        <v>50</v>
      </c>
      <c r="E15" s="28" t="s">
        <v>71</v>
      </c>
      <c r="F15" s="28">
        <v>400</v>
      </c>
      <c r="G15" s="44" t="s">
        <v>96</v>
      </c>
      <c r="H15" s="2"/>
      <c r="I15" s="2"/>
      <c r="J15" s="31" t="s">
        <v>16</v>
      </c>
      <c r="K15" s="29">
        <v>30</v>
      </c>
      <c r="L15" s="29">
        <v>70</v>
      </c>
      <c r="M15" s="29">
        <v>240</v>
      </c>
      <c r="N15" s="29" t="s">
        <v>71</v>
      </c>
      <c r="O15" s="34"/>
    </row>
    <row r="16" spans="1:15" ht="18.600000000000001" thickTop="1" x14ac:dyDescent="0.35">
      <c r="A16" s="2"/>
      <c r="B16" s="31" t="s">
        <v>16</v>
      </c>
      <c r="C16" s="29">
        <v>30</v>
      </c>
      <c r="D16" s="29">
        <v>120</v>
      </c>
      <c r="E16" s="29">
        <v>220</v>
      </c>
      <c r="F16" s="29" t="s">
        <v>71</v>
      </c>
      <c r="G16" s="29"/>
      <c r="H16" s="2"/>
      <c r="I16" s="2"/>
      <c r="J16" s="28"/>
      <c r="K16" s="28">
        <v>30</v>
      </c>
      <c r="L16" s="28">
        <v>70</v>
      </c>
      <c r="M16" s="28">
        <v>230</v>
      </c>
      <c r="N16" s="28" t="s">
        <v>71</v>
      </c>
      <c r="O16" s="33"/>
    </row>
    <row r="17" spans="1:15" ht="18" x14ac:dyDescent="0.35">
      <c r="A17" s="2"/>
      <c r="B17" s="28"/>
      <c r="C17" s="28">
        <v>20</v>
      </c>
      <c r="D17" s="28">
        <v>100</v>
      </c>
      <c r="E17" s="28">
        <v>205</v>
      </c>
      <c r="F17" s="28" t="s">
        <v>71</v>
      </c>
      <c r="G17" s="28"/>
      <c r="H17" s="2"/>
      <c r="I17" s="2"/>
      <c r="J17" s="33"/>
      <c r="K17" s="28">
        <v>20</v>
      </c>
      <c r="L17" s="28">
        <v>80</v>
      </c>
      <c r="M17" s="28">
        <v>210</v>
      </c>
      <c r="N17" s="28" t="s">
        <v>71</v>
      </c>
      <c r="O17" s="33"/>
    </row>
    <row r="18" spans="1:15" ht="18.600000000000001" thickBot="1" x14ac:dyDescent="0.4">
      <c r="A18" s="2"/>
      <c r="B18" s="28"/>
      <c r="C18" s="28">
        <v>11</v>
      </c>
      <c r="D18" s="28">
        <v>70</v>
      </c>
      <c r="E18" s="28">
        <v>190</v>
      </c>
      <c r="F18" s="28" t="s">
        <v>71</v>
      </c>
      <c r="G18" s="28"/>
      <c r="H18" s="2"/>
      <c r="I18" s="2"/>
      <c r="J18" s="35"/>
      <c r="K18" s="32">
        <v>10</v>
      </c>
      <c r="L18" s="32">
        <v>50</v>
      </c>
      <c r="M18" s="32">
        <v>180</v>
      </c>
      <c r="N18" s="32" t="s">
        <v>71</v>
      </c>
      <c r="O18" s="35"/>
    </row>
    <row r="19" spans="1:15" ht="18.600000000000001" thickTop="1" x14ac:dyDescent="0.35">
      <c r="A19" s="2"/>
      <c r="B19" s="28"/>
      <c r="C19" s="28">
        <v>11</v>
      </c>
      <c r="D19" s="28">
        <v>70</v>
      </c>
      <c r="E19" s="28">
        <v>170</v>
      </c>
      <c r="F19" s="28" t="s">
        <v>71</v>
      </c>
      <c r="G19" s="28"/>
      <c r="H19" s="2"/>
      <c r="I19" s="2"/>
      <c r="J19" s="2"/>
      <c r="K19" s="2"/>
    </row>
    <row r="20" spans="1:15" ht="18.600000000000001" thickBot="1" x14ac:dyDescent="0.4">
      <c r="A20" s="2"/>
      <c r="B20" s="32"/>
      <c r="C20" s="32">
        <v>9.3000000000000007</v>
      </c>
      <c r="D20" s="32">
        <v>50</v>
      </c>
      <c r="E20" s="32">
        <v>160</v>
      </c>
      <c r="F20" s="32" t="s">
        <v>71</v>
      </c>
      <c r="G20" s="45" t="s">
        <v>96</v>
      </c>
      <c r="H20" s="2"/>
      <c r="I20" s="2"/>
      <c r="J20" s="2"/>
      <c r="K20" s="2"/>
    </row>
    <row r="21" spans="1:15" ht="18.600000000000001" thickTop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431C-5552-43E0-806B-E171CCC2519A}">
  <dimension ref="A1:BL58"/>
  <sheetViews>
    <sheetView tabSelected="1" topLeftCell="E13" workbookViewId="0">
      <selection activeCell="F25" sqref="F25"/>
    </sheetView>
  </sheetViews>
  <sheetFormatPr defaultRowHeight="14.4" x14ac:dyDescent="0.3"/>
  <cols>
    <col min="1" max="1" width="14.109375" style="4" customWidth="1"/>
    <col min="2" max="2" width="16.44140625" style="6" customWidth="1"/>
    <col min="3" max="3" width="12.21875" customWidth="1"/>
    <col min="4" max="4" width="10.21875" customWidth="1"/>
    <col min="5" max="5" width="14.33203125" customWidth="1"/>
    <col min="6" max="6" width="18.109375" customWidth="1"/>
    <col min="7" max="7" width="18.5546875" customWidth="1"/>
    <col min="8" max="8" width="17" bestFit="1" customWidth="1"/>
    <col min="9" max="9" width="21.21875" customWidth="1"/>
    <col min="10" max="10" width="11.88671875" customWidth="1"/>
    <col min="11" max="11" width="11.33203125" customWidth="1"/>
    <col min="12" max="12" width="39.21875" customWidth="1"/>
    <col min="13" max="13" width="91" customWidth="1"/>
    <col min="14" max="14" width="19.88671875" customWidth="1"/>
    <col min="15" max="15" width="13.33203125" customWidth="1"/>
  </cols>
  <sheetData>
    <row r="1" spans="1:64" ht="21" thickTop="1" thickBot="1" x14ac:dyDescent="0.4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75</v>
      </c>
      <c r="G1" s="9" t="s">
        <v>78</v>
      </c>
      <c r="H1" s="9" t="s">
        <v>151</v>
      </c>
      <c r="I1" s="9" t="s">
        <v>5</v>
      </c>
      <c r="J1" s="9" t="s">
        <v>6</v>
      </c>
      <c r="K1" s="9" t="s">
        <v>7</v>
      </c>
      <c r="L1" s="9" t="s">
        <v>8</v>
      </c>
      <c r="M1" s="30" t="s">
        <v>73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8.600000000000001" thickTop="1" x14ac:dyDescent="0.35">
      <c r="A2" s="10">
        <v>43899</v>
      </c>
      <c r="B2" s="13">
        <v>453</v>
      </c>
      <c r="C2" s="13" t="s">
        <v>10</v>
      </c>
      <c r="D2" s="13">
        <v>10</v>
      </c>
      <c r="E2" s="13">
        <v>20.7</v>
      </c>
      <c r="F2" s="13">
        <v>400</v>
      </c>
      <c r="G2" s="13">
        <v>9.6</v>
      </c>
      <c r="H2" s="13">
        <v>13.5</v>
      </c>
      <c r="I2" s="46" t="s">
        <v>77</v>
      </c>
      <c r="J2" s="13"/>
      <c r="K2" s="13"/>
      <c r="L2" s="11" t="s">
        <v>79</v>
      </c>
      <c r="M2" s="37" t="s">
        <v>82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18" x14ac:dyDescent="0.35">
      <c r="A3" s="14">
        <v>43899</v>
      </c>
      <c r="B3" s="13" t="s">
        <v>80</v>
      </c>
      <c r="C3" s="13" t="s">
        <v>10</v>
      </c>
      <c r="D3" s="13">
        <v>10</v>
      </c>
      <c r="E3" s="13">
        <v>20.7</v>
      </c>
      <c r="F3" s="13">
        <v>400</v>
      </c>
      <c r="G3" s="13">
        <v>9.6</v>
      </c>
      <c r="H3" s="13">
        <v>13.4</v>
      </c>
      <c r="I3" s="22" t="s">
        <v>13</v>
      </c>
      <c r="J3" s="13">
        <v>160</v>
      </c>
      <c r="K3" s="13">
        <v>220</v>
      </c>
      <c r="L3" s="13" t="s">
        <v>25</v>
      </c>
      <c r="M3" s="37" t="s">
        <v>81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18" x14ac:dyDescent="0.35">
      <c r="A4" s="14">
        <v>43899</v>
      </c>
      <c r="B4" s="13" t="s">
        <v>83</v>
      </c>
      <c r="C4" s="13" t="s">
        <v>10</v>
      </c>
      <c r="D4" s="13">
        <v>10</v>
      </c>
      <c r="E4" s="13">
        <v>20.7</v>
      </c>
      <c r="F4" s="13">
        <v>400</v>
      </c>
      <c r="G4" s="13">
        <v>9.6</v>
      </c>
      <c r="H4" s="13">
        <v>13.2</v>
      </c>
      <c r="I4" s="23" t="s">
        <v>16</v>
      </c>
      <c r="J4" s="13">
        <v>200</v>
      </c>
      <c r="K4" s="13">
        <v>1100</v>
      </c>
      <c r="L4" s="13" t="s">
        <v>27</v>
      </c>
      <c r="M4" s="37" t="s">
        <v>84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18" x14ac:dyDescent="0.35">
      <c r="A5" s="14">
        <v>43899</v>
      </c>
      <c r="B5" s="13">
        <v>476</v>
      </c>
      <c r="C5" s="13" t="s">
        <v>10</v>
      </c>
      <c r="D5" s="13">
        <v>10</v>
      </c>
      <c r="E5" s="13">
        <v>20.7</v>
      </c>
      <c r="F5" s="13">
        <v>280</v>
      </c>
      <c r="G5" s="13">
        <v>9.6</v>
      </c>
      <c r="H5" s="13">
        <v>8.6</v>
      </c>
      <c r="I5" s="46" t="s">
        <v>77</v>
      </c>
      <c r="J5" s="13"/>
      <c r="K5" s="13"/>
      <c r="L5" s="13" t="s">
        <v>85</v>
      </c>
      <c r="M5" s="37" t="s">
        <v>97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ht="18" x14ac:dyDescent="0.35">
      <c r="A6" s="14">
        <v>43899</v>
      </c>
      <c r="B6" s="13">
        <v>477</v>
      </c>
      <c r="C6" s="13" t="s">
        <v>10</v>
      </c>
      <c r="D6" s="13">
        <v>10</v>
      </c>
      <c r="E6" s="13">
        <v>20.7</v>
      </c>
      <c r="F6" s="13">
        <v>280</v>
      </c>
      <c r="G6" s="13">
        <v>9.6</v>
      </c>
      <c r="H6" s="47">
        <v>9</v>
      </c>
      <c r="I6" s="46" t="s">
        <v>77</v>
      </c>
      <c r="J6" s="13"/>
      <c r="K6" s="13"/>
      <c r="L6" s="13" t="s">
        <v>98</v>
      </c>
      <c r="M6" s="3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ht="18" x14ac:dyDescent="0.35">
      <c r="A7" s="14">
        <v>43899</v>
      </c>
      <c r="B7" s="13" t="s">
        <v>99</v>
      </c>
      <c r="C7" s="13" t="s">
        <v>10</v>
      </c>
      <c r="D7" s="13">
        <v>10</v>
      </c>
      <c r="E7" s="13">
        <v>20.7</v>
      </c>
      <c r="F7" s="13">
        <v>100</v>
      </c>
      <c r="G7" s="13">
        <v>9.6</v>
      </c>
      <c r="H7" s="13">
        <v>2.5</v>
      </c>
      <c r="I7" s="23" t="s">
        <v>16</v>
      </c>
      <c r="J7" s="13">
        <v>200</v>
      </c>
      <c r="K7" s="13">
        <v>1200</v>
      </c>
      <c r="L7" s="13" t="s">
        <v>27</v>
      </c>
      <c r="M7" s="37" t="s">
        <v>101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ht="18" x14ac:dyDescent="0.35">
      <c r="A8" s="14">
        <v>43899</v>
      </c>
      <c r="B8" s="13">
        <v>484</v>
      </c>
      <c r="C8" s="13" t="s">
        <v>10</v>
      </c>
      <c r="D8" s="13">
        <v>10</v>
      </c>
      <c r="E8" s="13">
        <v>20.7</v>
      </c>
      <c r="F8" s="13" t="s">
        <v>103</v>
      </c>
      <c r="G8" s="13">
        <v>9.6</v>
      </c>
      <c r="H8" s="13">
        <v>1.6</v>
      </c>
      <c r="I8" s="46" t="s">
        <v>77</v>
      </c>
      <c r="J8" s="13"/>
      <c r="K8" s="13"/>
      <c r="L8" s="13" t="s">
        <v>85</v>
      </c>
      <c r="M8" s="37" t="s">
        <v>100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ht="18" x14ac:dyDescent="0.35">
      <c r="A9" s="14">
        <v>43899</v>
      </c>
      <c r="B9" s="13">
        <v>485</v>
      </c>
      <c r="C9" s="13" t="s">
        <v>10</v>
      </c>
      <c r="D9" s="13">
        <v>10</v>
      </c>
      <c r="E9" s="13">
        <v>20.7</v>
      </c>
      <c r="F9" s="13" t="s">
        <v>103</v>
      </c>
      <c r="G9" s="13">
        <v>9.6</v>
      </c>
      <c r="H9" s="13">
        <v>1.6</v>
      </c>
      <c r="I9" s="46" t="s">
        <v>77</v>
      </c>
      <c r="J9" s="13"/>
      <c r="K9" s="13"/>
      <c r="L9" s="13" t="s">
        <v>98</v>
      </c>
      <c r="M9" s="37" t="s">
        <v>102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ht="18" x14ac:dyDescent="0.35">
      <c r="A10" s="14">
        <v>43899</v>
      </c>
      <c r="B10" s="13">
        <v>486</v>
      </c>
      <c r="C10" s="13" t="s">
        <v>10</v>
      </c>
      <c r="D10" s="13">
        <v>10</v>
      </c>
      <c r="E10" s="13">
        <v>20.7</v>
      </c>
      <c r="F10" s="13" t="s">
        <v>104</v>
      </c>
      <c r="G10" s="13">
        <v>0.97199999999999998</v>
      </c>
      <c r="H10" s="13">
        <v>0.2</v>
      </c>
      <c r="I10" s="46" t="s">
        <v>77</v>
      </c>
      <c r="J10" s="13"/>
      <c r="K10" s="13"/>
      <c r="L10" s="13" t="s">
        <v>85</v>
      </c>
      <c r="M10" s="37" t="s">
        <v>100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ht="18" x14ac:dyDescent="0.35">
      <c r="A11" s="14">
        <v>43899</v>
      </c>
      <c r="B11" s="13">
        <v>487</v>
      </c>
      <c r="C11" s="13" t="s">
        <v>10</v>
      </c>
      <c r="D11" s="13">
        <v>10</v>
      </c>
      <c r="E11" s="13">
        <v>20.7</v>
      </c>
      <c r="F11" s="13" t="s">
        <v>104</v>
      </c>
      <c r="G11" s="13">
        <v>0.97199999999999998</v>
      </c>
      <c r="H11" s="13" t="s">
        <v>107</v>
      </c>
      <c r="I11" s="46" t="s">
        <v>77</v>
      </c>
      <c r="J11" s="13"/>
      <c r="K11" s="13"/>
      <c r="L11" s="13" t="s">
        <v>98</v>
      </c>
      <c r="M11" s="37" t="s">
        <v>102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ht="18" x14ac:dyDescent="0.35">
      <c r="A12" s="14">
        <v>43899</v>
      </c>
      <c r="B12" s="13" t="s">
        <v>105</v>
      </c>
      <c r="C12" s="13" t="s">
        <v>10</v>
      </c>
      <c r="D12" s="13">
        <v>10</v>
      </c>
      <c r="E12" s="13">
        <v>20.7</v>
      </c>
      <c r="F12" s="13" t="s">
        <v>104</v>
      </c>
      <c r="G12" s="13">
        <v>0.97199999999999998</v>
      </c>
      <c r="H12" s="13">
        <v>0.3</v>
      </c>
      <c r="I12" s="23" t="s">
        <v>16</v>
      </c>
      <c r="J12" s="13">
        <v>200</v>
      </c>
      <c r="K12" s="13">
        <v>1200</v>
      </c>
      <c r="L12" s="13" t="s">
        <v>27</v>
      </c>
      <c r="M12" s="37" t="s">
        <v>106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ht="18" x14ac:dyDescent="0.35">
      <c r="A13" s="14">
        <v>43899</v>
      </c>
      <c r="B13" s="13" t="s">
        <v>108</v>
      </c>
      <c r="C13" s="13" t="s">
        <v>10</v>
      </c>
      <c r="D13" s="13">
        <v>10</v>
      </c>
      <c r="E13" s="13">
        <v>20.7</v>
      </c>
      <c r="F13" s="13" t="s">
        <v>109</v>
      </c>
      <c r="G13" s="13">
        <v>0.97199999999999998</v>
      </c>
      <c r="H13" s="13">
        <v>0.3</v>
      </c>
      <c r="I13" s="22" t="s">
        <v>13</v>
      </c>
      <c r="J13" s="13">
        <v>170</v>
      </c>
      <c r="K13" s="13">
        <v>210</v>
      </c>
      <c r="L13" s="13" t="s">
        <v>25</v>
      </c>
      <c r="M13" s="37" t="s">
        <v>106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ht="18" x14ac:dyDescent="0.35">
      <c r="A14" s="14">
        <v>43899</v>
      </c>
      <c r="B14" s="13">
        <v>509</v>
      </c>
      <c r="C14" s="13" t="s">
        <v>10</v>
      </c>
      <c r="D14" s="13">
        <v>10</v>
      </c>
      <c r="E14" s="13">
        <v>20.7</v>
      </c>
      <c r="F14" s="13" t="s">
        <v>110</v>
      </c>
      <c r="G14" s="13">
        <v>0.97199999999999998</v>
      </c>
      <c r="H14" s="13" t="s">
        <v>77</v>
      </c>
      <c r="I14" s="46" t="s">
        <v>77</v>
      </c>
      <c r="J14" s="13"/>
      <c r="K14" s="13"/>
      <c r="L14" s="13" t="s">
        <v>114</v>
      </c>
      <c r="M14" s="37" t="s">
        <v>111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ht="18" x14ac:dyDescent="0.35">
      <c r="A15" s="14">
        <v>43899</v>
      </c>
      <c r="B15" s="13" t="s">
        <v>112</v>
      </c>
      <c r="C15" s="13" t="s">
        <v>10</v>
      </c>
      <c r="D15" s="13">
        <v>10</v>
      </c>
      <c r="E15" s="13">
        <v>20.7</v>
      </c>
      <c r="F15" s="13" t="s">
        <v>77</v>
      </c>
      <c r="G15" s="13" t="s">
        <v>77</v>
      </c>
      <c r="H15" s="13" t="s">
        <v>77</v>
      </c>
      <c r="I15" s="46" t="s">
        <v>77</v>
      </c>
      <c r="J15" s="13"/>
      <c r="K15" s="13"/>
      <c r="L15" s="13"/>
      <c r="M15" s="48" t="s">
        <v>113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 ht="18.600000000000001" thickBot="1" x14ac:dyDescent="0.4">
      <c r="A16" s="49">
        <v>43899</v>
      </c>
      <c r="B16" s="13" t="s">
        <v>115</v>
      </c>
      <c r="C16" s="13" t="s">
        <v>10</v>
      </c>
      <c r="D16" s="13">
        <v>10</v>
      </c>
      <c r="E16" s="13">
        <v>20.7</v>
      </c>
      <c r="F16" s="13">
        <v>300</v>
      </c>
      <c r="G16" s="13">
        <v>0.97199999999999998</v>
      </c>
      <c r="H16" s="13" t="s">
        <v>117</v>
      </c>
      <c r="I16" s="51" t="s">
        <v>16</v>
      </c>
      <c r="J16" s="13">
        <v>200</v>
      </c>
      <c r="K16" s="13">
        <v>1000</v>
      </c>
      <c r="L16" s="52" t="s">
        <v>116</v>
      </c>
      <c r="M16" s="50" t="s">
        <v>118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ht="18" x14ac:dyDescent="0.35">
      <c r="A17" s="14">
        <v>43900</v>
      </c>
      <c r="B17" s="26">
        <v>519</v>
      </c>
      <c r="C17" s="26" t="s">
        <v>41</v>
      </c>
      <c r="D17" s="26" t="s">
        <v>42</v>
      </c>
      <c r="E17" s="26">
        <v>20.7</v>
      </c>
      <c r="F17" s="26">
        <v>280</v>
      </c>
      <c r="G17" s="26">
        <v>9.6</v>
      </c>
      <c r="H17" s="26" t="s">
        <v>77</v>
      </c>
      <c r="I17" s="46" t="s">
        <v>77</v>
      </c>
      <c r="J17" s="26"/>
      <c r="K17" s="26"/>
      <c r="L17" s="13" t="s">
        <v>119</v>
      </c>
      <c r="M17" s="37" t="s">
        <v>124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ht="18" x14ac:dyDescent="0.35">
      <c r="A18" s="14">
        <v>43900</v>
      </c>
      <c r="B18" s="13">
        <v>520</v>
      </c>
      <c r="C18" s="13" t="s">
        <v>41</v>
      </c>
      <c r="D18" s="13" t="s">
        <v>42</v>
      </c>
      <c r="E18" s="13">
        <v>20.7</v>
      </c>
      <c r="F18" s="13">
        <v>280</v>
      </c>
      <c r="G18" s="13">
        <v>9.6</v>
      </c>
      <c r="H18" s="13" t="s">
        <v>77</v>
      </c>
      <c r="I18" s="13" t="s">
        <v>77</v>
      </c>
      <c r="J18" s="13"/>
      <c r="K18" s="13"/>
      <c r="L18" s="13" t="s">
        <v>125</v>
      </c>
      <c r="M18" s="63" t="s">
        <v>126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ht="18" x14ac:dyDescent="0.35">
      <c r="A19" s="14">
        <v>43900</v>
      </c>
      <c r="B19" s="13" t="s">
        <v>128</v>
      </c>
      <c r="C19" s="13" t="s">
        <v>41</v>
      </c>
      <c r="D19" s="13" t="s">
        <v>42</v>
      </c>
      <c r="E19" s="13">
        <v>20.7</v>
      </c>
      <c r="F19" s="13">
        <v>400</v>
      </c>
      <c r="G19" s="13">
        <v>9.6</v>
      </c>
      <c r="H19" s="13">
        <v>14.9</v>
      </c>
      <c r="I19" s="22" t="s">
        <v>13</v>
      </c>
      <c r="J19" s="13">
        <v>170</v>
      </c>
      <c r="K19" s="13">
        <v>200</v>
      </c>
      <c r="L19" s="13" t="s">
        <v>47</v>
      </c>
      <c r="M19" s="37" t="s">
        <v>127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ht="18" x14ac:dyDescent="0.35">
      <c r="A20" s="14">
        <v>43900</v>
      </c>
      <c r="B20" s="13" t="s">
        <v>130</v>
      </c>
      <c r="C20" s="13" t="s">
        <v>41</v>
      </c>
      <c r="D20" s="13" t="s">
        <v>42</v>
      </c>
      <c r="E20" s="13">
        <v>20.7</v>
      </c>
      <c r="F20" s="13">
        <v>400</v>
      </c>
      <c r="G20" s="13">
        <v>9.6</v>
      </c>
      <c r="H20" s="13">
        <v>14.8</v>
      </c>
      <c r="I20" s="23" t="s">
        <v>16</v>
      </c>
      <c r="J20" s="13">
        <v>30</v>
      </c>
      <c r="K20" s="13">
        <v>600</v>
      </c>
      <c r="L20" s="13" t="s">
        <v>129</v>
      </c>
      <c r="M20" s="37" t="s">
        <v>133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ht="18" x14ac:dyDescent="0.35">
      <c r="A21" s="14">
        <v>43900</v>
      </c>
      <c r="B21" s="13" t="s">
        <v>131</v>
      </c>
      <c r="C21" s="13" t="s">
        <v>41</v>
      </c>
      <c r="D21" s="13" t="s">
        <v>42</v>
      </c>
      <c r="E21" s="13">
        <v>20.7</v>
      </c>
      <c r="F21" s="13">
        <v>400</v>
      </c>
      <c r="G21" s="13">
        <v>9.6</v>
      </c>
      <c r="H21" s="13">
        <v>14.9</v>
      </c>
      <c r="I21" s="23" t="s">
        <v>16</v>
      </c>
      <c r="J21" s="13">
        <v>30</v>
      </c>
      <c r="K21" s="13">
        <v>1000</v>
      </c>
      <c r="L21" s="13" t="s">
        <v>136</v>
      </c>
      <c r="M21" s="37" t="s">
        <v>132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 ht="18" x14ac:dyDescent="0.35">
      <c r="A22" s="14">
        <v>43900</v>
      </c>
      <c r="B22" s="13">
        <v>554</v>
      </c>
      <c r="C22" s="13" t="s">
        <v>41</v>
      </c>
      <c r="D22" s="13" t="s">
        <v>42</v>
      </c>
      <c r="E22" s="13">
        <v>20.7</v>
      </c>
      <c r="F22" s="13">
        <v>280</v>
      </c>
      <c r="G22" s="13">
        <v>9.6</v>
      </c>
      <c r="H22" s="13">
        <v>8.9</v>
      </c>
      <c r="I22" s="46" t="s">
        <v>77</v>
      </c>
      <c r="J22" s="13"/>
      <c r="K22" s="13"/>
      <c r="L22" s="13" t="s">
        <v>146</v>
      </c>
      <c r="M22" s="37" t="s">
        <v>134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ht="18" x14ac:dyDescent="0.35">
      <c r="A23" s="14">
        <v>43900</v>
      </c>
      <c r="B23" s="13">
        <v>555</v>
      </c>
      <c r="C23" s="13" t="s">
        <v>41</v>
      </c>
      <c r="D23" s="13" t="s">
        <v>42</v>
      </c>
      <c r="E23" s="13">
        <v>20.7</v>
      </c>
      <c r="F23" s="13">
        <v>280</v>
      </c>
      <c r="G23" s="13">
        <v>9.6</v>
      </c>
      <c r="H23" s="13">
        <v>9.5</v>
      </c>
      <c r="I23" s="46" t="s">
        <v>77</v>
      </c>
      <c r="J23" s="13"/>
      <c r="K23" s="13"/>
      <c r="L23" s="13" t="s">
        <v>148</v>
      </c>
      <c r="M23" s="3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ht="18" x14ac:dyDescent="0.35">
      <c r="A24" s="14">
        <v>43900</v>
      </c>
      <c r="B24" s="13" t="s">
        <v>135</v>
      </c>
      <c r="C24" s="13" t="s">
        <v>41</v>
      </c>
      <c r="D24" s="13" t="s">
        <v>42</v>
      </c>
      <c r="E24" s="13">
        <v>20.7</v>
      </c>
      <c r="F24" s="13">
        <v>150</v>
      </c>
      <c r="G24" s="13">
        <v>9.6</v>
      </c>
      <c r="H24" s="13">
        <v>3.4</v>
      </c>
      <c r="I24" s="23" t="s">
        <v>16</v>
      </c>
      <c r="J24" s="13">
        <v>100</v>
      </c>
      <c r="K24" s="13">
        <v>1000</v>
      </c>
      <c r="L24" s="13" t="s">
        <v>136</v>
      </c>
      <c r="M24" s="37" t="s">
        <v>137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ht="18" x14ac:dyDescent="0.35">
      <c r="A25" s="14">
        <v>43900</v>
      </c>
      <c r="B25" s="13" t="s">
        <v>138</v>
      </c>
      <c r="C25" s="13" t="s">
        <v>41</v>
      </c>
      <c r="D25" s="13" t="s">
        <v>42</v>
      </c>
      <c r="E25" s="13">
        <v>20.7</v>
      </c>
      <c r="F25" s="13">
        <v>60</v>
      </c>
      <c r="G25" s="13">
        <v>9.6</v>
      </c>
      <c r="H25" s="13">
        <v>1.5</v>
      </c>
      <c r="I25" s="23" t="s">
        <v>16</v>
      </c>
      <c r="J25" s="13">
        <v>400</v>
      </c>
      <c r="K25" s="13">
        <v>1000</v>
      </c>
      <c r="L25" s="13" t="s">
        <v>136</v>
      </c>
      <c r="M25" s="37" t="s">
        <v>139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ht="18" x14ac:dyDescent="0.35">
      <c r="A26" s="14">
        <v>43900</v>
      </c>
      <c r="B26" s="13" t="s">
        <v>140</v>
      </c>
      <c r="C26" s="13" t="s">
        <v>41</v>
      </c>
      <c r="D26" s="13" t="s">
        <v>42</v>
      </c>
      <c r="E26" s="13">
        <v>20.7</v>
      </c>
      <c r="F26" s="13">
        <v>280</v>
      </c>
      <c r="G26" s="13">
        <v>0.97199999999999998</v>
      </c>
      <c r="H26" s="13">
        <v>0.9</v>
      </c>
      <c r="I26" s="23" t="s">
        <v>16</v>
      </c>
      <c r="J26" s="13">
        <v>100</v>
      </c>
      <c r="K26" s="13">
        <v>1000</v>
      </c>
      <c r="L26" s="13" t="s">
        <v>136</v>
      </c>
      <c r="M26" s="37" t="s">
        <v>141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ht="18" x14ac:dyDescent="0.35">
      <c r="A27" s="14">
        <v>43900</v>
      </c>
      <c r="B27" s="13" t="s">
        <v>142</v>
      </c>
      <c r="C27" s="13" t="s">
        <v>41</v>
      </c>
      <c r="D27" s="13" t="s">
        <v>42</v>
      </c>
      <c r="E27" s="13">
        <v>20.7</v>
      </c>
      <c r="F27" s="13" t="s">
        <v>147</v>
      </c>
      <c r="G27" s="13">
        <v>0.97199999999999998</v>
      </c>
      <c r="H27" s="13">
        <v>0.4</v>
      </c>
      <c r="I27" s="23" t="s">
        <v>16</v>
      </c>
      <c r="J27" s="13">
        <v>30</v>
      </c>
      <c r="K27" s="13">
        <v>1000</v>
      </c>
      <c r="L27" s="13" t="s">
        <v>136</v>
      </c>
      <c r="M27" s="37" t="s">
        <v>143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ht="18" x14ac:dyDescent="0.35">
      <c r="A28" s="14">
        <v>43900</v>
      </c>
      <c r="B28" s="13" t="s">
        <v>144</v>
      </c>
      <c r="C28" s="13" t="s">
        <v>41</v>
      </c>
      <c r="D28" s="13" t="s">
        <v>42</v>
      </c>
      <c r="E28" s="13">
        <v>20.7</v>
      </c>
      <c r="F28" s="13" t="s">
        <v>147</v>
      </c>
      <c r="G28" s="13">
        <v>0.97199999999999998</v>
      </c>
      <c r="H28" s="13">
        <v>0.3</v>
      </c>
      <c r="I28" s="22" t="s">
        <v>13</v>
      </c>
      <c r="J28" s="13">
        <v>170</v>
      </c>
      <c r="K28" s="13">
        <v>205</v>
      </c>
      <c r="L28" s="13" t="s">
        <v>47</v>
      </c>
      <c r="M28" s="37" t="s">
        <v>145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ht="18" x14ac:dyDescent="0.35">
      <c r="A29" s="14">
        <v>43900</v>
      </c>
      <c r="B29" s="13">
        <v>611</v>
      </c>
      <c r="C29" s="13" t="s">
        <v>41</v>
      </c>
      <c r="D29" s="13" t="s">
        <v>42</v>
      </c>
      <c r="E29" s="13">
        <v>20.7</v>
      </c>
      <c r="F29" s="13" t="s">
        <v>110</v>
      </c>
      <c r="G29" s="13">
        <v>0.97199999999999998</v>
      </c>
      <c r="H29" s="13">
        <v>0.2</v>
      </c>
      <c r="I29" s="46" t="s">
        <v>77</v>
      </c>
      <c r="J29" s="13"/>
      <c r="K29" s="13"/>
      <c r="L29" s="13" t="s">
        <v>146</v>
      </c>
      <c r="M29" s="37" t="s">
        <v>139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ht="18.600000000000001" thickBot="1" x14ac:dyDescent="0.4">
      <c r="A30" s="19">
        <v>43900</v>
      </c>
      <c r="B30" s="21">
        <v>612</v>
      </c>
      <c r="C30" s="21" t="s">
        <v>41</v>
      </c>
      <c r="D30" s="21" t="s">
        <v>42</v>
      </c>
      <c r="E30" s="21">
        <v>20.7</v>
      </c>
      <c r="F30" s="21" t="s">
        <v>110</v>
      </c>
      <c r="G30" s="21">
        <v>0.97199999999999998</v>
      </c>
      <c r="H30" s="21">
        <v>0.2</v>
      </c>
      <c r="I30" s="60" t="s">
        <v>77</v>
      </c>
      <c r="J30" s="21"/>
      <c r="K30" s="21"/>
      <c r="L30" s="21" t="s">
        <v>148</v>
      </c>
      <c r="M30" s="5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ht="18.600000000000001" thickTop="1" x14ac:dyDescent="0.35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ht="18" x14ac:dyDescent="0.35">
      <c r="A32" s="15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ht="18" x14ac:dyDescent="0.35">
      <c r="A33" s="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ht="18" x14ac:dyDescent="0.35">
      <c r="A34" s="3"/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ht="18" x14ac:dyDescent="0.35">
      <c r="A35" s="3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ht="18" x14ac:dyDescent="0.35">
      <c r="A36" s="3"/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ht="18" x14ac:dyDescent="0.35">
      <c r="A37" s="3"/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ht="18" x14ac:dyDescent="0.35">
      <c r="A38" s="3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ht="18" x14ac:dyDescent="0.35">
      <c r="A39" s="3"/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ht="18" x14ac:dyDescent="0.35">
      <c r="A40" s="3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 ht="18" x14ac:dyDescent="0.35">
      <c r="A41" s="3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 ht="18" x14ac:dyDescent="0.35">
      <c r="A42" s="3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 ht="18" x14ac:dyDescent="0.35">
      <c r="A43" s="3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64" ht="18" x14ac:dyDescent="0.35">
      <c r="A44" s="3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spans="1:64" ht="18" x14ac:dyDescent="0.35">
      <c r="A45" s="3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spans="1:64" ht="18" x14ac:dyDescent="0.35">
      <c r="A46" s="3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spans="1:64" ht="18" x14ac:dyDescent="0.35">
      <c r="A47" s="3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spans="1:64" ht="18" x14ac:dyDescent="0.35">
      <c r="A48" s="3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spans="1:64" ht="18" x14ac:dyDescent="0.35">
      <c r="A49" s="3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1:64" ht="18" x14ac:dyDescent="0.35">
      <c r="A50" s="3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 ht="18" x14ac:dyDescent="0.35">
      <c r="A51" s="3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 ht="18" x14ac:dyDescent="0.35">
      <c r="A52" s="3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1:64" ht="18" x14ac:dyDescent="0.35">
      <c r="A53" s="3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 ht="18" x14ac:dyDescent="0.35">
      <c r="A54" s="3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1:64" ht="18" x14ac:dyDescent="0.35">
      <c r="A55" s="3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spans="1:64" ht="18" x14ac:dyDescent="0.35">
      <c r="A56" s="3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spans="1:64" ht="18" x14ac:dyDescent="0.35">
      <c r="A57" s="3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64" ht="18" x14ac:dyDescent="0.35">
      <c r="A58" s="3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150B-6AD7-4206-AAE6-A798C9E6EC4A}">
  <dimension ref="A1:N43"/>
  <sheetViews>
    <sheetView topLeftCell="A22" workbookViewId="0">
      <selection activeCell="G43" sqref="G43"/>
    </sheetView>
  </sheetViews>
  <sheetFormatPr defaultRowHeight="14.4" x14ac:dyDescent="0.3"/>
  <cols>
    <col min="1" max="1" width="7.5546875" customWidth="1"/>
    <col min="2" max="2" width="21.109375" bestFit="1" customWidth="1"/>
    <col min="3" max="3" width="12.5546875" customWidth="1"/>
    <col min="4" max="4" width="18.6640625" customWidth="1"/>
    <col min="5" max="6" width="20.6640625" customWidth="1"/>
    <col min="7" max="7" width="15.21875" customWidth="1"/>
    <col min="8" max="8" width="13.77734375" customWidth="1"/>
    <col min="9" max="9" width="15.44140625" customWidth="1"/>
    <col min="10" max="10" width="92.21875" customWidth="1"/>
    <col min="12" max="12" width="10.88671875" customWidth="1"/>
    <col min="13" max="13" width="23.44140625" customWidth="1"/>
    <col min="14" max="14" width="11.77734375" customWidth="1"/>
    <col min="15" max="15" width="14.88671875" customWidth="1"/>
    <col min="16" max="16" width="13.33203125" customWidth="1"/>
    <col min="17" max="17" width="14.77734375" customWidth="1"/>
    <col min="18" max="18" width="9" customWidth="1"/>
  </cols>
  <sheetData>
    <row r="1" spans="1:14" ht="18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5.8" x14ac:dyDescent="0.5">
      <c r="A2" s="2"/>
      <c r="B2" s="27" t="s">
        <v>66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ht="18.600000000000001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4" ht="21" thickTop="1" thickBot="1" x14ac:dyDescent="0.4">
      <c r="A4" s="2"/>
      <c r="B4" s="2"/>
      <c r="C4" s="30" t="s">
        <v>4</v>
      </c>
      <c r="D4" s="30" t="s">
        <v>75</v>
      </c>
      <c r="E4" s="30" t="s">
        <v>76</v>
      </c>
      <c r="F4" s="30" t="s">
        <v>151</v>
      </c>
      <c r="G4" s="30" t="s">
        <v>67</v>
      </c>
      <c r="H4" s="30" t="s">
        <v>68</v>
      </c>
      <c r="I4" s="30" t="s">
        <v>69</v>
      </c>
      <c r="J4" s="30" t="s">
        <v>73</v>
      </c>
      <c r="K4" s="2"/>
      <c r="L4" s="2"/>
    </row>
    <row r="5" spans="1:14" ht="18.600000000000001" thickTop="1" x14ac:dyDescent="0.35">
      <c r="A5" s="2"/>
      <c r="B5" s="31" t="s">
        <v>13</v>
      </c>
      <c r="C5" s="29">
        <v>20.7</v>
      </c>
      <c r="D5" s="29">
        <v>400</v>
      </c>
      <c r="E5" s="29">
        <v>9.6</v>
      </c>
      <c r="F5" s="29">
        <v>13.4</v>
      </c>
      <c r="G5" s="29">
        <v>100</v>
      </c>
      <c r="H5" s="29" t="s">
        <v>71</v>
      </c>
      <c r="I5" s="29">
        <v>1000</v>
      </c>
      <c r="J5" s="37" t="s">
        <v>81</v>
      </c>
      <c r="K5" s="2"/>
      <c r="L5" s="2"/>
    </row>
    <row r="6" spans="1:14" ht="18.600000000000001" thickBot="1" x14ac:dyDescent="0.4">
      <c r="A6" s="2"/>
      <c r="B6" s="28"/>
      <c r="C6" s="28">
        <v>20.7</v>
      </c>
      <c r="D6" s="28" t="s">
        <v>109</v>
      </c>
      <c r="E6" s="28">
        <v>0.97199999999999998</v>
      </c>
      <c r="F6" s="28">
        <v>0.3</v>
      </c>
      <c r="G6" s="28">
        <v>100</v>
      </c>
      <c r="H6" s="28" t="s">
        <v>71</v>
      </c>
      <c r="I6" s="28">
        <v>1000</v>
      </c>
      <c r="J6" s="53" t="s">
        <v>106</v>
      </c>
      <c r="K6" s="2"/>
      <c r="L6" s="2"/>
    </row>
    <row r="7" spans="1:14" ht="18.600000000000001" thickTop="1" x14ac:dyDescent="0.35">
      <c r="A7" s="2"/>
      <c r="B7" s="31" t="s">
        <v>16</v>
      </c>
      <c r="C7" s="29">
        <v>20.7</v>
      </c>
      <c r="D7" s="29">
        <v>400</v>
      </c>
      <c r="E7" s="29">
        <v>9.6</v>
      </c>
      <c r="F7" s="29">
        <v>13.2</v>
      </c>
      <c r="G7" s="29">
        <v>100</v>
      </c>
      <c r="H7" s="29">
        <v>205</v>
      </c>
      <c r="I7" s="29" t="s">
        <v>71</v>
      </c>
      <c r="J7" s="37" t="s">
        <v>84</v>
      </c>
      <c r="K7" s="2"/>
      <c r="L7" s="2"/>
    </row>
    <row r="8" spans="1:14" ht="18" x14ac:dyDescent="0.35">
      <c r="A8" s="2"/>
      <c r="B8" s="28"/>
      <c r="C8" s="28">
        <v>20.7</v>
      </c>
      <c r="D8" s="28">
        <v>100</v>
      </c>
      <c r="E8" s="28">
        <v>9.6</v>
      </c>
      <c r="F8" s="28">
        <v>2.5</v>
      </c>
      <c r="G8" s="28">
        <v>100</v>
      </c>
      <c r="H8" s="28">
        <v>205</v>
      </c>
      <c r="I8" s="28" t="s">
        <v>71</v>
      </c>
      <c r="J8" s="37" t="s">
        <v>101</v>
      </c>
      <c r="K8" s="2"/>
      <c r="L8" s="2"/>
    </row>
    <row r="9" spans="1:14" ht="18" x14ac:dyDescent="0.35">
      <c r="A9" s="2"/>
      <c r="B9" s="28"/>
      <c r="C9" s="28">
        <v>20.7</v>
      </c>
      <c r="D9" s="28" t="s">
        <v>104</v>
      </c>
      <c r="E9" s="28">
        <v>0.97199999999999998</v>
      </c>
      <c r="F9" s="28">
        <v>0.3</v>
      </c>
      <c r="G9" s="28">
        <v>100</v>
      </c>
      <c r="H9" s="28">
        <v>205</v>
      </c>
      <c r="I9" s="28" t="s">
        <v>71</v>
      </c>
      <c r="J9" s="37" t="s">
        <v>106</v>
      </c>
      <c r="K9" s="2"/>
      <c r="L9" s="2"/>
    </row>
    <row r="10" spans="1:14" ht="18.600000000000001" thickBot="1" x14ac:dyDescent="0.4">
      <c r="A10" s="2"/>
      <c r="B10" s="54"/>
      <c r="C10" s="54">
        <v>20.7</v>
      </c>
      <c r="D10" s="54">
        <v>300</v>
      </c>
      <c r="E10" s="54">
        <v>0.97199999999999998</v>
      </c>
      <c r="F10" s="52" t="s">
        <v>117</v>
      </c>
      <c r="G10" s="54">
        <v>100</v>
      </c>
      <c r="H10" s="54">
        <v>205</v>
      </c>
      <c r="I10" s="54" t="s">
        <v>71</v>
      </c>
      <c r="J10" s="50" t="s">
        <v>118</v>
      </c>
      <c r="K10" s="2"/>
      <c r="L10" s="2"/>
    </row>
    <row r="11" spans="1:14" ht="18" x14ac:dyDescent="0.35">
      <c r="A11" s="2"/>
      <c r="B11" s="56"/>
      <c r="C11" s="55">
        <v>20.7</v>
      </c>
      <c r="D11" s="55">
        <v>280</v>
      </c>
      <c r="E11" s="55">
        <v>9.6</v>
      </c>
      <c r="F11" s="46">
        <v>8.6</v>
      </c>
      <c r="G11" s="55">
        <v>100</v>
      </c>
      <c r="H11" s="55">
        <v>205</v>
      </c>
      <c r="I11" s="55">
        <v>400</v>
      </c>
      <c r="J11" s="62" t="s">
        <v>120</v>
      </c>
      <c r="K11" s="2"/>
      <c r="L11" s="2"/>
    </row>
    <row r="12" spans="1:14" ht="18.600000000000001" thickBot="1" x14ac:dyDescent="0.4">
      <c r="A12" s="2"/>
      <c r="B12" s="33"/>
      <c r="C12" s="55">
        <v>20.7</v>
      </c>
      <c r="D12" s="55">
        <v>280</v>
      </c>
      <c r="E12" s="55">
        <v>9.6</v>
      </c>
      <c r="F12" s="46">
        <v>8.6</v>
      </c>
      <c r="G12" s="55">
        <v>100</v>
      </c>
      <c r="H12" s="55">
        <v>205</v>
      </c>
      <c r="I12" s="55">
        <v>1000</v>
      </c>
      <c r="J12" s="37" t="s">
        <v>121</v>
      </c>
      <c r="K12" s="2"/>
      <c r="L12" s="2"/>
    </row>
    <row r="13" spans="1:14" ht="18" x14ac:dyDescent="0.35">
      <c r="A13" s="2"/>
      <c r="B13" s="56"/>
      <c r="C13" s="57">
        <v>20.7</v>
      </c>
      <c r="D13" s="57" t="s">
        <v>103</v>
      </c>
      <c r="E13" s="57">
        <v>9.6</v>
      </c>
      <c r="F13" s="58">
        <v>1.6</v>
      </c>
      <c r="G13" s="57">
        <v>100</v>
      </c>
      <c r="H13" s="57">
        <v>205</v>
      </c>
      <c r="I13" s="57">
        <v>400</v>
      </c>
      <c r="J13" s="62" t="s">
        <v>121</v>
      </c>
      <c r="K13" s="2"/>
      <c r="L13" s="2"/>
    </row>
    <row r="14" spans="1:14" ht="18.600000000000001" thickBot="1" x14ac:dyDescent="0.4">
      <c r="A14" s="2"/>
      <c r="B14" s="33"/>
      <c r="C14" s="55">
        <v>20.7</v>
      </c>
      <c r="D14" s="55" t="s">
        <v>103</v>
      </c>
      <c r="E14" s="55">
        <v>9.6</v>
      </c>
      <c r="F14" s="46">
        <v>1.6</v>
      </c>
      <c r="G14" s="55">
        <v>100</v>
      </c>
      <c r="H14" s="55">
        <v>205</v>
      </c>
      <c r="I14" s="55">
        <v>1000</v>
      </c>
      <c r="J14" s="37" t="s">
        <v>121</v>
      </c>
      <c r="K14" s="2"/>
      <c r="L14" s="2"/>
    </row>
    <row r="15" spans="1:14" ht="18" x14ac:dyDescent="0.35">
      <c r="A15" s="2"/>
      <c r="B15" s="56"/>
      <c r="C15" s="57">
        <v>20.7</v>
      </c>
      <c r="D15" s="57" t="s">
        <v>104</v>
      </c>
      <c r="E15" s="57">
        <v>0.97199999999999998</v>
      </c>
      <c r="F15" s="58">
        <v>0.2</v>
      </c>
      <c r="G15" s="57">
        <v>100</v>
      </c>
      <c r="H15" s="57">
        <v>205</v>
      </c>
      <c r="I15" s="57">
        <v>400</v>
      </c>
      <c r="J15" s="62" t="s">
        <v>121</v>
      </c>
      <c r="K15" s="2"/>
      <c r="L15" s="2"/>
    </row>
    <row r="16" spans="1:14" ht="18.600000000000001" thickBot="1" x14ac:dyDescent="0.4">
      <c r="A16" s="2"/>
      <c r="B16" s="35"/>
      <c r="C16" s="59">
        <v>20.7</v>
      </c>
      <c r="D16" s="59" t="s">
        <v>104</v>
      </c>
      <c r="E16" s="59">
        <v>0.97199999999999998</v>
      </c>
      <c r="F16" s="60" t="s">
        <v>107</v>
      </c>
      <c r="G16" s="59">
        <v>100</v>
      </c>
      <c r="H16" s="59">
        <v>205</v>
      </c>
      <c r="I16" s="59">
        <v>1000</v>
      </c>
      <c r="J16" s="53" t="s">
        <v>121</v>
      </c>
      <c r="K16" s="2"/>
      <c r="L16" s="2"/>
    </row>
    <row r="17" spans="1:14" ht="18.600000000000001" thickTop="1" x14ac:dyDescent="0.35">
      <c r="A17" s="2"/>
      <c r="B17" s="31" t="s">
        <v>122</v>
      </c>
      <c r="C17" s="29">
        <v>20.7</v>
      </c>
      <c r="D17" s="29" t="s">
        <v>71</v>
      </c>
      <c r="E17" s="29" t="s">
        <v>71</v>
      </c>
      <c r="F17" s="29" t="s">
        <v>71</v>
      </c>
      <c r="G17" s="29">
        <v>100</v>
      </c>
      <c r="H17" s="29">
        <v>205</v>
      </c>
      <c r="I17" s="29">
        <v>400</v>
      </c>
      <c r="J17" s="37" t="s">
        <v>123</v>
      </c>
      <c r="K17" s="2"/>
      <c r="L17" s="2"/>
    </row>
    <row r="18" spans="1:14" ht="18.600000000000001" thickBot="1" x14ac:dyDescent="0.4">
      <c r="A18" s="2"/>
      <c r="B18" s="32"/>
      <c r="C18" s="32">
        <v>20.7</v>
      </c>
      <c r="D18" s="32" t="s">
        <v>71</v>
      </c>
      <c r="E18" s="32" t="s">
        <v>71</v>
      </c>
      <c r="F18" s="32" t="s">
        <v>71</v>
      </c>
      <c r="G18" s="32">
        <v>100</v>
      </c>
      <c r="H18" s="32">
        <v>205</v>
      </c>
      <c r="I18" s="32">
        <v>1000</v>
      </c>
      <c r="J18" s="53" t="s">
        <v>121</v>
      </c>
      <c r="K18" s="2"/>
      <c r="L18" s="2"/>
      <c r="M18" s="2"/>
      <c r="N18" s="2"/>
    </row>
    <row r="19" spans="1:14" ht="18.600000000000001" thickTop="1" x14ac:dyDescent="0.35">
      <c r="A19" s="2"/>
      <c r="I19" s="2"/>
      <c r="J19" s="2"/>
      <c r="K19" s="2"/>
      <c r="L19" s="2"/>
      <c r="M19" s="2"/>
      <c r="N19" s="2"/>
    </row>
    <row r="20" spans="1:14" ht="18" x14ac:dyDescent="0.35">
      <c r="A20" s="2"/>
      <c r="I20" s="2"/>
      <c r="J20" s="2"/>
      <c r="K20" s="2"/>
      <c r="L20" s="2"/>
      <c r="M20" s="2"/>
      <c r="N20" s="2"/>
    </row>
    <row r="21" spans="1:14" ht="25.8" x14ac:dyDescent="0.5">
      <c r="B21" s="27" t="s">
        <v>72</v>
      </c>
      <c r="C21" s="2"/>
      <c r="D21" s="2"/>
      <c r="E21" s="2"/>
      <c r="F21" s="2"/>
      <c r="G21" s="2"/>
    </row>
    <row r="22" spans="1:14" ht="18.600000000000001" thickBot="1" x14ac:dyDescent="0.4">
      <c r="B22" s="2"/>
      <c r="C22" s="2"/>
      <c r="D22" s="2"/>
      <c r="E22" s="2"/>
      <c r="F22" s="2"/>
      <c r="G22" s="2"/>
    </row>
    <row r="23" spans="1:14" ht="21" thickTop="1" thickBot="1" x14ac:dyDescent="0.4">
      <c r="B23" s="2"/>
      <c r="C23" s="30" t="s">
        <v>4</v>
      </c>
      <c r="D23" s="30" t="s">
        <v>75</v>
      </c>
      <c r="E23" s="30" t="s">
        <v>76</v>
      </c>
      <c r="F23" s="30" t="s">
        <v>151</v>
      </c>
      <c r="G23" s="30" t="s">
        <v>67</v>
      </c>
      <c r="H23" s="30" t="s">
        <v>68</v>
      </c>
      <c r="I23" s="30" t="s">
        <v>69</v>
      </c>
      <c r="J23" s="30" t="s">
        <v>73</v>
      </c>
    </row>
    <row r="24" spans="1:14" ht="18.600000000000001" thickTop="1" x14ac:dyDescent="0.35">
      <c r="B24" s="31" t="s">
        <v>13</v>
      </c>
      <c r="C24" s="29">
        <v>20.7</v>
      </c>
      <c r="D24" s="29">
        <v>400</v>
      </c>
      <c r="E24" s="29">
        <v>9.6</v>
      </c>
      <c r="F24" s="29">
        <v>14.9</v>
      </c>
      <c r="G24" s="29">
        <v>50</v>
      </c>
      <c r="H24" s="29" t="s">
        <v>71</v>
      </c>
      <c r="I24" s="29">
        <v>800</v>
      </c>
      <c r="J24" s="37" t="s">
        <v>127</v>
      </c>
    </row>
    <row r="25" spans="1:14" ht="18.600000000000001" thickBot="1" x14ac:dyDescent="0.4">
      <c r="B25" s="28"/>
      <c r="C25" s="28">
        <v>20.7</v>
      </c>
      <c r="D25" s="28" t="s">
        <v>147</v>
      </c>
      <c r="E25" s="28">
        <v>0.97199999999999998</v>
      </c>
      <c r="F25" s="28">
        <v>0.3</v>
      </c>
      <c r="G25" s="28">
        <v>50</v>
      </c>
      <c r="H25" s="28" t="s">
        <v>71</v>
      </c>
      <c r="I25" s="28">
        <v>800</v>
      </c>
      <c r="J25" s="53" t="s">
        <v>145</v>
      </c>
    </row>
    <row r="26" spans="1:14" ht="18.600000000000001" thickTop="1" x14ac:dyDescent="0.35">
      <c r="B26" s="31" t="s">
        <v>16</v>
      </c>
      <c r="C26" s="29">
        <v>20.7</v>
      </c>
      <c r="D26" s="29">
        <v>400</v>
      </c>
      <c r="E26" s="29">
        <v>9.6</v>
      </c>
      <c r="F26" s="29">
        <v>14.8</v>
      </c>
      <c r="G26" s="29">
        <v>50</v>
      </c>
      <c r="H26" s="29">
        <v>195</v>
      </c>
      <c r="I26" s="29" t="s">
        <v>71</v>
      </c>
      <c r="J26" s="37" t="s">
        <v>133</v>
      </c>
    </row>
    <row r="27" spans="1:14" ht="18" x14ac:dyDescent="0.35">
      <c r="B27" s="28"/>
      <c r="C27" s="28">
        <v>20.7</v>
      </c>
      <c r="D27" s="28">
        <v>400</v>
      </c>
      <c r="E27" s="28">
        <v>9.6</v>
      </c>
      <c r="F27" s="28">
        <v>14.9</v>
      </c>
      <c r="G27" s="28">
        <v>50</v>
      </c>
      <c r="H27" s="28">
        <v>190</v>
      </c>
      <c r="I27" s="28" t="s">
        <v>71</v>
      </c>
      <c r="J27" s="37" t="s">
        <v>132</v>
      </c>
    </row>
    <row r="28" spans="1:14" ht="18" x14ac:dyDescent="0.35">
      <c r="B28" s="28"/>
      <c r="C28" s="28">
        <v>20.7</v>
      </c>
      <c r="D28" s="28">
        <v>150</v>
      </c>
      <c r="E28" s="28">
        <v>9.6</v>
      </c>
      <c r="F28" s="28">
        <v>3.4</v>
      </c>
      <c r="G28" s="28">
        <v>50</v>
      </c>
      <c r="H28" s="28">
        <v>190</v>
      </c>
      <c r="I28" s="28" t="s">
        <v>71</v>
      </c>
      <c r="J28" s="37" t="s">
        <v>137</v>
      </c>
    </row>
    <row r="29" spans="1:14" ht="18" x14ac:dyDescent="0.35">
      <c r="B29" s="28"/>
      <c r="C29" s="28">
        <v>20.7</v>
      </c>
      <c r="D29" s="28">
        <v>60</v>
      </c>
      <c r="E29" s="28">
        <v>9.6</v>
      </c>
      <c r="F29" s="28">
        <v>1.5</v>
      </c>
      <c r="G29" s="28">
        <v>50</v>
      </c>
      <c r="H29" s="28">
        <v>190</v>
      </c>
      <c r="I29" s="28" t="s">
        <v>71</v>
      </c>
      <c r="J29" s="37" t="s">
        <v>139</v>
      </c>
    </row>
    <row r="30" spans="1:14" ht="18" x14ac:dyDescent="0.35">
      <c r="B30" s="28"/>
      <c r="C30" s="28">
        <v>20.7</v>
      </c>
      <c r="D30" s="28">
        <v>280</v>
      </c>
      <c r="E30" s="28">
        <v>0.97199999999999998</v>
      </c>
      <c r="F30" s="28">
        <v>0.9</v>
      </c>
      <c r="G30" s="28">
        <v>50</v>
      </c>
      <c r="H30" s="28">
        <v>190</v>
      </c>
      <c r="I30" s="28" t="s">
        <v>71</v>
      </c>
      <c r="J30" s="37" t="s">
        <v>141</v>
      </c>
    </row>
    <row r="31" spans="1:14" ht="18.600000000000001" thickBot="1" x14ac:dyDescent="0.4">
      <c r="B31" s="54"/>
      <c r="C31" s="54">
        <v>20.7</v>
      </c>
      <c r="D31" s="54" t="s">
        <v>147</v>
      </c>
      <c r="E31" s="54">
        <v>0.97199999999999998</v>
      </c>
      <c r="F31" s="52">
        <v>0.4</v>
      </c>
      <c r="G31" s="54">
        <v>50</v>
      </c>
      <c r="H31" s="54">
        <v>190</v>
      </c>
      <c r="I31" s="54" t="s">
        <v>71</v>
      </c>
      <c r="J31" s="37" t="s">
        <v>143</v>
      </c>
    </row>
    <row r="32" spans="1:14" ht="18" x14ac:dyDescent="0.35">
      <c r="B32" s="56"/>
      <c r="C32" s="55">
        <v>20.7</v>
      </c>
      <c r="D32" s="55">
        <v>280</v>
      </c>
      <c r="E32" s="55">
        <v>9.6</v>
      </c>
      <c r="F32" s="46">
        <v>8.9</v>
      </c>
      <c r="G32" s="55">
        <v>50</v>
      </c>
      <c r="H32" s="55">
        <v>190</v>
      </c>
      <c r="I32" s="55">
        <v>400</v>
      </c>
      <c r="J32" s="62" t="s">
        <v>149</v>
      </c>
    </row>
    <row r="33" spans="1:10" ht="18.600000000000001" thickBot="1" x14ac:dyDescent="0.4">
      <c r="B33" s="64"/>
      <c r="C33" s="65">
        <v>20.7</v>
      </c>
      <c r="D33" s="65">
        <v>280</v>
      </c>
      <c r="E33" s="65">
        <v>9.6</v>
      </c>
      <c r="F33" s="66">
        <v>9.5</v>
      </c>
      <c r="G33" s="65">
        <v>50</v>
      </c>
      <c r="H33" s="65">
        <v>190</v>
      </c>
      <c r="I33" s="65">
        <v>1000</v>
      </c>
      <c r="J33" s="67"/>
    </row>
    <row r="34" spans="1:10" ht="18" x14ac:dyDescent="0.35">
      <c r="B34" s="33"/>
      <c r="C34" s="55">
        <v>20.7</v>
      </c>
      <c r="D34" s="55" t="s">
        <v>110</v>
      </c>
      <c r="E34" s="55">
        <v>0.97199999999999998</v>
      </c>
      <c r="F34" s="46">
        <v>0.2</v>
      </c>
      <c r="G34" s="55">
        <v>50</v>
      </c>
      <c r="H34" s="55">
        <v>190</v>
      </c>
      <c r="I34" s="55">
        <v>400</v>
      </c>
      <c r="J34" s="37" t="s">
        <v>150</v>
      </c>
    </row>
    <row r="35" spans="1:10" ht="18.600000000000001" thickBot="1" x14ac:dyDescent="0.4">
      <c r="B35" s="33"/>
      <c r="C35" s="55">
        <v>20.7</v>
      </c>
      <c r="D35" s="55" t="s">
        <v>110</v>
      </c>
      <c r="E35" s="55">
        <v>0.97199999999999998</v>
      </c>
      <c r="F35" s="46">
        <v>0.2</v>
      </c>
      <c r="G35" s="55">
        <v>50</v>
      </c>
      <c r="H35" s="55">
        <v>190</v>
      </c>
      <c r="I35" s="55">
        <v>1000</v>
      </c>
      <c r="J35" s="61"/>
    </row>
    <row r="36" spans="1:10" ht="18.600000000000001" thickTop="1" x14ac:dyDescent="0.35">
      <c r="B36" s="31" t="s">
        <v>122</v>
      </c>
      <c r="C36" s="29">
        <v>20.7</v>
      </c>
      <c r="D36" s="29" t="s">
        <v>71</v>
      </c>
      <c r="E36" s="29" t="s">
        <v>71</v>
      </c>
      <c r="F36" s="29" t="s">
        <v>71</v>
      </c>
      <c r="G36" s="29">
        <v>50</v>
      </c>
      <c r="H36" s="29">
        <v>190</v>
      </c>
      <c r="I36" s="29">
        <v>400</v>
      </c>
      <c r="J36" s="37" t="s">
        <v>123</v>
      </c>
    </row>
    <row r="37" spans="1:10" ht="18.600000000000001" thickBot="1" x14ac:dyDescent="0.4">
      <c r="B37" s="32"/>
      <c r="C37" s="32">
        <v>20.7</v>
      </c>
      <c r="D37" s="32" t="s">
        <v>71</v>
      </c>
      <c r="E37" s="32" t="s">
        <v>71</v>
      </c>
      <c r="F37" s="32" t="s">
        <v>71</v>
      </c>
      <c r="G37" s="32">
        <v>50</v>
      </c>
      <c r="H37" s="32">
        <v>190</v>
      </c>
      <c r="I37" s="32">
        <v>1000</v>
      </c>
      <c r="J37" s="53" t="s">
        <v>121</v>
      </c>
    </row>
    <row r="38" spans="1:10" ht="15" thickTop="1" x14ac:dyDescent="0.3"/>
    <row r="42" spans="1:10" x14ac:dyDescent="0.3">
      <c r="A42" t="s">
        <v>158</v>
      </c>
      <c r="B42" t="s">
        <v>159</v>
      </c>
      <c r="C42" t="s">
        <v>152</v>
      </c>
      <c r="D42" t="s">
        <v>153</v>
      </c>
      <c r="E42" t="s">
        <v>154</v>
      </c>
      <c r="F42" t="s">
        <v>156</v>
      </c>
      <c r="G42" t="s">
        <v>155</v>
      </c>
      <c r="H42" t="s">
        <v>157</v>
      </c>
    </row>
    <row r="43" spans="1:10" x14ac:dyDescent="0.3">
      <c r="A43">
        <v>145.69999999999999</v>
      </c>
      <c r="B43">
        <f>A43*10^6*1.602*10^(-19)</f>
        <v>2.3341139999999999E-11</v>
      </c>
      <c r="C43">
        <v>8</v>
      </c>
      <c r="D43">
        <v>79</v>
      </c>
      <c r="E43">
        <f>1.602*10^(-19)</f>
        <v>1.602E-19</v>
      </c>
      <c r="F43">
        <f>8.85*10^(-12)</f>
        <v>8.8499999999999988E-12</v>
      </c>
      <c r="G43">
        <f>C43*D43*E43^2/(8*3.1415*F43*B43)</f>
        <v>3.1242783296891599E-15</v>
      </c>
      <c r="H43">
        <f>G43^2</f>
        <v>9.7611150813652872E-30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alpha-crono</vt:lpstr>
      <vt:lpstr>alpha</vt:lpstr>
      <vt:lpstr>test_2020-03-09-crono</vt:lpstr>
      <vt:lpstr>test_2020-03-09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Peppe Brischetto</dc:creator>
  <cp:lastModifiedBy>Peppe Brischetto</cp:lastModifiedBy>
  <dcterms:created xsi:type="dcterms:W3CDTF">2020-01-21T17:28:35Z</dcterms:created>
  <dcterms:modified xsi:type="dcterms:W3CDTF">2020-03-15T22:47:02Z</dcterms:modified>
</cp:coreProperties>
</file>