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Github\artifacts\statistics\"/>
    </mc:Choice>
  </mc:AlternateContent>
  <xr:revisionPtr revIDLastSave="0" documentId="13_ncr:1_{BBD3340C-3208-4F4F-99D3-276B8A29C9C0}" xr6:coauthVersionLast="47" xr6:coauthVersionMax="47" xr10:uidLastSave="{00000000-0000-0000-0000-000000000000}"/>
  <bookViews>
    <workbookView xWindow="-120" yWindow="-120" windowWidth="29040" windowHeight="15840" xr2:uid="{D6FFFC4D-3734-4703-94AD-2D56345C9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AA7" i="1"/>
  <c r="AA5" i="1"/>
  <c r="AA6" i="1"/>
  <c r="AA4" i="1"/>
  <c r="AA3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2" i="1"/>
  <c r="E3" i="1"/>
  <c r="E4" i="1" s="1"/>
  <c r="E5" i="1" s="1"/>
  <c r="E6" i="1" s="1"/>
  <c r="E7" i="1" s="1"/>
  <c r="E8" i="1" s="1"/>
  <c r="E9" i="1" s="1"/>
  <c r="E10" i="1" s="1"/>
  <c r="E11" i="1" s="1"/>
  <c r="D17" i="1"/>
  <c r="C4" i="1"/>
</calcChain>
</file>

<file path=xl/sharedStrings.xml><?xml version="1.0" encoding="utf-8"?>
<sst xmlns="http://schemas.openxmlformats.org/spreadsheetml/2006/main" count="15" uniqueCount="14">
  <si>
    <t>Sprint</t>
  </si>
  <si>
    <t>Planned</t>
  </si>
  <si>
    <t>From - To</t>
  </si>
  <si>
    <t>Story Points</t>
  </si>
  <si>
    <t>Actual</t>
  </si>
  <si>
    <t>21.11.2023 - 12.12.2023</t>
  </si>
  <si>
    <t>12.12.2023 - 09.01.2024</t>
  </si>
  <si>
    <t>09.01.2024 - 30.01.2024</t>
  </si>
  <si>
    <t>estimated story points:</t>
  </si>
  <si>
    <t>Storypoints left</t>
  </si>
  <si>
    <t>SPRINT 1/2 WEGEN KEINE DATEN NICHT DOKUMENTIERT</t>
  </si>
  <si>
    <t>Sprints</t>
  </si>
  <si>
    <t>Erledige Storypoints</t>
  </si>
  <si>
    <t>Avarage Storypoints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</si>
</sst>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Storypoints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357</c:v>
                </c:pt>
                <c:pt idx="1">
                  <c:v>327</c:v>
                </c:pt>
                <c:pt idx="2">
                  <c:v>313</c:v>
                </c:pt>
                <c:pt idx="3">
                  <c:v>293</c:v>
                </c:pt>
                <c:pt idx="4">
                  <c:v>293</c:v>
                </c:pt>
                <c:pt idx="5">
                  <c:v>293</c:v>
                </c:pt>
                <c:pt idx="6">
                  <c:v>293</c:v>
                </c:pt>
                <c:pt idx="7">
                  <c:v>293</c:v>
                </c:pt>
                <c:pt idx="8">
                  <c:v>293</c:v>
                </c:pt>
                <c:pt idx="9">
                  <c:v>259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D47-49E6-9406-EE3D672B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043855"/>
        <c:axId val="1354254991"/>
        <c:extLst/>
      </c:lineChart>
      <c:catAx>
        <c:axId val="160204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4254991"/>
        <c:crosses val="autoZero"/>
        <c:auto val="1"/>
        <c:lblAlgn val="ctr"/>
        <c:lblOffset val="100"/>
        <c:noMultiLvlLbl val="0"/>
      </c:catAx>
      <c:valAx>
        <c:axId val="13542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204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Burndown</a:t>
            </a:r>
            <a:r>
              <a:rPr lang="de-AT" baseline="0"/>
              <a:t> charts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Sheet1!$Z$1</c:f>
              <c:strCache>
                <c:ptCount val="1"/>
                <c:pt idx="0">
                  <c:v>Avarage Storypoints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Sheet1!$Z$2:$Z$7</c:f>
              <c:numCache>
                <c:formatCode>General</c:formatCode>
                <c:ptCount val="6"/>
                <c:pt idx="0">
                  <c:v>400</c:v>
                </c:pt>
                <c:pt idx="1">
                  <c:v>373.25</c:v>
                </c:pt>
                <c:pt idx="2">
                  <c:v>346.5</c:v>
                </c:pt>
                <c:pt idx="3">
                  <c:v>319.75</c:v>
                </c:pt>
                <c:pt idx="4">
                  <c:v>293</c:v>
                </c:pt>
                <c:pt idx="5">
                  <c:v>266.25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4-4340-89DD-03550A909248}"/>
            </c:ext>
          </c:extLst>
        </c:ser>
        <c:ser>
          <c:idx val="2"/>
          <c:order val="1"/>
          <c:tx>
            <c:strRef>
              <c:f>Sheet1!$AA$1</c:f>
              <c:strCache>
                <c:ptCount val="1"/>
                <c:pt idx="0">
                  <c:v>Erledige Storypoints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Sheet1!$AA$2:$AA$7</c:f>
              <c:numCache>
                <c:formatCode>General</c:formatCode>
                <c:ptCount val="6"/>
                <c:pt idx="1">
                  <c:v>357</c:v>
                </c:pt>
                <c:pt idx="2">
                  <c:v>327</c:v>
                </c:pt>
                <c:pt idx="3">
                  <c:v>313</c:v>
                </c:pt>
                <c:pt idx="4">
                  <c:v>293</c:v>
                </c:pt>
                <c:pt idx="5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4-4340-89DD-03550A909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36447"/>
        <c:axId val="1603928015"/>
      </c:lineChart>
      <c:catAx>
        <c:axId val="2693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928015"/>
        <c:crosses val="autoZero"/>
        <c:auto val="1"/>
        <c:lblAlgn val="ctr"/>
        <c:lblOffset val="100"/>
        <c:noMultiLvlLbl val="0"/>
      </c:catAx>
      <c:valAx>
        <c:axId val="16039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3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Wann</a:t>
            </a:r>
            <a:r>
              <a:rPr lang="en-US" baseline="0"/>
              <a:t> sind wir fertig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Avarage Storypoints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Sheet1!$Z$2:$Z$17</c:f>
              <c:numCache>
                <c:formatCode>General</c:formatCode>
                <c:ptCount val="16"/>
                <c:pt idx="0">
                  <c:v>400</c:v>
                </c:pt>
                <c:pt idx="1">
                  <c:v>373.25</c:v>
                </c:pt>
                <c:pt idx="2">
                  <c:v>346.5</c:v>
                </c:pt>
                <c:pt idx="3">
                  <c:v>319.75</c:v>
                </c:pt>
                <c:pt idx="4">
                  <c:v>293</c:v>
                </c:pt>
                <c:pt idx="5">
                  <c:v>266.25</c:v>
                </c:pt>
                <c:pt idx="6">
                  <c:v>239.5</c:v>
                </c:pt>
                <c:pt idx="7">
                  <c:v>212.75</c:v>
                </c:pt>
                <c:pt idx="8">
                  <c:v>186</c:v>
                </c:pt>
                <c:pt idx="9">
                  <c:v>159.25</c:v>
                </c:pt>
                <c:pt idx="10">
                  <c:v>132.5</c:v>
                </c:pt>
                <c:pt idx="11">
                  <c:v>105.75</c:v>
                </c:pt>
                <c:pt idx="12">
                  <c:v>79</c:v>
                </c:pt>
                <c:pt idx="13">
                  <c:v>52.25</c:v>
                </c:pt>
                <c:pt idx="14">
                  <c:v>25.5</c:v>
                </c:pt>
                <c:pt idx="15">
                  <c:v>-1.25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6-4C44-A7C4-46E733A7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19423"/>
        <c:axId val="1606091999"/>
      </c:lineChart>
      <c:catAx>
        <c:axId val="2921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091999"/>
        <c:crosses val="autoZero"/>
        <c:auto val="1"/>
        <c:lblAlgn val="ctr"/>
        <c:lblOffset val="100"/>
        <c:noMultiLvlLbl val="0"/>
      </c:catAx>
      <c:valAx>
        <c:axId val="16060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1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528637</xdr:colOff>
      <xdr:row>1</xdr:row>
      <xdr:rowOff>4762</xdr:rowOff>
    </xdr:from>
    <xdr:to>
      <xdr:col>13</xdr:col>
      <xdr:colOff>223837</xdr:colOff>
      <xdr:row>13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CD4EE-8613-12E7-2675-5897D4B58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14</xdr:row>
      <xdr:rowOff>42862</xdr:rowOff>
    </xdr:from>
    <xdr:to>
      <xdr:col>13</xdr:col>
      <xdr:colOff>300037</xdr:colOff>
      <xdr:row>28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C6B235-A650-62B3-C7E6-6E8B23CAF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414337</xdr:colOff>
      <xdr:row>14</xdr:row>
      <xdr:rowOff>52387</xdr:rowOff>
    </xdr:from>
    <xdr:to>
      <xdr:col>21</xdr:col>
      <xdr:colOff>109537</xdr:colOff>
      <xdr:row>28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E820FB-7874-2E2F-EB64-5821EFAD0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7356-3D5E-46E8-8EC2-D306F561E31C}">
  <dimension ref="A1:AA17"/>
  <sheetViews>
    <sheetView tabSelected="1" topLeftCell="D1" workbookViewId="0">
      <selection activeCell="Z17" sqref="Z17"/>
    </sheetView>
  </sheetViews>
  <sheetFormatPr baseColWidth="10" defaultColWidth="9.140625" defaultRowHeight="15" x14ac:dyDescent="0.25"/>
  <cols>
    <col min="1" max="1" width="35.85546875" customWidth="1"/>
    <col min="2" max="2" width="25.85546875" customWidth="1"/>
    <col min="3" max="3" width="14.140625" customWidth="1"/>
    <col min="4" max="4" width="12.140625" customWidth="1"/>
  </cols>
  <sheetData>
    <row r="1" spans="1:27" x14ac:dyDescent="0.25">
      <c r="A1" s="5" t="s">
        <v>0</v>
      </c>
      <c r="B1" s="5"/>
      <c r="C1" s="5" t="s">
        <v>3</v>
      </c>
      <c r="D1" s="5"/>
      <c r="N1" t="s">
        <v>8</v>
      </c>
      <c r="Q1">
        <v>400</v>
      </c>
      <c r="Y1" t="s">
        <v>11</v>
      </c>
      <c r="Z1" t="s">
        <v>13</v>
      </c>
      <c r="AA1" t="s">
        <v>12</v>
      </c>
    </row>
    <row r="2" spans="1:27" x14ac:dyDescent="0.25">
      <c r="A2" s="2" t="s">
        <v>2</v>
      </c>
      <c r="B2" s="2" t="s">
        <v>0</v>
      </c>
      <c r="C2" s="1" t="s">
        <v>1</v>
      </c>
      <c r="D2" s="1" t="s">
        <v>4</v>
      </c>
      <c r="E2" t="s">
        <v>9</v>
      </c>
      <c r="Y2">
        <v>0</v>
      </c>
      <c r="Z2">
        <f>Q1</f>
        <v>400</v>
      </c>
    </row>
    <row r="3" spans="1:27" x14ac:dyDescent="0.25">
      <c r="A3" s="2" t="s">
        <v>5</v>
      </c>
      <c r="B3" s="2">
        <v>1</v>
      </c>
      <c r="C3" s="1">
        <v>29</v>
      </c>
      <c r="D3" s="1">
        <v>43</v>
      </c>
      <c r="E3">
        <f>Q1-D3</f>
        <v>357</v>
      </c>
      <c r="Y3">
        <v>1</v>
      </c>
      <c r="Z3">
        <f>Z2-D$17</f>
        <v>373.25</v>
      </c>
      <c r="AA3">
        <f>E3</f>
        <v>357</v>
      </c>
    </row>
    <row r="4" spans="1:27" x14ac:dyDescent="0.25">
      <c r="A4" s="2" t="s">
        <v>6</v>
      </c>
      <c r="B4" s="2">
        <v>2</v>
      </c>
      <c r="C4" s="1">
        <f>SUM(2,7,3,3,5,5,3,3,3,1)</f>
        <v>35</v>
      </c>
      <c r="D4" s="1">
        <v>30</v>
      </c>
      <c r="E4">
        <f>E3-D4</f>
        <v>327</v>
      </c>
      <c r="Y4">
        <v>2</v>
      </c>
      <c r="Z4">
        <f t="shared" ref="Z4:Z17" si="0">Z3-D$17</f>
        <v>346.5</v>
      </c>
      <c r="AA4">
        <f>E4</f>
        <v>327</v>
      </c>
    </row>
    <row r="5" spans="1:27" x14ac:dyDescent="0.25">
      <c r="A5" s="3" t="s">
        <v>7</v>
      </c>
      <c r="B5" s="2">
        <v>3</v>
      </c>
      <c r="C5" s="1">
        <v>25</v>
      </c>
      <c r="D5" s="1">
        <v>14</v>
      </c>
      <c r="E5">
        <f>E4-D5</f>
        <v>313</v>
      </c>
      <c r="Y5">
        <v>3</v>
      </c>
      <c r="Z5">
        <f t="shared" si="0"/>
        <v>319.75</v>
      </c>
      <c r="AA5">
        <f>E5</f>
        <v>313</v>
      </c>
    </row>
    <row r="6" spans="1:27" x14ac:dyDescent="0.25">
      <c r="B6" s="2">
        <v>4</v>
      </c>
      <c r="C6" s="1">
        <v>33</v>
      </c>
      <c r="D6" s="1">
        <v>20</v>
      </c>
      <c r="E6">
        <f>E5-D6</f>
        <v>293</v>
      </c>
      <c r="O6" s="4" t="s">
        <v>10</v>
      </c>
      <c r="Y6">
        <v>4</v>
      </c>
      <c r="Z6">
        <f t="shared" si="0"/>
        <v>293</v>
      </c>
      <c r="AA6">
        <f>E6</f>
        <v>293</v>
      </c>
    </row>
    <row r="7" spans="1:27" x14ac:dyDescent="0.25">
      <c r="B7" s="2">
        <v>5</v>
      </c>
      <c r="C7" s="1">
        <v>0</v>
      </c>
      <c r="D7" s="1">
        <v>0</v>
      </c>
      <c r="E7">
        <f t="shared" ref="E7:E11" si="1">E6-D7</f>
        <v>293</v>
      </c>
      <c r="Y7">
        <v>5</v>
      </c>
      <c r="Z7">
        <f t="shared" si="0"/>
        <v>266.25</v>
      </c>
      <c r="AA7">
        <f>AA6+34</f>
        <v>327</v>
      </c>
    </row>
    <row r="8" spans="1:27" x14ac:dyDescent="0.25">
      <c r="B8" s="2">
        <v>6</v>
      </c>
      <c r="C8" s="1">
        <v>0</v>
      </c>
      <c r="D8" s="1">
        <v>0</v>
      </c>
      <c r="E8">
        <f t="shared" si="1"/>
        <v>293</v>
      </c>
      <c r="Y8">
        <v>6</v>
      </c>
      <c r="Z8">
        <f t="shared" si="0"/>
        <v>239.5</v>
      </c>
    </row>
    <row r="9" spans="1:27" x14ac:dyDescent="0.25">
      <c r="B9" s="2">
        <v>7</v>
      </c>
      <c r="C9" s="1">
        <v>0</v>
      </c>
      <c r="D9" s="1">
        <v>0</v>
      </c>
      <c r="E9">
        <f t="shared" si="1"/>
        <v>293</v>
      </c>
      <c r="Y9">
        <v>7</v>
      </c>
      <c r="Z9">
        <f t="shared" si="0"/>
        <v>212.75</v>
      </c>
    </row>
    <row r="10" spans="1:27" x14ac:dyDescent="0.25">
      <c r="B10" s="2">
        <v>8</v>
      </c>
      <c r="C10" s="1">
        <v>0</v>
      </c>
      <c r="D10" s="1">
        <v>0</v>
      </c>
      <c r="E10">
        <f t="shared" si="1"/>
        <v>293</v>
      </c>
      <c r="Y10">
        <v>8</v>
      </c>
      <c r="Z10">
        <f t="shared" si="0"/>
        <v>186</v>
      </c>
    </row>
    <row r="11" spans="1:27" x14ac:dyDescent="0.25">
      <c r="C11" s="1"/>
      <c r="D11" s="1"/>
      <c r="E11">
        <f t="shared" si="1"/>
        <v>293</v>
      </c>
      <c r="Y11">
        <v>9</v>
      </c>
      <c r="Z11">
        <f t="shared" si="0"/>
        <v>159.25</v>
      </c>
    </row>
    <row r="12" spans="1:27" x14ac:dyDescent="0.25">
      <c r="B12" s="2"/>
      <c r="C12" s="1"/>
      <c r="D12" s="1"/>
      <c r="E12">
        <f>E11-34</f>
        <v>259</v>
      </c>
      <c r="Y12">
        <v>10</v>
      </c>
      <c r="Z12">
        <f t="shared" si="0"/>
        <v>132.5</v>
      </c>
    </row>
    <row r="13" spans="1:27" x14ac:dyDescent="0.25">
      <c r="B13" s="2"/>
      <c r="C13" s="1"/>
      <c r="D13" s="1"/>
      <c r="Y13">
        <v>11</v>
      </c>
      <c r="Z13">
        <f t="shared" si="0"/>
        <v>105.75</v>
      </c>
    </row>
    <row r="14" spans="1:27" x14ac:dyDescent="0.25">
      <c r="B14" s="2"/>
      <c r="C14" s="1"/>
      <c r="D14" s="1"/>
      <c r="Y14">
        <v>12</v>
      </c>
      <c r="Z14">
        <f t="shared" si="0"/>
        <v>79</v>
      </c>
    </row>
    <row r="15" spans="1:27" x14ac:dyDescent="0.25">
      <c r="B15" s="2"/>
      <c r="Y15">
        <v>13</v>
      </c>
      <c r="Z15">
        <f t="shared" si="0"/>
        <v>52.25</v>
      </c>
    </row>
    <row r="16" spans="1:27" x14ac:dyDescent="0.25">
      <c r="Y16">
        <v>14</v>
      </c>
      <c r="Z16">
        <f t="shared" si="0"/>
        <v>25.5</v>
      </c>
    </row>
    <row r="17" spans="4:26" x14ac:dyDescent="0.25">
      <c r="D17">
        <f>AVERAGE(D3:D6)</f>
        <v>26.75</v>
      </c>
      <c r="Y17">
        <v>15</v>
      </c>
      <c r="Z17">
        <f t="shared" si="0"/>
        <v>-1.25</v>
      </c>
    </row>
  </sheetData>
  <mergeCells count="2">
    <mergeCell ref="A1:B1"/>
    <mergeCell ref="C1:D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Baitura Fabian</dc:creator>
  <cp:lastModifiedBy>Baitura Fabian</cp:lastModifiedBy>
  <dcterms:created xsi:type="dcterms:W3CDTF">2023-12-12T10:22:23Z</dcterms:created>
  <dcterms:modified xsi:type="dcterms:W3CDTF">2024-03-18T18:37:02Z</dcterms:modified>
</cp:coreProperties>
</file>