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897"/>
  </bookViews>
  <sheets>
    <sheet name="Sorting" sheetId="12" r:id="rId1"/>
    <sheet name="Wiki" sheetId="14" r:id="rId2"/>
    <sheet name="Sheet7" sheetId="13" r:id="rId3"/>
    <sheet name="Complexity Graph" sheetId="7" r:id="rId4"/>
  </sheets>
  <calcPr calcId="124519"/>
</workbook>
</file>

<file path=xl/calcChain.xml><?xml version="1.0" encoding="utf-8"?>
<calcChain xmlns="http://schemas.openxmlformats.org/spreadsheetml/2006/main">
  <c r="E103" i="7"/>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102"/>
  <c r="C102"/>
  <c r="D102"/>
  <c r="G102"/>
  <c r="H102"/>
  <c r="I102"/>
  <c r="J102"/>
  <c r="L102"/>
  <c r="K102"/>
  <c r="M102"/>
  <c r="N102"/>
  <c r="O102"/>
  <c r="P102"/>
  <c r="Q102"/>
  <c r="R102"/>
  <c r="F102"/>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215"/>
  <c r="L216"/>
  <c r="L217"/>
  <c r="L218"/>
  <c r="L219"/>
  <c r="L220"/>
  <c r="L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103"/>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104"/>
  <c r="D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103"/>
</calcChain>
</file>

<file path=xl/sharedStrings.xml><?xml version="1.0" encoding="utf-8"?>
<sst xmlns="http://schemas.openxmlformats.org/spreadsheetml/2006/main" count="476" uniqueCount="223">
  <si>
    <t>Notes</t>
  </si>
  <si>
    <t>O(1)</t>
  </si>
  <si>
    <t>-</t>
  </si>
  <si>
    <t>n</t>
  </si>
  <si>
    <t>n! &lt; c^n &lt; n^3 &lt; n^2 &lt; n^(1+e) &lt; n log n &lt; n &lt; sqrt(n) &lt; log^2 n &lt; log n &lt; log n / log log n &lt; log log n &lt; α(n) &lt; 1</t>
  </si>
  <si>
    <t>α(n)</t>
  </si>
  <si>
    <t>log log n</t>
  </si>
  <si>
    <t>log n / log log n</t>
  </si>
  <si>
    <t>log n</t>
  </si>
  <si>
    <t>log^2 n</t>
  </si>
  <si>
    <t>sqrt(n)</t>
  </si>
  <si>
    <t>n log n</t>
  </si>
  <si>
    <t>n ^ (1 + e)</t>
  </si>
  <si>
    <t>n ^ 2</t>
  </si>
  <si>
    <t>n ^ 3</t>
  </si>
  <si>
    <t>2 ^ n</t>
  </si>
  <si>
    <t>3 ^ n</t>
  </si>
  <si>
    <t>n!</t>
  </si>
  <si>
    <t>n ^ n</t>
  </si>
  <si>
    <t>ln n</t>
  </si>
  <si>
    <t>#</t>
  </si>
  <si>
    <t>Merge Sort</t>
  </si>
  <si>
    <t>Average Complexity</t>
  </si>
  <si>
    <t>Best Case Complexity</t>
  </si>
  <si>
    <t>Worst Case Complexity</t>
  </si>
  <si>
    <t>Mostly used for</t>
  </si>
  <si>
    <t>Link list sorting</t>
  </si>
  <si>
    <t>Algorith Type</t>
  </si>
  <si>
    <t>Divide and Conquer</t>
  </si>
  <si>
    <t>In Place Sort?</t>
  </si>
  <si>
    <t>Yes - for link list
No - for arrays - need auxiliary storage to keep sorted elements</t>
  </si>
  <si>
    <t>Name</t>
  </si>
  <si>
    <t>Best</t>
  </si>
  <si>
    <t>Average</t>
  </si>
  <si>
    <t>Worst</t>
  </si>
  <si>
    <t>Memory</t>
  </si>
  <si>
    <t>Stable</t>
  </si>
  <si>
    <t>Method</t>
  </si>
  <si>
    <t>Other notes</t>
  </si>
  <si>
    <t>Quicksort</t>
  </si>
  <si>
    <t>{\displaystyle n^{2}}</t>
  </si>
  <si>
    <t>Typical in-place sort is not stable; stable versions exist.</t>
  </si>
  <si>
    <t>Partitioning</t>
  </si>
  <si>
    <r>
      <t>Quicksort is usually done in-place with O(log </t>
    </r>
    <r>
      <rPr>
        <i/>
        <sz val="11"/>
        <color rgb="FF000000"/>
        <rFont val="Arial"/>
        <family val="2"/>
      </rPr>
      <t>n</t>
    </r>
    <r>
      <rPr>
        <sz val="11"/>
        <color rgb="FF000000"/>
        <rFont val="Arial"/>
        <family val="2"/>
      </rPr>
      <t>) stack space.</t>
    </r>
    <r>
      <rPr>
        <vertAlign val="superscript"/>
        <sz val="8"/>
        <color rgb="FF0B0080"/>
        <rFont val="Arial"/>
        <family val="2"/>
      </rPr>
      <t>[2][3]</t>
    </r>
  </si>
  <si>
    <t>Merge sort</t>
  </si>
  <si>
    <t>{\displaystyle n}</t>
  </si>
  <si>
    <t>A hybrid block merge sort is O(1) mem.</t>
  </si>
  <si>
    <t>Yes</t>
  </si>
  <si>
    <t>Merging</t>
  </si>
  <si>
    <r>
      <t>Highly parallelizable</t>
    </r>
    <r>
      <rPr>
        <sz val="11"/>
        <color rgb="FF000000"/>
        <rFont val="Arial"/>
        <family val="2"/>
      </rPr>
      <t> (up to O(log </t>
    </r>
    <r>
      <rPr>
        <i/>
        <sz val="11"/>
        <color rgb="FF000000"/>
        <rFont val="Arial"/>
        <family val="2"/>
      </rPr>
      <t>n</t>
    </r>
    <r>
      <rPr>
        <sz val="11"/>
        <color rgb="FF000000"/>
        <rFont val="Arial"/>
        <family val="2"/>
      </rPr>
      <t>) using the Three Hungarians' Algorithm</t>
    </r>
    <r>
      <rPr>
        <vertAlign val="superscript"/>
        <sz val="8"/>
        <color rgb="FF0B0080"/>
        <rFont val="Arial"/>
        <family val="2"/>
      </rPr>
      <t>[4]</t>
    </r>
    <r>
      <rPr>
        <sz val="11"/>
        <color rgb="FF000000"/>
        <rFont val="Arial"/>
        <family val="2"/>
      </rPr>
      <t> or, more practically, Cole's parallel merge sort) for processing large amounts of data.</t>
    </r>
  </si>
  <si>
    <t>In-place merge sort</t>
  </si>
  <si>
    <t>—</t>
  </si>
  <si>
    <t>{\displaystyle n\log ^{2}n}</t>
  </si>
  <si>
    <t>{\displaystyle 1}</t>
  </si>
  <si>
    <t>Can be implemented as a stable sort based on stable in-place merging.[5]</t>
  </si>
  <si>
    <t>Heapsort</t>
  </si>
  <si>
    <t>No</t>
  </si>
  <si>
    <t>Selection</t>
  </si>
  <si>
    <t>Insertion sort</t>
  </si>
  <si>
    <t>Insertion</t>
  </si>
  <si>
    <t>O(n + d), in the worst case over sequences that haved inversions.</t>
  </si>
  <si>
    <t>Introsort</t>
  </si>
  <si>
    <t>{\displaystyle \log n}</t>
  </si>
  <si>
    <t>Partitioning &amp; Selection</t>
  </si>
  <si>
    <t>Used in several STL implementations.</t>
  </si>
  <si>
    <t>Selection sort</t>
  </si>
  <si>
    <t>Stable with O(n) extra space, for example using lists.[6]</t>
  </si>
  <si>
    <t>Timsort</t>
  </si>
  <si>
    <t>Insertion &amp; Merging</t>
  </si>
  <si>
    <r>
      <t>Makes </t>
    </r>
    <r>
      <rPr>
        <i/>
        <sz val="11"/>
        <color rgb="FF000000"/>
        <rFont val="Arial"/>
        <family val="2"/>
      </rPr>
      <t>n</t>
    </r>
    <r>
      <rPr>
        <sz val="11"/>
        <color rgb="FF000000"/>
        <rFont val="Arial"/>
        <family val="2"/>
      </rPr>
      <t> comparisons when the data is already sorted or reverse sorted.</t>
    </r>
  </si>
  <si>
    <t>Cubesort</t>
  </si>
  <si>
    <t>Shell sort</t>
  </si>
  <si>
    <t>or</t>
  </si>
  <si>
    <t>Depends on gap sequence;</t>
  </si>
  <si>
    <t>Small code size, no use of call stack, reasonably fast, useful where memory is at a premium such as embedded and older mainframe applications. Best case n log n and worst case n log² n cannot be achieved together. With best case n log n, best worst case is n⁴/³.</t>
  </si>
  <si>
    <t>Bubble sort</t>
  </si>
  <si>
    <t>Exchanging</t>
  </si>
  <si>
    <t>Tiny code size.</t>
  </si>
  <si>
    <t>Binary tree sort</t>
  </si>
  <si>
    <t>When using a self-balancing binary search tree.</t>
  </si>
  <si>
    <t>Cycle sort</t>
  </si>
  <si>
    <t>In-place with theoretically optimal number of writes.</t>
  </si>
  <si>
    <t>Library sort</t>
  </si>
  <si>
    <t>Patience sorting</t>
  </si>
  <si>
    <t>Insertion &amp; Selection</t>
  </si>
  <si>
    <t>Finds all the longest increasing subsequences inO(n log n).</t>
  </si>
  <si>
    <t>Smoothsort</t>
  </si>
  <si>
    <t>Strand sort</t>
  </si>
  <si>
    <t>Tournament sort</t>
  </si>
  <si>
    <t>Variation of Heap Sort.</t>
  </si>
  <si>
    <t>Cocktail sort</t>
  </si>
  <si>
    <t>Comb sort</t>
  </si>
  <si>
    <t>Faster than bubble sort on average.</t>
  </si>
  <si>
    <t>Gnome sort</t>
  </si>
  <si>
    <t>UnShuffle Sort[8]</t>
  </si>
  <si>
    <t>In-place for linked lists. n × sizeof(link) for array.</t>
  </si>
  <si>
    <t>Distribution and Merge</t>
  </si>
  <si>
    <r>
      <t>No exchanges are performed. The parameter </t>
    </r>
    <r>
      <rPr>
        <i/>
        <sz val="11"/>
        <color rgb="FF000000"/>
        <rFont val="Arial"/>
        <family val="2"/>
      </rPr>
      <t>k</t>
    </r>
    <r>
      <rPr>
        <sz val="11"/>
        <color rgb="FF000000"/>
        <rFont val="Arial"/>
        <family val="2"/>
      </rPr>
      <t> is proportional to the entropy in the input. </t>
    </r>
    <r>
      <rPr>
        <i/>
        <sz val="11"/>
        <color rgb="FF000000"/>
        <rFont val="Arial"/>
        <family val="2"/>
      </rPr>
      <t>k = 1</t>
    </r>
    <r>
      <rPr>
        <sz val="11"/>
        <color rgb="FF000000"/>
        <rFont val="Arial"/>
        <family val="2"/>
      </rPr>
      <t> for ordered or reverse ordered input.</t>
    </r>
  </si>
  <si>
    <t>Franceschini's method[9]</t>
  </si>
  <si>
    <t>?</t>
  </si>
  <si>
    <t>Block sort</t>
  </si>
  <si>
    <r>
      <t>Combine a block-based O(n) in-place merge algorithm</t>
    </r>
    <r>
      <rPr>
        <vertAlign val="superscript"/>
        <sz val="8"/>
        <color rgb="FF0B0080"/>
        <rFont val="Arial"/>
        <family val="2"/>
      </rPr>
      <t>[10]</t>
    </r>
    <r>
      <rPr>
        <sz val="11"/>
        <color rgb="FF000000"/>
        <rFont val="Arial"/>
        <family val="2"/>
      </rPr>
      <t> with a </t>
    </r>
    <r>
      <rPr>
        <sz val="11"/>
        <color rgb="FF0B0080"/>
        <rFont val="Arial"/>
        <family val="2"/>
      </rPr>
      <t>bottom-up merge sort</t>
    </r>
    <r>
      <rPr>
        <sz val="11"/>
        <color rgb="FF000000"/>
        <rFont val="Arial"/>
        <family val="2"/>
      </rPr>
      <t>.</t>
    </r>
  </si>
  <si>
    <t>Odd-even sort</t>
  </si>
  <si>
    <t>Can be run on parallel processors easily.</t>
  </si>
  <si>
    <t xml:space="preserve"> n\log n</t>
  </si>
  <si>
    <t>variation is  n</t>
  </si>
  <si>
    <t xml:space="preserve"> n</t>
  </si>
  <si>
    <t xml:space="preserve"> kn</t>
  </si>
  <si>
    <t>See above, for hybrid, that is  n\log n</t>
  </si>
  <si>
    <t xml:space="preserve"> \log n on average, worst case space complexity is  n; Sedgewick variation is  \log n worst case.</t>
  </si>
  <si>
    <t xml:space="preserve"> \log n</t>
  </si>
  <si>
    <t xml:space="preserve"> n[7]</t>
  </si>
  <si>
    <t>An adaptive sort:  n comparisons when the data is already sorted, and 0 swaps.</t>
  </si>
  <si>
    <r>
      <t>The following table describes </t>
    </r>
    <r>
      <rPr>
        <sz val="11"/>
        <color rgb="FF0B0080"/>
        <rFont val="Arial"/>
        <family val="2"/>
      </rPr>
      <t>integer sorting</t>
    </r>
    <r>
      <rPr>
        <sz val="11"/>
        <color rgb="FF252525"/>
        <rFont val="Arial"/>
        <family val="2"/>
      </rPr>
      <t> algorithms and other sorting algorithms that are not </t>
    </r>
    <r>
      <rPr>
        <sz val="11"/>
        <color rgb="FF0B0080"/>
        <rFont val="Arial"/>
        <family val="2"/>
      </rPr>
      <t>comparison sorts</t>
    </r>
    <r>
      <rPr>
        <sz val="11"/>
        <color rgb="FF252525"/>
        <rFont val="Arial"/>
        <family val="2"/>
      </rPr>
      <t>. As such, they are not limited by a </t>
    </r>
    <r>
      <rPr>
        <sz val="12"/>
        <color rgb="FF252525"/>
        <rFont val="Times New Roman"/>
        <family val="1"/>
      </rPr>
      <t>O(</t>
    </r>
    <r>
      <rPr>
        <i/>
        <sz val="12"/>
        <color rgb="FF252525"/>
        <rFont val="Times New Roman"/>
        <family val="1"/>
      </rPr>
      <t>n</t>
    </r>
    <r>
      <rPr>
        <sz val="12"/>
        <color rgb="FF252525"/>
        <rFont val="Times New Roman"/>
        <family val="1"/>
      </rPr>
      <t> log </t>
    </r>
    <r>
      <rPr>
        <i/>
        <sz val="12"/>
        <color rgb="FF252525"/>
        <rFont val="Times New Roman"/>
        <family val="1"/>
      </rPr>
      <t>n</t>
    </r>
    <r>
      <rPr>
        <sz val="12"/>
        <color rgb="FF252525"/>
        <rFont val="Times New Roman"/>
        <family val="1"/>
      </rPr>
      <t>)</t>
    </r>
    <r>
      <rPr>
        <sz val="11"/>
        <color rgb="FF252525"/>
        <rFont val="Arial"/>
        <family val="2"/>
      </rPr>
      <t> lower bound. Complexities below assume </t>
    </r>
    <r>
      <rPr>
        <i/>
        <sz val="12"/>
        <color rgb="FF252525"/>
        <rFont val="Times New Roman"/>
        <family val="1"/>
      </rPr>
      <t>n</t>
    </r>
    <r>
      <rPr>
        <sz val="11"/>
        <color rgb="FF252525"/>
        <rFont val="Arial"/>
        <family val="2"/>
      </rPr>
      <t> items to be sorted, with keys of size </t>
    </r>
    <r>
      <rPr>
        <i/>
        <sz val="12"/>
        <color rgb="FF252525"/>
        <rFont val="Times New Roman"/>
        <family val="1"/>
      </rPr>
      <t>k</t>
    </r>
    <r>
      <rPr>
        <sz val="11"/>
        <color rgb="FF252525"/>
        <rFont val="Arial"/>
        <family val="2"/>
      </rPr>
      <t>, digit size </t>
    </r>
    <r>
      <rPr>
        <i/>
        <sz val="12"/>
        <color rgb="FF252525"/>
        <rFont val="Times New Roman"/>
        <family val="1"/>
      </rPr>
      <t>d</t>
    </r>
    <r>
      <rPr>
        <sz val="11"/>
        <color rgb="FF252525"/>
        <rFont val="Arial"/>
        <family val="2"/>
      </rPr>
      <t>, and </t>
    </r>
    <r>
      <rPr>
        <i/>
        <sz val="12"/>
        <color rgb="FF252525"/>
        <rFont val="Times New Roman"/>
        <family val="1"/>
      </rPr>
      <t>r</t>
    </r>
    <r>
      <rPr>
        <sz val="11"/>
        <color rgb="FF252525"/>
        <rFont val="Arial"/>
        <family val="2"/>
      </rPr>
      <t> the range of numbers to be sorted. Many of them are based on the assumption that the key size is large enough that all entries have unique key values, and hence that </t>
    </r>
    <r>
      <rPr>
        <i/>
        <sz val="12"/>
        <color rgb="FF252525"/>
        <rFont val="Times New Roman"/>
        <family val="1"/>
      </rPr>
      <t>n ≪ 2</t>
    </r>
    <r>
      <rPr>
        <i/>
        <vertAlign val="superscript"/>
        <sz val="10"/>
        <color rgb="FF252525"/>
        <rFont val="Times New Roman"/>
        <family val="1"/>
      </rPr>
      <t>k</t>
    </r>
    <r>
      <rPr>
        <sz val="11"/>
        <color rgb="FF252525"/>
        <rFont val="Arial"/>
        <family val="2"/>
      </rPr>
      <t>, where ≪ means "much less than". In the unit-cost </t>
    </r>
    <r>
      <rPr>
        <sz val="11"/>
        <color rgb="FF0B0080"/>
        <rFont val="Arial"/>
        <family val="2"/>
      </rPr>
      <t>random access machine</t>
    </r>
    <r>
      <rPr>
        <sz val="11"/>
        <color rgb="FF252525"/>
        <rFont val="Arial"/>
        <family val="2"/>
      </rPr>
      <t> model, algorithms with running time of </t>
    </r>
    <r>
      <rPr>
        <sz val="12"/>
        <color rgb="FF252525"/>
        <rFont val="Arial"/>
        <family val="2"/>
      </rPr>
      <t>{\displaystyle n\cdot {\frac {k}{d}}}</t>
    </r>
  </si>
  <si>
    <r>
      <t>, such as radix sort, still take time proportional to </t>
    </r>
    <r>
      <rPr>
        <sz val="12"/>
        <color rgb="FF252525"/>
        <rFont val="Times New Roman"/>
        <family val="1"/>
      </rPr>
      <t>Θ(</t>
    </r>
    <r>
      <rPr>
        <i/>
        <sz val="12"/>
        <color rgb="FF252525"/>
        <rFont val="Times New Roman"/>
        <family val="1"/>
      </rPr>
      <t>n</t>
    </r>
    <r>
      <rPr>
        <sz val="12"/>
        <color rgb="FF252525"/>
        <rFont val="Times New Roman"/>
        <family val="1"/>
      </rPr>
      <t> log </t>
    </r>
    <r>
      <rPr>
        <i/>
        <sz val="12"/>
        <color rgb="FF252525"/>
        <rFont val="Times New Roman"/>
        <family val="1"/>
      </rPr>
      <t>n</t>
    </r>
    <r>
      <rPr>
        <sz val="12"/>
        <color rgb="FF252525"/>
        <rFont val="Times New Roman"/>
        <family val="1"/>
      </rPr>
      <t>)</t>
    </r>
    <r>
      <rPr>
        <sz val="11"/>
        <color rgb="FF252525"/>
        <rFont val="Arial"/>
        <family val="2"/>
      </rPr>
      <t>, because </t>
    </r>
    <r>
      <rPr>
        <i/>
        <sz val="12"/>
        <color rgb="FF252525"/>
        <rFont val="Times New Roman"/>
        <family val="1"/>
      </rPr>
      <t>n</t>
    </r>
    <r>
      <rPr>
        <sz val="11"/>
        <color rgb="FF252525"/>
        <rFont val="Arial"/>
        <family val="2"/>
      </rPr>
      <t> is limited to be not more than </t>
    </r>
    <r>
      <rPr>
        <sz val="12"/>
        <color rgb="FF252525"/>
        <rFont val="Arial"/>
        <family val="2"/>
      </rPr>
      <t>{\displaystyle 2^{\frac {k}{d}}}</t>
    </r>
  </si>
  <si>
    <t>, and a larger number of elements to sort would require a bigger k in order to store them in the memory.[11]</t>
  </si>
  <si>
    <t>Non-comparison sorts</t>
  </si>
  <si>
    <r>
      <t>n</t>
    </r>
    <r>
      <rPr>
        <b/>
        <sz val="11"/>
        <color rgb="FF000000"/>
        <rFont val="Arial"/>
        <family val="2"/>
      </rPr>
      <t> ≪ 2</t>
    </r>
    <r>
      <rPr>
        <b/>
        <i/>
        <vertAlign val="superscript"/>
        <sz val="8"/>
        <color rgb="FF000000"/>
        <rFont val="Arial"/>
        <family val="2"/>
      </rPr>
      <t>k</t>
    </r>
  </si>
  <si>
    <t>Pigeonhole sort</t>
  </si>
  <si>
    <t>{\displaystyle n+2^{k}}</t>
  </si>
  <si>
    <t>{\displaystyle 2^{k}}</t>
  </si>
  <si>
    <t>Bucket sort(uniform keys)</t>
  </si>
  <si>
    <t>{\displaystyle n+k}</t>
  </si>
  <si>
    <t>{\displaystyle n^{2}\cdot k}</t>
  </si>
  <si>
    <t>{\displaystyle n\cdot k}</t>
  </si>
  <si>
    <t>Assumes uniform distribution of elements from the domain in the array.[12]</t>
  </si>
  <si>
    <t>Bucket sort(integer keys)</t>
  </si>
  <si>
    <t>{\displaystyle n+r}</t>
  </si>
  <si>
    <t>If r is O(n), then average time complexity is O(n).[13]</t>
  </si>
  <si>
    <t>Counting sort</t>
  </si>
  <si>
    <t>If r is O(n), then average time complexity is O(n).[12]</t>
  </si>
  <si>
    <t>LSD Radix Sort</t>
  </si>
  <si>
    <t>{\displaystyle n\cdot {\frac {k}{d}}}</t>
  </si>
  <si>
    <t>{\displaystyle n+2^{d}}</t>
  </si>
  <si>
    <t>[12][13]</t>
  </si>
  <si>
    <t>MSD Radix Sort</t>
  </si>
  <si>
    <t>Stable version uses an external array of size n to hold all of the bins.</t>
  </si>
  <si>
    <t>MSD Radix Sort (in-place)</t>
  </si>
  <si>
    <t>{\displaystyle 2^{d}}</t>
  </si>
  <si>
    <r>
      <t>{\displaystyle {\frac {k}{d}}}</t>
    </r>
    <r>
      <rPr>
        <sz val="11"/>
        <color rgb="FF000000"/>
        <rFont val="Arial"/>
        <family val="2"/>
      </rPr>
      <t> recursion levels, 2</t>
    </r>
    <r>
      <rPr>
        <i/>
        <vertAlign val="superscript"/>
        <sz val="8"/>
        <color rgb="FF000000"/>
        <rFont val="Arial"/>
        <family val="2"/>
      </rPr>
      <t>d</t>
    </r>
    <r>
      <rPr>
        <sz val="11"/>
        <color rgb="FF000000"/>
        <rFont val="Arial"/>
        <family val="2"/>
      </rPr>
      <t> for count array.</t>
    </r>
  </si>
  <si>
    <t>Spreadsort</t>
  </si>
  <si>
    <t>{\displaystyle n\cdot \left({{\frac {k}{s}}+d}\right)}</t>
  </si>
  <si>
    <t>{\displaystyle {\frac {k}{d}}\cdot 2^{d}}</t>
  </si>
  <si>
    <r>
      <t>Asymptotic are based on the assumption that </t>
    </r>
    <r>
      <rPr>
        <i/>
        <sz val="11"/>
        <color rgb="FF000000"/>
        <rFont val="Arial"/>
        <family val="2"/>
      </rPr>
      <t>n</t>
    </r>
    <r>
      <rPr>
        <sz val="11"/>
        <color rgb="FF000000"/>
        <rFont val="Arial"/>
        <family val="2"/>
      </rPr>
      <t> ≪ 2</t>
    </r>
    <r>
      <rPr>
        <i/>
        <vertAlign val="superscript"/>
        <sz val="8"/>
        <color rgb="FF000000"/>
        <rFont val="Arial"/>
        <family val="2"/>
      </rPr>
      <t>k</t>
    </r>
    <r>
      <rPr>
        <sz val="11"/>
        <color rgb="FF000000"/>
        <rFont val="Arial"/>
        <family val="2"/>
      </rPr>
      <t>, but the algorithm does not require this.</t>
    </r>
  </si>
  <si>
    <t>Burstsort</t>
  </si>
  <si>
    <t>Has better constant factor than radix sort for sorting strings. Though relies somewhat on specifics of commonly encountered strings.</t>
  </si>
  <si>
    <t>Flashsort</t>
  </si>
  <si>
    <t>Requires uniform distribution of elements from the domain in the array to run in linear time. If distribution is extremely skewed then it can go quadratic if underlying sort is quadratic (it is usually an insertion sort). In-place version is not stable.</t>
  </si>
  <si>
    <t>Postman sort</t>
  </si>
  <si>
    <t>A variation of bucket sort, which works very similar to MSD Radix Sort. Specific to post service needs.</t>
  </si>
  <si>
    <t>Samplesort can be used to parallelize any of the non-comparison sorts, by efficiently distributing data into several buckets and then passing down sorting to several processors, with no need to merge as buckets are already sorted between each other.</t>
  </si>
  <si>
    <t>The following table describes some sorting algorithms that are impractical for real-life use due to extremely poor performance or specialized hardware requirements.</t>
  </si>
  <si>
    <t>Comparison</t>
  </si>
  <si>
    <t>Bead sort</t>
  </si>
  <si>
    <t>{\displaystyle S}</t>
  </si>
  <si>
    <t>N/A</t>
  </si>
  <si>
    <t>Works only with positive integers. Requires specialized hardware for it to run in guaranteed O(n) time. There is a possibility for software implementation, but running time will be O(S), where S is sum of all integers to be sorted, in case of small integers it can be considered to be linear.</t>
  </si>
  <si>
    <t>Simple pancake sort</t>
  </si>
  <si>
    <t>Count is number of flips.</t>
  </si>
  <si>
    <t>Spaghetti (Poll) sort</t>
  </si>
  <si>
    <t>Polling</t>
  </si>
  <si>
    <t>This is a linear-time, analog algorithm for sorting a sequence of items, requiring O(n) stack space, and the sort is stable. This requires nparallel processors. See spaghetti sort#Analysis.</t>
  </si>
  <si>
    <t>Sorting network</t>
  </si>
  <si>
    <t>{\displaystyle \log ^{2}n}</t>
  </si>
  <si>
    <t>Varies (stable sorting networks require more comparisons)</t>
  </si>
  <si>
    <r>
      <t>Order of comparisons are set in advance based on a fixed network size. Impractical for more than 32 items.</t>
    </r>
    <r>
      <rPr>
        <vertAlign val="superscript"/>
        <sz val="8"/>
        <color rgb="FF000000"/>
        <rFont val="Arial"/>
        <family val="2"/>
      </rPr>
      <t>[</t>
    </r>
    <r>
      <rPr>
        <i/>
        <vertAlign val="superscript"/>
        <sz val="8"/>
        <color rgb="FF0B0080"/>
        <rFont val="Arial"/>
        <family val="2"/>
      </rPr>
      <t>disputed</t>
    </r>
    <r>
      <rPr>
        <i/>
        <vertAlign val="superscript"/>
        <sz val="8"/>
        <color rgb="FF000000"/>
        <rFont val="Arial"/>
        <family val="2"/>
      </rPr>
      <t> – </t>
    </r>
    <r>
      <rPr>
        <i/>
        <vertAlign val="superscript"/>
        <sz val="8"/>
        <color rgb="FF0B0080"/>
        <rFont val="Arial"/>
        <family val="2"/>
      </rPr>
      <t>discuss</t>
    </r>
    <r>
      <rPr>
        <vertAlign val="superscript"/>
        <sz val="8"/>
        <color rgb="FF000000"/>
        <rFont val="Arial"/>
        <family val="2"/>
      </rPr>
      <t>]</t>
    </r>
  </si>
  <si>
    <t>Bitonic sorter</t>
  </si>
  <si>
    <t>An effective variation of Sorting networks.</t>
  </si>
  <si>
    <t>Bogosort</t>
  </si>
  <si>
    <t>{\displaystyle (n\times n!)}</t>
  </si>
  <si>
    <t>{\displaystyle \infty }</t>
  </si>
  <si>
    <t>Random shuffling. Used for example purposes only, as sorting with unbounded worst case running time.</t>
  </si>
  <si>
    <t>Stooge sort</t>
  </si>
  <si>
    <t>{\displaystyle n^{\log 3/\log 1.5}}</t>
  </si>
  <si>
    <r>
      <t>Slower than most of the sorting algorithms (even naive ones) with a time complexity of O(</t>
    </r>
    <r>
      <rPr>
        <i/>
        <sz val="11"/>
        <color rgb="FF000000"/>
        <rFont val="Arial"/>
        <family val="2"/>
      </rPr>
      <t>n</t>
    </r>
    <r>
      <rPr>
        <vertAlign val="superscript"/>
        <sz val="8"/>
        <color rgb="FF000000"/>
        <rFont val="Arial"/>
        <family val="2"/>
      </rPr>
      <t>log 3 / log 1.5</t>
    </r>
    <r>
      <rPr>
        <sz val="11"/>
        <color rgb="FF000000"/>
        <rFont val="Arial"/>
        <family val="2"/>
      </rPr>
      <t> ) = O(</t>
    </r>
    <r>
      <rPr>
        <i/>
        <sz val="11"/>
        <color rgb="FF000000"/>
        <rFont val="Arial"/>
        <family val="2"/>
      </rPr>
      <t>n</t>
    </r>
    <r>
      <rPr>
        <vertAlign val="superscript"/>
        <sz val="8"/>
        <color rgb="FF000000"/>
        <rFont val="Arial"/>
        <family val="2"/>
      </rPr>
      <t>2.7095...</t>
    </r>
    <r>
      <rPr>
        <sz val="11"/>
        <color rgb="FF000000"/>
        <rFont val="Arial"/>
        <family val="2"/>
      </rPr>
      <t>).</t>
    </r>
  </si>
  <si>
    <r>
      <t>Theoretical computer scientists have detailed other sorting algorithms that provide better than O(</t>
    </r>
    <r>
      <rPr>
        <i/>
        <sz val="11"/>
        <color rgb="FF252525"/>
        <rFont val="Arial"/>
        <family val="2"/>
      </rPr>
      <t>n</t>
    </r>
    <r>
      <rPr>
        <sz val="11"/>
        <color rgb="FF252525"/>
        <rFont val="Arial"/>
        <family val="2"/>
      </rPr>
      <t> log </t>
    </r>
    <r>
      <rPr>
        <i/>
        <sz val="11"/>
        <color rgb="FF252525"/>
        <rFont val="Arial"/>
        <family val="2"/>
      </rPr>
      <t>n</t>
    </r>
    <r>
      <rPr>
        <sz val="11"/>
        <color rgb="FF252525"/>
        <rFont val="Arial"/>
        <family val="2"/>
      </rPr>
      <t>) time complexity assuming additional constraints, including:</t>
    </r>
  </si>
  <si>
    <r>
      <t>Han's algorithm</t>
    </r>
    <r>
      <rPr>
        <sz val="11"/>
        <color rgb="FF252525"/>
        <rFont val="Arial"/>
        <family val="2"/>
      </rPr>
      <t>, a deterministic algorithm for sorting keys from a </t>
    </r>
    <r>
      <rPr>
        <sz val="11"/>
        <color rgb="FF0B0080"/>
        <rFont val="Arial"/>
        <family val="2"/>
      </rPr>
      <t>domain</t>
    </r>
    <r>
      <rPr>
        <sz val="11"/>
        <color rgb="FF252525"/>
        <rFont val="Arial"/>
        <family val="2"/>
      </rPr>
      <t> of finite size, taking O(</t>
    </r>
    <r>
      <rPr>
        <i/>
        <sz val="11"/>
        <color rgb="FF252525"/>
        <rFont val="Arial"/>
        <family val="2"/>
      </rPr>
      <t>n</t>
    </r>
    <r>
      <rPr>
        <sz val="11"/>
        <color rgb="FF252525"/>
        <rFont val="Arial"/>
        <family val="2"/>
      </rPr>
      <t> log log </t>
    </r>
    <r>
      <rPr>
        <i/>
        <sz val="11"/>
        <color rgb="FF252525"/>
        <rFont val="Arial"/>
        <family val="2"/>
      </rPr>
      <t>n</t>
    </r>
    <r>
      <rPr>
        <sz val="11"/>
        <color rgb="FF252525"/>
        <rFont val="Arial"/>
        <family val="2"/>
      </rPr>
      <t>) time and O(</t>
    </r>
    <r>
      <rPr>
        <i/>
        <sz val="11"/>
        <color rgb="FF252525"/>
        <rFont val="Arial"/>
        <family val="2"/>
      </rPr>
      <t>n</t>
    </r>
    <r>
      <rPr>
        <sz val="11"/>
        <color rgb="FF252525"/>
        <rFont val="Arial"/>
        <family val="2"/>
      </rPr>
      <t>) space.</t>
    </r>
    <r>
      <rPr>
        <vertAlign val="superscript"/>
        <sz val="8"/>
        <color rgb="FF0B0080"/>
        <rFont val="Arial"/>
        <family val="2"/>
      </rPr>
      <t>[14]</t>
    </r>
  </si>
  <si>
    <t>Thorup's algorithm, a randomized algorithm for sorting keys from a domain of finite size, taking O(n log log n) time and O(n) space.[15]</t>
  </si>
  <si>
    <t>A randomized integer sorting algorithm taking {\displaystyle O{\bigl (}n{\sqrt {\log \log n}}{\bigr )}}</t>
  </si>
  <si>
    <t> expected time and O(n) space.[16]</t>
  </si>
  <si>
    <t>Stability</t>
  </si>
  <si>
    <t>Remarks</t>
  </si>
  <si>
    <t>Stops after reaching a sorted array</t>
  </si>
  <si>
    <t>Selection Sort</t>
  </si>
  <si>
    <t>Even a perfectly sorted input requires scanning the entire array</t>
  </si>
  <si>
    <t>Insertion Sort</t>
  </si>
  <si>
    <t>In the best case (already sorted), every insert requires constant time</t>
  </si>
  <si>
    <t>Heap Sort</t>
  </si>
  <si>
    <t>By using input array as storage for the heap, it is possible to achieve constant space</t>
  </si>
  <si>
    <t>On arrays, merge sort requires O(n) space; on linked lists, merge sort requires constant space</t>
  </si>
  <si>
    <t>Randomly picking a pivot value (or shuffling the array prior to sorting) can help avoid worst case scenarios such as a perfectly sorted array.</t>
  </si>
  <si>
    <t>Bubble Sort</t>
  </si>
  <si>
    <t>Quick Sort</t>
  </si>
  <si>
    <t>On sorted elements</t>
  </si>
  <si>
    <t>Sorted in reverse order</t>
  </si>
  <si>
    <t>On nearly sorted elements</t>
  </si>
  <si>
    <t>Unstable</t>
  </si>
  <si>
    <t>In Place Merge Sort</t>
  </si>
  <si>
    <t>Sorting by randomization</t>
  </si>
  <si>
    <t>time</t>
  </si>
  <si>
    <t>space</t>
  </si>
  <si>
    <t xml:space="preserve"> n^2</t>
  </si>
  <si>
    <t xml:space="preserve"> n\log ^2n</t>
  </si>
  <si>
    <t xml:space="preserve"> n^5/4</t>
  </si>
  <si>
    <t>best known is  n\log ^2n</t>
  </si>
  <si>
    <t xml:space="preserve"> n\log n~\text(balanced)</t>
  </si>
  <si>
    <t>n log^2 n</t>
  </si>
  <si>
    <t>n^2</t>
  </si>
  <si>
    <t xml:space="preserve">n log n </t>
  </si>
  <si>
    <t>list - 1, array - n</t>
  </si>
  <si>
    <t>Unstable - 1, Stable - log n</t>
  </si>
  <si>
    <t>Unstable - 1, Stable - n</t>
  </si>
  <si>
    <t>Shell Sort</t>
  </si>
  <si>
    <t xml:space="preserve">n log^2 n </t>
  </si>
  <si>
    <t>Sorting via Data Structure</t>
  </si>
  <si>
    <t>n^2 if last element is chosen as pivot</t>
  </si>
  <si>
    <t>close to n^2 if last element is chosen as pivot</t>
  </si>
  <si>
    <t>Sorting via Bucketing</t>
  </si>
  <si>
    <t>Distribution Sort / Bucketsort</t>
  </si>
  <si>
    <t>Bucketing is a very effective idea whenever we are confident that the distribution of data will be roughly uniform. It is the idea that underlies hash tables, kd-trees, and a variety of other practical data structures. The downside of such techniques is that the performance can be terrible when the data distribution is not uniform.</t>
  </si>
  <si>
    <t>Radix Sort</t>
  </si>
  <si>
    <t>a substantially more efficient version of insertion sort</t>
  </si>
  <si>
    <t>an efficient algorithm for sorting strings</t>
  </si>
</sst>
</file>

<file path=xl/styles.xml><?xml version="1.0" encoding="utf-8"?>
<styleSheet xmlns="http://schemas.openxmlformats.org/spreadsheetml/2006/main">
  <numFmts count="1">
    <numFmt numFmtId="43" formatCode="_(* #,##0.00_);_(* \(#,##0.00\);_(* &quot;-&quot;??_);_(@_)"/>
  </numFmts>
  <fonts count="25">
    <font>
      <sz val="11"/>
      <color theme="1"/>
      <name val="Calibri"/>
      <family val="2"/>
      <scheme val="minor"/>
    </font>
    <font>
      <b/>
      <sz val="11"/>
      <color theme="1"/>
      <name val="Calibri"/>
      <family val="2"/>
      <scheme val="minor"/>
    </font>
    <font>
      <u/>
      <sz val="11"/>
      <color theme="10"/>
      <name val="Calibri"/>
      <family val="2"/>
    </font>
    <font>
      <sz val="11"/>
      <name val="Calibri"/>
      <family val="2"/>
      <scheme val="minor"/>
    </font>
    <font>
      <b/>
      <sz val="11"/>
      <color rgb="FF0070C0"/>
      <name val="Calibri"/>
      <family val="2"/>
      <scheme val="minor"/>
    </font>
    <font>
      <sz val="11"/>
      <color theme="1"/>
      <name val="Calibri"/>
      <family val="2"/>
      <scheme val="minor"/>
    </font>
    <font>
      <b/>
      <sz val="11"/>
      <color theme="0"/>
      <name val="Calibri"/>
      <family val="2"/>
      <scheme val="minor"/>
    </font>
    <font>
      <b/>
      <sz val="11"/>
      <color rgb="FF000000"/>
      <name val="Arial"/>
      <family val="2"/>
    </font>
    <font>
      <sz val="11"/>
      <color rgb="FF000000"/>
      <name val="Arial"/>
      <family val="2"/>
    </font>
    <font>
      <sz val="11"/>
      <color rgb="FF0B0080"/>
      <name val="Arial"/>
      <family val="2"/>
    </font>
    <font>
      <sz val="12"/>
      <color rgb="FF000000"/>
      <name val="Arial"/>
      <family val="2"/>
    </font>
    <font>
      <i/>
      <sz val="11"/>
      <color rgb="FF000000"/>
      <name val="Arial"/>
      <family val="2"/>
    </font>
    <font>
      <vertAlign val="superscript"/>
      <sz val="8"/>
      <color rgb="FF000000"/>
      <name val="Arial"/>
      <family val="2"/>
    </font>
    <font>
      <vertAlign val="superscript"/>
      <sz val="8"/>
      <color rgb="FF0B0080"/>
      <name val="Arial"/>
      <family val="2"/>
    </font>
    <font>
      <sz val="11"/>
      <color rgb="FF252525"/>
      <name val="Arial"/>
      <family val="2"/>
    </font>
    <font>
      <sz val="12"/>
      <color rgb="FF252525"/>
      <name val="Times New Roman"/>
      <family val="1"/>
    </font>
    <font>
      <i/>
      <sz val="12"/>
      <color rgb="FF252525"/>
      <name val="Times New Roman"/>
      <family val="1"/>
    </font>
    <font>
      <i/>
      <vertAlign val="superscript"/>
      <sz val="10"/>
      <color rgb="FF252525"/>
      <name val="Times New Roman"/>
      <family val="1"/>
    </font>
    <font>
      <sz val="12"/>
      <color rgb="FF252525"/>
      <name val="Arial"/>
      <family val="2"/>
    </font>
    <font>
      <b/>
      <i/>
      <sz val="11"/>
      <color rgb="FF000000"/>
      <name val="Arial"/>
      <family val="2"/>
    </font>
    <font>
      <b/>
      <i/>
      <vertAlign val="superscript"/>
      <sz val="8"/>
      <color rgb="FF000000"/>
      <name val="Arial"/>
      <family val="2"/>
    </font>
    <font>
      <i/>
      <vertAlign val="superscript"/>
      <sz val="8"/>
      <color rgb="FF000000"/>
      <name val="Arial"/>
      <family val="2"/>
    </font>
    <font>
      <i/>
      <vertAlign val="superscript"/>
      <sz val="8"/>
      <color rgb="FF0B0080"/>
      <name val="Arial"/>
      <family val="2"/>
    </font>
    <font>
      <i/>
      <sz val="11"/>
      <color rgb="FF252525"/>
      <name val="Arial"/>
      <family val="2"/>
    </font>
    <font>
      <b/>
      <sz val="11"/>
      <color rgb="FF252525"/>
      <name val="Arial"/>
      <family val="2"/>
    </font>
  </fonts>
  <fills count="10">
    <fill>
      <patternFill patternType="none"/>
    </fill>
    <fill>
      <patternFill patternType="gray125"/>
    </fill>
    <fill>
      <patternFill patternType="solid">
        <fgColor rgb="FFF9F9F9"/>
        <bgColor indexed="64"/>
      </patternFill>
    </fill>
    <fill>
      <patternFill patternType="solid">
        <fgColor rgb="FFF2F2F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DDFFDD"/>
        <bgColor indexed="64"/>
      </patternFill>
    </fill>
    <fill>
      <patternFill patternType="solid">
        <fgColor rgb="FFFFDDDD"/>
        <bgColor indexed="64"/>
      </patternFill>
    </fill>
    <fill>
      <patternFill patternType="solid">
        <fgColor rgb="FFFFFFDD"/>
        <bgColor indexed="64"/>
      </patternFill>
    </fill>
    <fill>
      <patternFill patternType="solid">
        <fgColor rgb="FF0070C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diagonal/>
    </border>
    <border>
      <left style="medium">
        <color rgb="FFAAAAAA"/>
      </left>
      <right style="medium">
        <color rgb="FFAAAAAA"/>
      </right>
      <top/>
      <bottom style="medium">
        <color rgb="FFAAAAAA"/>
      </bottom>
      <diagonal/>
    </border>
    <border>
      <left/>
      <right/>
      <top/>
      <bottom style="medium">
        <color rgb="FFAAAAAA"/>
      </bottom>
      <diagonal/>
    </border>
  </borders>
  <cellStyleXfs count="3">
    <xf numFmtId="0" fontId="0" fillId="0" borderId="0"/>
    <xf numFmtId="0" fontId="2" fillId="0" borderId="0" applyNumberFormat="0" applyFill="0" applyBorder="0" applyAlignment="0" applyProtection="0">
      <alignment vertical="top"/>
      <protection locked="0"/>
    </xf>
    <xf numFmtId="43" fontId="5" fillId="0" borderId="0" applyFont="0" applyFill="0" applyBorder="0" applyAlignment="0" applyProtection="0"/>
  </cellStyleXfs>
  <cellXfs count="87">
    <xf numFmtId="0" fontId="0" fillId="0" borderId="0" xfId="0"/>
    <xf numFmtId="3" fontId="0" fillId="0" borderId="0" xfId="0" applyNumberFormat="1"/>
    <xf numFmtId="0" fontId="4" fillId="5" borderId="1" xfId="0" applyFont="1" applyFill="1" applyBorder="1"/>
    <xf numFmtId="43" fontId="0" fillId="0" borderId="0" xfId="0" applyNumberFormat="1"/>
    <xf numFmtId="3" fontId="4" fillId="5" borderId="1" xfId="2" applyNumberFormat="1" applyFont="1" applyFill="1" applyBorder="1"/>
    <xf numFmtId="3" fontId="0" fillId="0" borderId="0" xfId="2" applyNumberFormat="1" applyFont="1"/>
    <xf numFmtId="3" fontId="1" fillId="0" borderId="0" xfId="0" applyNumberFormat="1" applyFont="1"/>
    <xf numFmtId="0" fontId="7" fillId="3" borderId="2" xfId="0" applyFont="1" applyFill="1" applyBorder="1" applyAlignment="1">
      <alignment horizontal="center" vertical="center" wrapText="1"/>
    </xf>
    <xf numFmtId="0" fontId="10" fillId="6" borderId="3" xfId="0" applyFont="1" applyFill="1" applyBorder="1" applyAlignment="1">
      <alignment horizontal="center" wrapText="1"/>
    </xf>
    <xf numFmtId="0" fontId="8" fillId="6" borderId="4" xfId="0" applyFont="1" applyFill="1" applyBorder="1" applyAlignment="1">
      <alignment horizontal="center" wrapText="1"/>
    </xf>
    <xf numFmtId="0" fontId="8" fillId="6" borderId="5" xfId="0" applyFont="1" applyFill="1" applyBorder="1" applyAlignment="1">
      <alignment horizontal="center" wrapText="1"/>
    </xf>
    <xf numFmtId="0" fontId="10" fillId="7" borderId="3" xfId="0" applyFont="1" applyFill="1" applyBorder="1" applyAlignment="1">
      <alignment horizontal="center" wrapText="1"/>
    </xf>
    <xf numFmtId="0" fontId="10" fillId="8" borderId="3" xfId="0" applyFont="1" applyFill="1" applyBorder="1" applyAlignment="1">
      <alignment horizontal="center" wrapText="1"/>
    </xf>
    <xf numFmtId="0" fontId="8" fillId="8" borderId="3" xfId="0" applyFont="1" applyFill="1" applyBorder="1" applyAlignment="1">
      <alignment horizontal="center" wrapText="1"/>
    </xf>
    <xf numFmtId="0" fontId="2" fillId="7" borderId="5" xfId="1" applyFill="1" applyBorder="1" applyAlignment="1" applyProtection="1">
      <alignment horizontal="center" wrapText="1"/>
    </xf>
    <xf numFmtId="0" fontId="8" fillId="8" borderId="4" xfId="0" applyFont="1" applyFill="1" applyBorder="1" applyAlignment="1">
      <alignment horizontal="center" wrapText="1"/>
    </xf>
    <xf numFmtId="0" fontId="8" fillId="8" borderId="5" xfId="0" applyFont="1" applyFill="1" applyBorder="1" applyAlignment="1">
      <alignment horizontal="center" wrapText="1"/>
    </xf>
    <xf numFmtId="0" fontId="2" fillId="2" borderId="2" xfId="1" applyFill="1" applyBorder="1" applyAlignment="1" applyProtection="1">
      <alignment horizontal="center" wrapText="1"/>
    </xf>
    <xf numFmtId="0" fontId="10" fillId="6" borderId="2" xfId="0" applyFont="1" applyFill="1" applyBorder="1" applyAlignment="1">
      <alignment horizontal="center" wrapText="1"/>
    </xf>
    <xf numFmtId="0" fontId="8" fillId="7" borderId="2" xfId="0" applyFont="1" applyFill="1" applyBorder="1" applyAlignment="1">
      <alignment horizontal="center" wrapText="1"/>
    </xf>
    <xf numFmtId="0" fontId="8" fillId="2" borderId="2" xfId="0" applyFont="1" applyFill="1" applyBorder="1" applyAlignment="1">
      <alignment horizontal="center" wrapText="1"/>
    </xf>
    <xf numFmtId="0" fontId="8" fillId="2" borderId="2" xfId="0" applyFont="1" applyFill="1" applyBorder="1" applyAlignment="1">
      <alignment horizontal="left" wrapText="1"/>
    </xf>
    <xf numFmtId="0" fontId="10" fillId="7" borderId="2" xfId="0" applyFont="1" applyFill="1" applyBorder="1" applyAlignment="1">
      <alignment horizontal="center" wrapText="1"/>
    </xf>
    <xf numFmtId="0" fontId="8" fillId="6" borderId="2" xfId="0" applyFont="1" applyFill="1" applyBorder="1" applyAlignment="1">
      <alignment horizontal="center" wrapText="1"/>
    </xf>
    <xf numFmtId="0" fontId="2" fillId="2" borderId="2" xfId="1" applyFill="1" applyBorder="1" applyAlignment="1" applyProtection="1">
      <alignment horizontal="left" wrapText="1"/>
    </xf>
    <xf numFmtId="0" fontId="10" fillId="8" borderId="2" xfId="0" applyFont="1" applyFill="1" applyBorder="1" applyAlignment="1">
      <alignment horizontal="center" wrapText="1"/>
    </xf>
    <xf numFmtId="0" fontId="10" fillId="8" borderId="4" xfId="0" applyFont="1" applyFill="1" applyBorder="1" applyAlignment="1">
      <alignment horizontal="center" wrapText="1"/>
    </xf>
    <xf numFmtId="0" fontId="10" fillId="8" borderId="5" xfId="0" applyFont="1" applyFill="1" applyBorder="1" applyAlignment="1">
      <alignment horizontal="center" wrapText="1"/>
    </xf>
    <xf numFmtId="0" fontId="2" fillId="7" borderId="2" xfId="1" applyFill="1" applyBorder="1" applyAlignment="1" applyProtection="1">
      <alignment horizontal="center" wrapText="1"/>
    </xf>
    <xf numFmtId="0" fontId="2" fillId="2" borderId="2" xfId="1" applyFill="1" applyBorder="1" applyAlignment="1" applyProtection="1">
      <alignment horizontal="center"/>
    </xf>
    <xf numFmtId="0" fontId="8" fillId="8" borderId="2" xfId="0" applyFont="1" applyFill="1" applyBorder="1" applyAlignment="1">
      <alignment horizontal="center" wrapText="1"/>
    </xf>
    <xf numFmtId="0" fontId="14" fillId="0" borderId="0" xfId="0" applyFont="1" applyAlignment="1">
      <alignment wrapText="1"/>
    </xf>
    <xf numFmtId="0" fontId="2" fillId="0" borderId="0" xfId="1" applyAlignment="1" applyProtection="1">
      <alignment wrapText="1"/>
    </xf>
    <xf numFmtId="0" fontId="19" fillId="3" borderId="2" xfId="0" applyFont="1" applyFill="1" applyBorder="1" applyAlignment="1">
      <alignment horizontal="center" vertical="center" wrapText="1"/>
    </xf>
    <xf numFmtId="0" fontId="10" fillId="2" borderId="2" xfId="0" applyFont="1" applyFill="1" applyBorder="1" applyAlignment="1">
      <alignment horizontal="center" wrapText="1"/>
    </xf>
    <xf numFmtId="0" fontId="13" fillId="2" borderId="2" xfId="0" applyFont="1" applyFill="1" applyBorder="1" applyAlignment="1">
      <alignment horizontal="left" wrapText="1"/>
    </xf>
    <xf numFmtId="0" fontId="10" fillId="2" borderId="2" xfId="0" applyFont="1" applyFill="1" applyBorder="1" applyAlignment="1">
      <alignment horizontal="left" wrapText="1"/>
    </xf>
    <xf numFmtId="0" fontId="24" fillId="0" borderId="0" xfId="0" applyFont="1" applyAlignment="1">
      <alignment horizontal="left" wrapText="1" indent="1"/>
    </xf>
    <xf numFmtId="0" fontId="2" fillId="0" borderId="0" xfId="1" applyAlignment="1" applyProtection="1">
      <alignment horizontal="left" wrapText="1" indent="1"/>
    </xf>
    <xf numFmtId="3" fontId="4" fillId="5" borderId="1" xfId="0" applyNumberFormat="1" applyFont="1" applyFill="1" applyBorder="1"/>
    <xf numFmtId="0" fontId="0" fillId="0" borderId="0" xfId="0" applyAlignment="1">
      <alignment horizontal="left" vertical="top" wrapText="1"/>
    </xf>
    <xf numFmtId="0" fontId="8" fillId="2" borderId="2" xfId="0" applyFont="1" applyFill="1" applyBorder="1" applyAlignment="1">
      <alignment horizontal="left" vertical="top" wrapText="1"/>
    </xf>
    <xf numFmtId="0" fontId="2" fillId="2" borderId="2" xfId="1" applyFill="1" applyBorder="1" applyAlignment="1" applyProtection="1">
      <alignment horizontal="left" vertical="top" wrapText="1"/>
    </xf>
    <xf numFmtId="0" fontId="7" fillId="3" borderId="2" xfId="0" applyFont="1" applyFill="1" applyBorder="1" applyAlignment="1">
      <alignment horizontal="left" vertical="top" wrapText="1"/>
    </xf>
    <xf numFmtId="0" fontId="0" fillId="0" borderId="0" xfId="0" applyAlignment="1">
      <alignment horizontal="left" vertical="top"/>
    </xf>
    <xf numFmtId="0" fontId="6" fillId="9" borderId="0" xfId="0" applyFont="1" applyFill="1" applyAlignment="1">
      <alignment horizontal="left" vertical="top" wrapText="1"/>
    </xf>
    <xf numFmtId="0" fontId="3" fillId="4" borderId="0" xfId="0" applyFont="1" applyFill="1" applyAlignment="1">
      <alignment horizontal="left" vertical="top" wrapText="1"/>
    </xf>
    <xf numFmtId="0" fontId="0" fillId="4" borderId="0" xfId="0" applyFill="1" applyAlignment="1">
      <alignment horizontal="left" vertical="top" wrapText="1"/>
    </xf>
    <xf numFmtId="0" fontId="0" fillId="0" borderId="0" xfId="0" applyFill="1" applyAlignment="1">
      <alignment horizontal="left" vertical="top" wrapText="1"/>
    </xf>
    <xf numFmtId="0" fontId="3" fillId="0" borderId="0" xfId="0" applyFont="1" applyFill="1" applyAlignment="1">
      <alignment horizontal="left" vertical="top" wrapText="1"/>
    </xf>
    <xf numFmtId="0" fontId="2" fillId="2" borderId="3" xfId="1" applyFill="1" applyBorder="1" applyAlignment="1" applyProtection="1">
      <alignment horizontal="center" wrapText="1"/>
    </xf>
    <xf numFmtId="0" fontId="2" fillId="2" borderId="4" xfId="1" applyFill="1" applyBorder="1" applyAlignment="1" applyProtection="1">
      <alignment horizontal="center" wrapText="1"/>
    </xf>
    <xf numFmtId="0" fontId="2" fillId="2" borderId="5" xfId="1" applyFill="1" applyBorder="1" applyAlignment="1" applyProtection="1">
      <alignment horizontal="center" wrapText="1"/>
    </xf>
    <xf numFmtId="0" fontId="2" fillId="2" borderId="3" xfId="1" applyFill="1" applyBorder="1" applyAlignment="1" applyProtection="1">
      <alignment horizontal="center"/>
    </xf>
    <xf numFmtId="0" fontId="2" fillId="2" borderId="4" xfId="1" applyFill="1" applyBorder="1" applyAlignment="1" applyProtection="1">
      <alignment horizontal="center"/>
    </xf>
    <xf numFmtId="0" fontId="2" fillId="2" borderId="5" xfId="1" applyFill="1" applyBorder="1" applyAlignment="1" applyProtection="1">
      <alignment horizontal="center"/>
    </xf>
    <xf numFmtId="0" fontId="10" fillId="6" borderId="3" xfId="0" applyFont="1" applyFill="1" applyBorder="1" applyAlignment="1">
      <alignment horizontal="center" wrapText="1"/>
    </xf>
    <xf numFmtId="0" fontId="10" fillId="6" borderId="5" xfId="0" applyFont="1" applyFill="1" applyBorder="1" applyAlignment="1">
      <alignment horizontal="center" wrapText="1"/>
    </xf>
    <xf numFmtId="0" fontId="8" fillId="2" borderId="3" xfId="0" applyFont="1" applyFill="1" applyBorder="1" applyAlignment="1">
      <alignment horizontal="center" wrapText="1"/>
    </xf>
    <xf numFmtId="0" fontId="8" fillId="2" borderId="4" xfId="0" applyFont="1" applyFill="1" applyBorder="1" applyAlignment="1">
      <alignment horizontal="center" wrapText="1"/>
    </xf>
    <xf numFmtId="0" fontId="8" fillId="2" borderId="5" xfId="0" applyFont="1" applyFill="1" applyBorder="1" applyAlignment="1">
      <alignment horizontal="center" wrapText="1"/>
    </xf>
    <xf numFmtId="0" fontId="10" fillId="6" borderId="4" xfId="0" applyFont="1" applyFill="1" applyBorder="1" applyAlignment="1">
      <alignment horizontal="center" wrapText="1"/>
    </xf>
    <xf numFmtId="0" fontId="10" fillId="7" borderId="3" xfId="0" applyFont="1" applyFill="1" applyBorder="1" applyAlignment="1">
      <alignment horizontal="center" wrapText="1"/>
    </xf>
    <xf numFmtId="0" fontId="10" fillId="7" borderId="4" xfId="0" applyFont="1" applyFill="1" applyBorder="1" applyAlignment="1">
      <alignment horizontal="center" wrapText="1"/>
    </xf>
    <xf numFmtId="0" fontId="10" fillId="7" borderId="5" xfId="0" applyFont="1" applyFill="1" applyBorder="1" applyAlignment="1">
      <alignment horizontal="center" wrapText="1"/>
    </xf>
    <xf numFmtId="0" fontId="8" fillId="2" borderId="3" xfId="0" applyFont="1" applyFill="1" applyBorder="1" applyAlignment="1">
      <alignment horizontal="left" vertical="top" wrapText="1"/>
    </xf>
    <xf numFmtId="0" fontId="8" fillId="2" borderId="4" xfId="0" applyFont="1" applyFill="1" applyBorder="1" applyAlignment="1">
      <alignment horizontal="left" vertical="top" wrapText="1"/>
    </xf>
    <xf numFmtId="0" fontId="8" fillId="2" borderId="5" xfId="0" applyFont="1" applyFill="1" applyBorder="1" applyAlignment="1">
      <alignment horizontal="left" vertical="top" wrapText="1"/>
    </xf>
    <xf numFmtId="0" fontId="9" fillId="2" borderId="3" xfId="0" applyFont="1" applyFill="1" applyBorder="1" applyAlignment="1">
      <alignment horizontal="left" vertical="top" wrapText="1"/>
    </xf>
    <xf numFmtId="0" fontId="9" fillId="2" borderId="5" xfId="0" applyFont="1" applyFill="1" applyBorder="1" applyAlignment="1">
      <alignment horizontal="left" vertical="top" wrapText="1"/>
    </xf>
    <xf numFmtId="0" fontId="2" fillId="2" borderId="3" xfId="1" applyFill="1" applyBorder="1" applyAlignment="1" applyProtection="1">
      <alignment horizontal="left" vertical="top" wrapText="1"/>
    </xf>
    <xf numFmtId="0" fontId="2" fillId="2" borderId="4" xfId="1" applyFill="1" applyBorder="1" applyAlignment="1" applyProtection="1">
      <alignment horizontal="left" vertical="top" wrapText="1"/>
    </xf>
    <xf numFmtId="0" fontId="2" fillId="2" borderId="5" xfId="1" applyFill="1" applyBorder="1" applyAlignment="1" applyProtection="1">
      <alignment horizontal="left" vertical="top" wrapText="1"/>
    </xf>
    <xf numFmtId="0" fontId="8" fillId="8" borderId="3" xfId="0" applyFont="1" applyFill="1" applyBorder="1" applyAlignment="1">
      <alignment horizontal="center" wrapText="1"/>
    </xf>
    <xf numFmtId="0" fontId="8" fillId="8" borderId="4" xfId="0" applyFont="1" applyFill="1" applyBorder="1" applyAlignment="1">
      <alignment horizontal="center" wrapText="1"/>
    </xf>
    <xf numFmtId="0" fontId="8" fillId="8" borderId="5" xfId="0" applyFont="1" applyFill="1" applyBorder="1" applyAlignment="1">
      <alignment horizontal="center" wrapText="1"/>
    </xf>
    <xf numFmtId="0" fontId="8" fillId="6" borderId="3" xfId="0" applyFont="1" applyFill="1" applyBorder="1" applyAlignment="1">
      <alignment horizontal="center" wrapText="1"/>
    </xf>
    <xf numFmtId="0" fontId="8" fillId="6" borderId="5" xfId="0" applyFont="1" applyFill="1" applyBorder="1" applyAlignment="1">
      <alignment horizontal="center" wrapText="1"/>
    </xf>
    <xf numFmtId="0" fontId="8" fillId="6" borderId="4" xfId="0" applyFont="1" applyFill="1" applyBorder="1" applyAlignment="1">
      <alignment horizontal="center" wrapText="1"/>
    </xf>
    <xf numFmtId="0" fontId="8" fillId="7" borderId="3" xfId="0" applyFont="1" applyFill="1" applyBorder="1" applyAlignment="1">
      <alignment horizontal="center" wrapText="1"/>
    </xf>
    <xf numFmtId="0" fontId="8" fillId="7" borderId="4" xfId="0" applyFont="1" applyFill="1" applyBorder="1" applyAlignment="1">
      <alignment horizontal="center" wrapText="1"/>
    </xf>
    <xf numFmtId="0" fontId="8" fillId="7" borderId="5" xfId="0" applyFont="1" applyFill="1" applyBorder="1" applyAlignment="1">
      <alignment horizontal="center" wrapText="1"/>
    </xf>
    <xf numFmtId="0" fontId="10" fillId="8" borderId="3" xfId="0" applyFont="1" applyFill="1" applyBorder="1" applyAlignment="1">
      <alignment horizontal="center" wrapText="1"/>
    </xf>
    <xf numFmtId="0" fontId="10" fillId="8" borderId="4" xfId="0" applyFont="1" applyFill="1" applyBorder="1" applyAlignment="1">
      <alignment horizontal="center" wrapText="1"/>
    </xf>
    <xf numFmtId="0" fontId="10" fillId="8" borderId="5" xfId="0" applyFont="1" applyFill="1" applyBorder="1" applyAlignment="1">
      <alignment horizontal="center" wrapText="1"/>
    </xf>
    <xf numFmtId="0" fontId="0" fillId="2" borderId="6" xfId="0" applyFill="1" applyBorder="1" applyAlignment="1">
      <alignment horizontal="center"/>
    </xf>
    <xf numFmtId="0" fontId="0" fillId="0" borderId="6" xfId="0" applyBorder="1"/>
  </cellXfs>
  <cellStyles count="3">
    <cellStyle name="Comma" xfId="2" builtinId="3"/>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1"/>
          <c:order val="0"/>
          <c:tx>
            <c:strRef>
              <c:f>'Complexity Graph'!$B$101</c:f>
              <c:strCache>
                <c:ptCount val="1"/>
                <c:pt idx="0">
                  <c:v>O(1)</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Graph'!$B$102:$B$220</c:f>
              <c:numCache>
                <c:formatCode>General</c:formatCode>
                <c:ptCount val="119"/>
                <c:pt idx="0">
                  <c:v>0</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numCache>
            </c:numRef>
          </c:val>
        </c:ser>
        <c:ser>
          <c:idx val="2"/>
          <c:order val="1"/>
          <c:tx>
            <c:strRef>
              <c:f>'Complexity Graph'!$C$101</c:f>
              <c:strCache>
                <c:ptCount val="1"/>
                <c:pt idx="0">
                  <c:v>α(n)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Graph'!$C$102:$C$220</c:f>
              <c:numCache>
                <c:formatCode>_(* #,##0.00_);_(* \(#,##0.00\);_(* "-"??_);_(@_)</c:formatCode>
                <c:ptCount val="119"/>
                <c:pt idx="0">
                  <c:v>1</c:v>
                </c:pt>
                <c:pt idx="1">
                  <c:v>1.000000003</c:v>
                </c:pt>
                <c:pt idx="2">
                  <c:v>1.0000000060000001</c:v>
                </c:pt>
                <c:pt idx="3">
                  <c:v>1.0000000090000001</c:v>
                </c:pt>
                <c:pt idx="4">
                  <c:v>1.0000000120000001</c:v>
                </c:pt>
                <c:pt idx="5">
                  <c:v>1.0000000149999999</c:v>
                </c:pt>
                <c:pt idx="6">
                  <c:v>1.0000000179999999</c:v>
                </c:pt>
                <c:pt idx="7">
                  <c:v>1.000000021</c:v>
                </c:pt>
                <c:pt idx="8">
                  <c:v>1.000000024</c:v>
                </c:pt>
                <c:pt idx="9">
                  <c:v>1.000000027</c:v>
                </c:pt>
                <c:pt idx="10">
                  <c:v>1.00000003</c:v>
                </c:pt>
                <c:pt idx="11">
                  <c:v>1.0000000330000001</c:v>
                </c:pt>
                <c:pt idx="12">
                  <c:v>1.0000000360000001</c:v>
                </c:pt>
                <c:pt idx="13">
                  <c:v>1.0000000389999999</c:v>
                </c:pt>
                <c:pt idx="14">
                  <c:v>1.0000000419999999</c:v>
                </c:pt>
                <c:pt idx="15">
                  <c:v>1.0000000449999999</c:v>
                </c:pt>
                <c:pt idx="16">
                  <c:v>1.000000048</c:v>
                </c:pt>
                <c:pt idx="17">
                  <c:v>1.000000051</c:v>
                </c:pt>
                <c:pt idx="18">
                  <c:v>1.000000054</c:v>
                </c:pt>
                <c:pt idx="19">
                  <c:v>1.0000000570000001</c:v>
                </c:pt>
                <c:pt idx="20">
                  <c:v>1.0000000600000001</c:v>
                </c:pt>
                <c:pt idx="21">
                  <c:v>1.0000000630000001</c:v>
                </c:pt>
                <c:pt idx="22">
                  <c:v>1.0000000659999999</c:v>
                </c:pt>
                <c:pt idx="23">
                  <c:v>1.0000000689999999</c:v>
                </c:pt>
                <c:pt idx="24">
                  <c:v>1.000000072</c:v>
                </c:pt>
                <c:pt idx="25">
                  <c:v>1.000000075</c:v>
                </c:pt>
                <c:pt idx="26">
                  <c:v>1.000000078</c:v>
                </c:pt>
                <c:pt idx="27">
                  <c:v>1.000000081</c:v>
                </c:pt>
                <c:pt idx="28">
                  <c:v>1.0000000840000001</c:v>
                </c:pt>
                <c:pt idx="29">
                  <c:v>1.0000000870000001</c:v>
                </c:pt>
                <c:pt idx="30">
                  <c:v>1.0000000899999999</c:v>
                </c:pt>
                <c:pt idx="31">
                  <c:v>1.0000000929999999</c:v>
                </c:pt>
                <c:pt idx="32">
                  <c:v>1.0000000959999999</c:v>
                </c:pt>
                <c:pt idx="33">
                  <c:v>1.000000099</c:v>
                </c:pt>
                <c:pt idx="34">
                  <c:v>1.000000102</c:v>
                </c:pt>
                <c:pt idx="35">
                  <c:v>1.000000105</c:v>
                </c:pt>
                <c:pt idx="36">
                  <c:v>1.0000001080000001</c:v>
                </c:pt>
                <c:pt idx="37">
                  <c:v>1.0000001110000001</c:v>
                </c:pt>
                <c:pt idx="38">
                  <c:v>1.0000001140000001</c:v>
                </c:pt>
                <c:pt idx="39">
                  <c:v>1.0000001169999999</c:v>
                </c:pt>
                <c:pt idx="40">
                  <c:v>1.0000001199999999</c:v>
                </c:pt>
                <c:pt idx="41">
                  <c:v>1.000000123</c:v>
                </c:pt>
                <c:pt idx="42">
                  <c:v>1.000000126</c:v>
                </c:pt>
                <c:pt idx="43">
                  <c:v>1.000000129</c:v>
                </c:pt>
                <c:pt idx="44">
                  <c:v>1.000000132</c:v>
                </c:pt>
                <c:pt idx="45">
                  <c:v>1.0000001350000001</c:v>
                </c:pt>
                <c:pt idx="46">
                  <c:v>1.0000001380000001</c:v>
                </c:pt>
                <c:pt idx="47">
                  <c:v>1.0000001409999999</c:v>
                </c:pt>
                <c:pt idx="48">
                  <c:v>1.0000001439999999</c:v>
                </c:pt>
                <c:pt idx="49">
                  <c:v>1.000000147</c:v>
                </c:pt>
                <c:pt idx="50">
                  <c:v>1.00000015</c:v>
                </c:pt>
                <c:pt idx="51">
                  <c:v>1.00000018</c:v>
                </c:pt>
                <c:pt idx="52">
                  <c:v>1.0000002100000001</c:v>
                </c:pt>
                <c:pt idx="53">
                  <c:v>1.0000002400000001</c:v>
                </c:pt>
                <c:pt idx="54">
                  <c:v>1.0000002699999999</c:v>
                </c:pt>
                <c:pt idx="55">
                  <c:v>1.0000003</c:v>
                </c:pt>
                <c:pt idx="56">
                  <c:v>1.0000005999999999</c:v>
                </c:pt>
                <c:pt idx="57">
                  <c:v>1.0000009000000001</c:v>
                </c:pt>
                <c:pt idx="58">
                  <c:v>1.0000012</c:v>
                </c:pt>
                <c:pt idx="59">
                  <c:v>1.0000015</c:v>
                </c:pt>
                <c:pt idx="60">
                  <c:v>1.0000017999999999</c:v>
                </c:pt>
                <c:pt idx="61">
                  <c:v>1.0000020999999999</c:v>
                </c:pt>
                <c:pt idx="62">
                  <c:v>1.0000024000000001</c:v>
                </c:pt>
                <c:pt idx="63">
                  <c:v>1.0000027</c:v>
                </c:pt>
                <c:pt idx="64">
                  <c:v>1.000003</c:v>
                </c:pt>
                <c:pt idx="65">
                  <c:v>1.000006</c:v>
                </c:pt>
                <c:pt idx="66">
                  <c:v>1.0000089999999999</c:v>
                </c:pt>
                <c:pt idx="67">
                  <c:v>1.0000119999999999</c:v>
                </c:pt>
                <c:pt idx="68">
                  <c:v>1.0000150000000001</c:v>
                </c:pt>
                <c:pt idx="69">
                  <c:v>1.0000180000000001</c:v>
                </c:pt>
                <c:pt idx="70">
                  <c:v>1.000021</c:v>
                </c:pt>
                <c:pt idx="71">
                  <c:v>1.000024</c:v>
                </c:pt>
                <c:pt idx="72">
                  <c:v>1.000027</c:v>
                </c:pt>
                <c:pt idx="73">
                  <c:v>1.00003</c:v>
                </c:pt>
                <c:pt idx="74">
                  <c:v>1.0000599999999999</c:v>
                </c:pt>
                <c:pt idx="75">
                  <c:v>1.0000899999999999</c:v>
                </c:pt>
                <c:pt idx="76">
                  <c:v>1.0001199999999999</c:v>
                </c:pt>
                <c:pt idx="77">
                  <c:v>1.0001500000000001</c:v>
                </c:pt>
                <c:pt idx="78">
                  <c:v>1.0001800000000001</c:v>
                </c:pt>
                <c:pt idx="79">
                  <c:v>1.00021</c:v>
                </c:pt>
                <c:pt idx="80">
                  <c:v>1.00024</c:v>
                </c:pt>
                <c:pt idx="81">
                  <c:v>1.00027</c:v>
                </c:pt>
                <c:pt idx="82">
                  <c:v>1.0003</c:v>
                </c:pt>
                <c:pt idx="83">
                  <c:v>1.0005999999999999</c:v>
                </c:pt>
                <c:pt idx="84">
                  <c:v>1.0008999999999999</c:v>
                </c:pt>
                <c:pt idx="85">
                  <c:v>1.0012000000000001</c:v>
                </c:pt>
                <c:pt idx="86">
                  <c:v>1.0015000000000001</c:v>
                </c:pt>
                <c:pt idx="87">
                  <c:v>1.0018</c:v>
                </c:pt>
                <c:pt idx="88">
                  <c:v>1.0021</c:v>
                </c:pt>
                <c:pt idx="89">
                  <c:v>1.0024</c:v>
                </c:pt>
                <c:pt idx="90">
                  <c:v>1.0026999999999999</c:v>
                </c:pt>
                <c:pt idx="91">
                  <c:v>1.0029999999999999</c:v>
                </c:pt>
                <c:pt idx="92">
                  <c:v>1.006</c:v>
                </c:pt>
                <c:pt idx="93">
                  <c:v>1.0089999999999999</c:v>
                </c:pt>
                <c:pt idx="94">
                  <c:v>1.012</c:v>
                </c:pt>
                <c:pt idx="95">
                  <c:v>1.0149999999999999</c:v>
                </c:pt>
                <c:pt idx="96">
                  <c:v>1.018</c:v>
                </c:pt>
                <c:pt idx="97">
                  <c:v>1.0209999999999999</c:v>
                </c:pt>
                <c:pt idx="98">
                  <c:v>1.024</c:v>
                </c:pt>
                <c:pt idx="99">
                  <c:v>1.0269999999999999</c:v>
                </c:pt>
                <c:pt idx="100">
                  <c:v>1.03</c:v>
                </c:pt>
                <c:pt idx="101">
                  <c:v>1.06</c:v>
                </c:pt>
                <c:pt idx="102">
                  <c:v>1.0900000000000001</c:v>
                </c:pt>
                <c:pt idx="103">
                  <c:v>1.1200000000000001</c:v>
                </c:pt>
                <c:pt idx="104">
                  <c:v>1.1499999999999999</c:v>
                </c:pt>
                <c:pt idx="105">
                  <c:v>1.18</c:v>
                </c:pt>
                <c:pt idx="106">
                  <c:v>1.21</c:v>
                </c:pt>
                <c:pt idx="107">
                  <c:v>1.24</c:v>
                </c:pt>
                <c:pt idx="108">
                  <c:v>1.27</c:v>
                </c:pt>
                <c:pt idx="109">
                  <c:v>1.3</c:v>
                </c:pt>
                <c:pt idx="110">
                  <c:v>1.6</c:v>
                </c:pt>
                <c:pt idx="111">
                  <c:v>1.9</c:v>
                </c:pt>
                <c:pt idx="112">
                  <c:v>2.2000000000000002</c:v>
                </c:pt>
                <c:pt idx="113">
                  <c:v>2.5</c:v>
                </c:pt>
                <c:pt idx="114">
                  <c:v>2.8</c:v>
                </c:pt>
                <c:pt idx="115">
                  <c:v>3.1</c:v>
                </c:pt>
                <c:pt idx="116">
                  <c:v>3.4</c:v>
                </c:pt>
                <c:pt idx="117">
                  <c:v>3.7</c:v>
                </c:pt>
                <c:pt idx="118">
                  <c:v>4</c:v>
                </c:pt>
              </c:numCache>
            </c:numRef>
          </c:val>
        </c:ser>
        <c:ser>
          <c:idx val="3"/>
          <c:order val="2"/>
          <c:tx>
            <c:strRef>
              <c:f>'Complexity Graph'!$D$101</c:f>
              <c:strCache>
                <c:ptCount val="1"/>
                <c:pt idx="0">
                  <c:v>log log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Graph'!$D$102:$D$220</c:f>
              <c:numCache>
                <c:formatCode>General</c:formatCode>
                <c:ptCount val="119"/>
                <c:pt idx="0">
                  <c:v>0</c:v>
                </c:pt>
                <c:pt idx="1">
                  <c:v>0</c:v>
                </c:pt>
                <c:pt idx="2">
                  <c:v>0</c:v>
                </c:pt>
                <c:pt idx="3">
                  <c:v>0.66444870745388951</c:v>
                </c:pt>
                <c:pt idx="4">
                  <c:v>1</c:v>
                </c:pt>
                <c:pt idx="5">
                  <c:v>1.2153232957367877</c:v>
                </c:pt>
                <c:pt idx="6">
                  <c:v>1.3701433519460013</c:v>
                </c:pt>
                <c:pt idx="7">
                  <c:v>1.489211469238126</c:v>
                </c:pt>
                <c:pt idx="8">
                  <c:v>1.5849625007211563</c:v>
                </c:pt>
                <c:pt idx="9">
                  <c:v>1.6644487074538896</c:v>
                </c:pt>
                <c:pt idx="10">
                  <c:v>1.7320208456446193</c:v>
                </c:pt>
                <c:pt idx="11">
                  <c:v>1.7905350238931241</c:v>
                </c:pt>
                <c:pt idx="12">
                  <c:v>1.8419580281861563</c:v>
                </c:pt>
                <c:pt idx="13">
                  <c:v>1.8876967143872221</c:v>
                </c:pt>
                <c:pt idx="14">
                  <c:v>1.9287890643643864</c:v>
                </c:pt>
                <c:pt idx="15">
                  <c:v>1.9660208563961772</c:v>
                </c:pt>
                <c:pt idx="16">
                  <c:v>2</c:v>
                </c:pt>
                <c:pt idx="17">
                  <c:v>2.0312056152620874</c:v>
                </c:pt>
                <c:pt idx="18">
                  <c:v>2.0600214361830651</c:v>
                </c:pt>
                <c:pt idx="19">
                  <c:v>2.086759148230648</c:v>
                </c:pt>
                <c:pt idx="20">
                  <c:v>2.1116750698808162</c:v>
                </c:pt>
                <c:pt idx="21">
                  <c:v>2.1349823183961831</c:v>
                </c:pt>
                <c:pt idx="22">
                  <c:v>2.1568598417087839</c:v>
                </c:pt>
                <c:pt idx="23">
                  <c:v>2.1774592311797019</c:v>
                </c:pt>
                <c:pt idx="24">
                  <c:v>2.1969099344212331</c:v>
                </c:pt>
                <c:pt idx="25">
                  <c:v>2.2153232957367877</c:v>
                </c:pt>
                <c:pt idx="26">
                  <c:v>2.2327957247707158</c:v>
                </c:pt>
                <c:pt idx="27">
                  <c:v>2.2494112081750459</c:v>
                </c:pt>
                <c:pt idx="28">
                  <c:v>2.2652433200953408</c:v>
                </c:pt>
                <c:pt idx="29">
                  <c:v>2.2803568460279497</c:v>
                </c:pt>
                <c:pt idx="30">
                  <c:v>2.2948091053306152</c:v>
                </c:pt>
                <c:pt idx="31">
                  <c:v>2.3086510366121966</c:v>
                </c:pt>
                <c:pt idx="32">
                  <c:v>2.3219280948873622</c:v>
                </c:pt>
                <c:pt idx="33">
                  <c:v>2.3346809980751746</c:v>
                </c:pt>
                <c:pt idx="34">
                  <c:v>2.3469463519951721</c:v>
                </c:pt>
                <c:pt idx="35">
                  <c:v>2.3587571766726612</c:v>
                </c:pt>
                <c:pt idx="36">
                  <c:v>2.3701433519460013</c:v>
                </c:pt>
                <c:pt idx="37">
                  <c:v>2.3811319966744873</c:v>
                </c:pt>
                <c:pt idx="38">
                  <c:v>2.3917477929899733</c:v>
                </c:pt>
                <c:pt idx="39">
                  <c:v>2.4020132648109387</c:v>
                </c:pt>
                <c:pt idx="40">
                  <c:v>2.4119490180921481</c:v>
                </c:pt>
                <c:pt idx="41">
                  <c:v>2.4215739489037782</c:v>
                </c:pt>
                <c:pt idx="42">
                  <c:v>2.4309054243368902</c:v>
                </c:pt>
                <c:pt idx="43">
                  <c:v>2.4399594403542872</c:v>
                </c:pt>
                <c:pt idx="44">
                  <c:v>2.4487507599991627</c:v>
                </c:pt>
                <c:pt idx="45">
                  <c:v>2.4572930348019772</c:v>
                </c:pt>
                <c:pt idx="46">
                  <c:v>2.4655989117606274</c:v>
                </c:pt>
                <c:pt idx="47">
                  <c:v>2.4736801278883571</c:v>
                </c:pt>
                <c:pt idx="48">
                  <c:v>2.4815475940111424</c:v>
                </c:pt>
                <c:pt idx="49">
                  <c:v>2.4892114692381262</c:v>
                </c:pt>
                <c:pt idx="50">
                  <c:v>2.4966812273146739</c:v>
                </c:pt>
                <c:pt idx="51">
                  <c:v>2.5623988913520699</c:v>
                </c:pt>
                <c:pt idx="52">
                  <c:v>2.6157183221387066</c:v>
                </c:pt>
                <c:pt idx="53">
                  <c:v>2.6603646262358684</c:v>
                </c:pt>
                <c:pt idx="54">
                  <c:v>2.6986303536143805</c:v>
                </c:pt>
                <c:pt idx="55">
                  <c:v>2.7320208456446196</c:v>
                </c:pt>
                <c:pt idx="56">
                  <c:v>2.9343006359487402</c:v>
                </c:pt>
                <c:pt idx="57">
                  <c:v>3.0406853356665966</c:v>
                </c:pt>
                <c:pt idx="58">
                  <c:v>3.1116750698808162</c:v>
                </c:pt>
                <c:pt idx="59">
                  <c:v>3.1644297887939028</c:v>
                </c:pt>
                <c:pt idx="60">
                  <c:v>3.2061459914860175</c:v>
                </c:pt>
                <c:pt idx="61">
                  <c:v>3.2404992132574462</c:v>
                </c:pt>
                <c:pt idx="62">
                  <c:v>3.2696101374765485</c:v>
                </c:pt>
                <c:pt idx="63">
                  <c:v>3.2948091053306152</c:v>
                </c:pt>
                <c:pt idx="64">
                  <c:v>3.3169833463657756</c:v>
                </c:pt>
                <c:pt idx="65">
                  <c:v>3.4549370936867594</c:v>
                </c:pt>
                <c:pt idx="66">
                  <c:v>3.5299142234759207</c:v>
                </c:pt>
                <c:pt idx="67">
                  <c:v>3.5808430547818171</c:v>
                </c:pt>
                <c:pt idx="68">
                  <c:v>3.6191444470605334</c:v>
                </c:pt>
                <c:pt idx="69">
                  <c:v>3.6497013038056831</c:v>
                </c:pt>
                <c:pt idx="70">
                  <c:v>3.6750412292775372</c:v>
                </c:pt>
                <c:pt idx="71">
                  <c:v>3.6966375706019723</c:v>
                </c:pt>
                <c:pt idx="72">
                  <c:v>3.7154221983598879</c:v>
                </c:pt>
                <c:pt idx="73">
                  <c:v>3.7320208456446196</c:v>
                </c:pt>
                <c:pt idx="74">
                  <c:v>3.8367030384116676</c:v>
                </c:pt>
                <c:pt idx="75">
                  <c:v>3.8945922371971871</c:v>
                </c:pt>
                <c:pt idx="76">
                  <c:v>3.9343006359487398</c:v>
                </c:pt>
                <c:pt idx="77">
                  <c:v>3.964365404034043</c:v>
                </c:pt>
                <c:pt idx="78">
                  <c:v>3.988473368071082</c:v>
                </c:pt>
                <c:pt idx="79">
                  <c:v>4.0085467043523311</c:v>
                </c:pt>
                <c:pt idx="80">
                  <c:v>4.0257120854643587</c:v>
                </c:pt>
                <c:pt idx="81">
                  <c:v>4.0406853356665966</c:v>
                </c:pt>
                <c:pt idx="82">
                  <c:v>4.0539489405319813</c:v>
                </c:pt>
                <c:pt idx="83">
                  <c:v>4.1382935497099815</c:v>
                </c:pt>
                <c:pt idx="84">
                  <c:v>4.1854386653293734</c:v>
                </c:pt>
                <c:pt idx="85">
                  <c:v>4.2179782786693067</c:v>
                </c:pt>
                <c:pt idx="86">
                  <c:v>4.2427220449376417</c:v>
                </c:pt>
                <c:pt idx="87">
                  <c:v>4.2626288144004629</c:v>
                </c:pt>
                <c:pt idx="88">
                  <c:v>4.2792480689740353</c:v>
                </c:pt>
                <c:pt idx="89">
                  <c:v>4.2934911801113627</c:v>
                </c:pt>
                <c:pt idx="90">
                  <c:v>4.3059388277245221</c:v>
                </c:pt>
                <c:pt idx="91">
                  <c:v>4.3169833463657756</c:v>
                </c:pt>
                <c:pt idx="92">
                  <c:v>4.3876085231743467</c:v>
                </c:pt>
                <c:pt idx="93">
                  <c:v>4.4273735979005515</c:v>
                </c:pt>
                <c:pt idx="94">
                  <c:v>4.4549370936867589</c:v>
                </c:pt>
                <c:pt idx="95">
                  <c:v>4.475960137652665</c:v>
                </c:pt>
                <c:pt idx="96">
                  <c:v>4.4929126757010804</c:v>
                </c:pt>
                <c:pt idx="97">
                  <c:v>4.5070920505068246</c:v>
                </c:pt>
                <c:pt idx="98">
                  <c:v>4.5192631366698963</c:v>
                </c:pt>
                <c:pt idx="99">
                  <c:v>4.5299142234759211</c:v>
                </c:pt>
                <c:pt idx="100">
                  <c:v>4.5393757677022233</c:v>
                </c:pt>
                <c:pt idx="101">
                  <c:v>4.6001208527625836</c:v>
                </c:pt>
                <c:pt idx="102">
                  <c:v>4.6345037747235871</c:v>
                </c:pt>
                <c:pt idx="103">
                  <c:v>4.6584112558550013</c:v>
                </c:pt>
                <c:pt idx="104">
                  <c:v>4.6766862954740693</c:v>
                </c:pt>
                <c:pt idx="105">
                  <c:v>4.6914481346796375</c:v>
                </c:pt>
                <c:pt idx="106">
                  <c:v>4.7038123222782184</c:v>
                </c:pt>
                <c:pt idx="107">
                  <c:v>4.7144376808722175</c:v>
                </c:pt>
                <c:pt idx="108">
                  <c:v>4.7237453934342168</c:v>
                </c:pt>
                <c:pt idx="109">
                  <c:v>4.7320208456446196</c:v>
                </c:pt>
                <c:pt idx="110">
                  <c:v>4.7853112034828387</c:v>
                </c:pt>
                <c:pt idx="111">
                  <c:v>4.8155952688476695</c:v>
                </c:pt>
                <c:pt idx="112">
                  <c:v>4.8367030384116676</c:v>
                </c:pt>
                <c:pt idx="113">
                  <c:v>4.8528654353869394</c:v>
                </c:pt>
                <c:pt idx="114">
                  <c:v>4.8659379741582507</c:v>
                </c:pt>
                <c:pt idx="115">
                  <c:v>4.8768989796353672</c:v>
                </c:pt>
                <c:pt idx="116">
                  <c:v>4.8863269834336629</c:v>
                </c:pt>
                <c:pt idx="117">
                  <c:v>4.8945922371971866</c:v>
                </c:pt>
                <c:pt idx="118">
                  <c:v>4.9019458470869317</c:v>
                </c:pt>
              </c:numCache>
            </c:numRef>
          </c:val>
        </c:ser>
        <c:ser>
          <c:idx val="4"/>
          <c:order val="3"/>
          <c:tx>
            <c:strRef>
              <c:f>'Complexity Graph'!$E$101</c:f>
              <c:strCache>
                <c:ptCount val="1"/>
                <c:pt idx="0">
                  <c:v>log n / log log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Graph'!$E$102:$E$220</c:f>
              <c:numCache>
                <c:formatCode>General</c:formatCode>
                <c:ptCount val="119"/>
                <c:pt idx="0">
                  <c:v>0</c:v>
                </c:pt>
                <c:pt idx="1">
                  <c:v>0</c:v>
                </c:pt>
                <c:pt idx="2">
                  <c:v>0</c:v>
                </c:pt>
                <c:pt idx="3">
                  <c:v>2.3853797636157603</c:v>
                </c:pt>
                <c:pt idx="4">
                  <c:v>2</c:v>
                </c:pt>
                <c:pt idx="5">
                  <c:v>1.9105435590944526</c:v>
                </c:pt>
                <c:pt idx="6">
                  <c:v>1.8866365311700843</c:v>
                </c:pt>
                <c:pt idx="7">
                  <c:v>1.8851284589513904</c:v>
                </c:pt>
                <c:pt idx="8">
                  <c:v>1.8927892607143721</c:v>
                </c:pt>
                <c:pt idx="9">
                  <c:v>1.9044894488165711</c:v>
                </c:pt>
                <c:pt idx="10">
                  <c:v>1.9179492575050479</c:v>
                </c:pt>
                <c:pt idx="11">
                  <c:v>1.9320658755479272</c:v>
                </c:pt>
                <c:pt idx="12">
                  <c:v>1.9462780616404167</c:v>
                </c:pt>
                <c:pt idx="13">
                  <c:v>1.9602935630167246</c:v>
                </c:pt>
                <c:pt idx="14">
                  <c:v>1.9739612757044951</c:v>
                </c:pt>
                <c:pt idx="15">
                  <c:v>1.9872070954374619</c:v>
                </c:pt>
                <c:pt idx="16">
                  <c:v>2</c:v>
                </c:pt>
                <c:pt idx="17">
                  <c:v>2.0123333701610178</c:v>
                </c:pt>
                <c:pt idx="18">
                  <c:v>2.024214373792443</c:v>
                </c:pt>
                <c:pt idx="19">
                  <c:v>2.0356577887991434</c:v>
                </c:pt>
                <c:pt idx="20">
                  <c:v>2.0466823502023415</c:v>
                </c:pt>
                <c:pt idx="21">
                  <c:v>2.0573085710978192</c:v>
                </c:pt>
                <c:pt idx="22">
                  <c:v>2.0675574427239041</c:v>
                </c:pt>
                <c:pt idx="23">
                  <c:v>2.0774496676138647</c:v>
                </c:pt>
                <c:pt idx="24">
                  <c:v>2.0870052198699018</c:v>
                </c:pt>
                <c:pt idx="25">
                  <c:v>2.0962431075913179</c:v>
                </c:pt>
                <c:pt idx="26">
                  <c:v>2.1051812604235338</c:v>
                </c:pt>
                <c:pt idx="27">
                  <c:v>2.113836494138003</c:v>
                </c:pt>
                <c:pt idx="28">
                  <c:v>2.1222245219358022</c:v>
                </c:pt>
                <c:pt idx="29">
                  <c:v>2.1303599932569632</c:v>
                </c:pt>
                <c:pt idx="30">
                  <c:v>2.1382565478802991</c:v>
                </c:pt>
                <c:pt idx="31">
                  <c:v>2.1459268775660676</c:v>
                </c:pt>
                <c:pt idx="32">
                  <c:v>2.1533827903669653</c:v>
                </c:pt>
                <c:pt idx="33">
                  <c:v>2.1606352745909607</c:v>
                </c:pt>
                <c:pt idx="34">
                  <c:v>2.1676945606044282</c:v>
                </c:pt>
                <c:pt idx="35">
                  <c:v>2.1745701794453036</c:v>
                </c:pt>
                <c:pt idx="36">
                  <c:v>2.1812710177203232</c:v>
                </c:pt>
                <c:pt idx="37">
                  <c:v>2.1878053685828944</c:v>
                </c:pt>
                <c:pt idx="38">
                  <c:v>2.1941809787908459</c:v>
                </c:pt>
                <c:pt idx="39">
                  <c:v>2.2004050919669922</c:v>
                </c:pt>
                <c:pt idx="40">
                  <c:v>2.2064844882571393</c:v>
                </c:pt>
                <c:pt idx="41">
                  <c:v>2.2124255206178578</c:v>
                </c:pt>
                <c:pt idx="42">
                  <c:v>2.2182341479819989</c:v>
                </c:pt>
                <c:pt idx="43">
                  <c:v>2.223915965551539</c:v>
                </c:pt>
                <c:pt idx="44">
                  <c:v>2.2294762324603279</c:v>
                </c:pt>
                <c:pt idx="45">
                  <c:v>2.2349198970371229</c:v>
                </c:pt>
                <c:pt idx="46">
                  <c:v>2.2402516198844218</c:v>
                </c:pt>
                <c:pt idx="47">
                  <c:v>2.2454757949724407</c:v>
                </c:pt>
                <c:pt idx="48">
                  <c:v>2.2505965689312828</c:v>
                </c:pt>
                <c:pt idx="49">
                  <c:v>2.2556178587083662</c:v>
                </c:pt>
                <c:pt idx="50">
                  <c:v>2.260543367743034</c:v>
                </c:pt>
                <c:pt idx="51">
                  <c:v>2.3052189944133565</c:v>
                </c:pt>
                <c:pt idx="52">
                  <c:v>2.3432504047046785</c:v>
                </c:pt>
                <c:pt idx="53">
                  <c:v>2.3763389546463087</c:v>
                </c:pt>
                <c:pt idx="54">
                  <c:v>2.4056103451274398</c:v>
                </c:pt>
                <c:pt idx="55">
                  <c:v>2.4318468141875065</c:v>
                </c:pt>
                <c:pt idx="56">
                  <c:v>2.6050010336801277</c:v>
                </c:pt>
                <c:pt idx="57">
                  <c:v>2.706238160842747</c:v>
                </c:pt>
                <c:pt idx="58">
                  <c:v>2.7778787937860758</c:v>
                </c:pt>
                <c:pt idx="59">
                  <c:v>2.833301695114975</c:v>
                </c:pt>
                <c:pt idx="60">
                  <c:v>2.8784773728342961</c:v>
                </c:pt>
                <c:pt idx="61">
                  <c:v>2.9165910836101361</c:v>
                </c:pt>
                <c:pt idx="62">
                  <c:v>2.9495431517158663</c:v>
                </c:pt>
                <c:pt idx="63">
                  <c:v>2.9785583557297719</c:v>
                </c:pt>
                <c:pt idx="64">
                  <c:v>3.004472209841214</c:v>
                </c:pt>
                <c:pt idx="65">
                  <c:v>3.173946149323521</c:v>
                </c:pt>
                <c:pt idx="66">
                  <c:v>3.2722457414302766</c:v>
                </c:pt>
                <c:pt idx="67">
                  <c:v>3.3416109283770798</c:v>
                </c:pt>
                <c:pt idx="68">
                  <c:v>3.3951981080858826</c:v>
                </c:pt>
                <c:pt idx="69">
                  <c:v>3.4388421793027555</c:v>
                </c:pt>
                <c:pt idx="70">
                  <c:v>3.4756451451377908</c:v>
                </c:pt>
                <c:pt idx="71">
                  <c:v>3.5074534727922209</c:v>
                </c:pt>
                <c:pt idx="72">
                  <c:v>3.5354553493013374</c:v>
                </c:pt>
                <c:pt idx="73">
                  <c:v>3.5604603857067438</c:v>
                </c:pt>
                <c:pt idx="74">
                  <c:v>3.7239557600643307</c:v>
                </c:pt>
                <c:pt idx="75">
                  <c:v>3.8188015521167866</c:v>
                </c:pt>
                <c:pt idx="76">
                  <c:v>3.8857509362303428</c:v>
                </c:pt>
                <c:pt idx="77">
                  <c:v>3.9374878154654507</c:v>
                </c:pt>
                <c:pt idx="78">
                  <c:v>3.9796366718494598</c:v>
                </c:pt>
                <c:pt idx="79">
                  <c:v>4.0151876699182836</c:v>
                </c:pt>
                <c:pt idx="80">
                  <c:v>4.0459208293507887</c:v>
                </c:pt>
                <c:pt idx="81">
                  <c:v>4.0729816884582348</c:v>
                </c:pt>
                <c:pt idx="82">
                  <c:v>4.0971508812977806</c:v>
                </c:pt>
                <c:pt idx="83">
                  <c:v>4.2552903178342492</c:v>
                </c:pt>
                <c:pt idx="84">
                  <c:v>4.3471197238835035</c:v>
                </c:pt>
                <c:pt idx="85">
                  <c:v>4.4119811068130499</c:v>
                </c:pt>
                <c:pt idx="86">
                  <c:v>4.4621279378678755</c:v>
                </c:pt>
                <c:pt idx="87">
                  <c:v>4.5029965804934111</c:v>
                </c:pt>
                <c:pt idx="88">
                  <c:v>4.5374783334656525</c:v>
                </c:pt>
                <c:pt idx="89">
                  <c:v>4.567294924297058</c:v>
                </c:pt>
                <c:pt idx="90">
                  <c:v>4.5935546851072324</c:v>
                </c:pt>
                <c:pt idx="91">
                  <c:v>4.6170130783810954</c:v>
                </c:pt>
                <c:pt idx="92">
                  <c:v>4.7706098797940628</c:v>
                </c:pt>
                <c:pt idx="93">
                  <c:v>4.8598860236796853</c:v>
                </c:pt>
                <c:pt idx="94">
                  <c:v>4.9229805288169244</c:v>
                </c:pt>
                <c:pt idx="95">
                  <c:v>4.9717816914879798</c:v>
                </c:pt>
                <c:pt idx="96">
                  <c:v>5.0115665928298556</c:v>
                </c:pt>
                <c:pt idx="97">
                  <c:v>5.0451429073486036</c:v>
                </c:pt>
                <c:pt idx="98">
                  <c:v>5.0741830860111703</c:v>
                </c:pt>
                <c:pt idx="99">
                  <c:v>5.0997640200436534</c:v>
                </c:pt>
                <c:pt idx="100">
                  <c:v>5.1226199050672943</c:v>
                </c:pt>
                <c:pt idx="101">
                  <c:v>5.2723607575757923</c:v>
                </c:pt>
                <c:pt idx="102">
                  <c:v>5.3594646530229904</c:v>
                </c:pt>
                <c:pt idx="103">
                  <c:v>5.4210535045550703</c:v>
                </c:pt>
                <c:pt idx="104">
                  <c:v>5.4687065035450182</c:v>
                </c:pt>
                <c:pt idx="105">
                  <c:v>5.5075657714155062</c:v>
                </c:pt>
                <c:pt idx="106">
                  <c:v>5.5403680675862876</c:v>
                </c:pt>
                <c:pt idx="107">
                  <c:v>5.5687440244950652</c:v>
                </c:pt>
                <c:pt idx="108">
                  <c:v>5.5937438335226863</c:v>
                </c:pt>
                <c:pt idx="109">
                  <c:v>5.616083619656723</c:v>
                </c:pt>
                <c:pt idx="110">
                  <c:v>5.7625144084733702</c:v>
                </c:pt>
                <c:pt idx="111">
                  <c:v>5.8477479288990564</c:v>
                </c:pt>
                <c:pt idx="112">
                  <c:v>5.9080378787288179</c:v>
                </c:pt>
                <c:pt idx="113">
                  <c:v>5.9546989791366745</c:v>
                </c:pt>
                <c:pt idx="114">
                  <c:v>5.9927576994781688</c:v>
                </c:pt>
                <c:pt idx="115">
                  <c:v>6.0248899564766818</c:v>
                </c:pt>
                <c:pt idx="116">
                  <c:v>6.052690468601428</c:v>
                </c:pt>
                <c:pt idx="117">
                  <c:v>6.0771864782702378</c:v>
                </c:pt>
                <c:pt idx="118">
                  <c:v>6.0990785672904355</c:v>
                </c:pt>
              </c:numCache>
            </c:numRef>
          </c:val>
        </c:ser>
        <c:ser>
          <c:idx val="5"/>
          <c:order val="4"/>
          <c:tx>
            <c:strRef>
              <c:f>'Complexity Graph'!$G$101</c:f>
              <c:strCache>
                <c:ptCount val="1"/>
                <c:pt idx="0">
                  <c:v>log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Graph'!$G$102:$G$220</c:f>
              <c:numCache>
                <c:formatCode>General</c:formatCode>
                <c:ptCount val="119"/>
                <c:pt idx="0">
                  <c:v>0</c:v>
                </c:pt>
                <c:pt idx="1">
                  <c:v>0</c:v>
                </c:pt>
                <c:pt idx="2">
                  <c:v>1</c:v>
                </c:pt>
                <c:pt idx="3">
                  <c:v>1.5849625007211563</c:v>
                </c:pt>
                <c:pt idx="4">
                  <c:v>2</c:v>
                </c:pt>
                <c:pt idx="5">
                  <c:v>2.3219280948873622</c:v>
                </c:pt>
                <c:pt idx="6">
                  <c:v>2.5849625007211561</c:v>
                </c:pt>
                <c:pt idx="7">
                  <c:v>2.8073549220576042</c:v>
                </c:pt>
                <c:pt idx="8">
                  <c:v>3</c:v>
                </c:pt>
                <c:pt idx="9">
                  <c:v>3.1699250014423126</c:v>
                </c:pt>
                <c:pt idx="10">
                  <c:v>3.3219280948873626</c:v>
                </c:pt>
                <c:pt idx="11">
                  <c:v>3.4594316186372978</c:v>
                </c:pt>
                <c:pt idx="12">
                  <c:v>3.5849625007211565</c:v>
                </c:pt>
                <c:pt idx="13">
                  <c:v>3.7004397181410922</c:v>
                </c:pt>
                <c:pt idx="14">
                  <c:v>3.8073549220576037</c:v>
                </c:pt>
                <c:pt idx="15">
                  <c:v>3.9068905956085187</c:v>
                </c:pt>
                <c:pt idx="16">
                  <c:v>4</c:v>
                </c:pt>
                <c:pt idx="17">
                  <c:v>4.08746284125034</c:v>
                </c:pt>
                <c:pt idx="18">
                  <c:v>4.1699250014423122</c:v>
                </c:pt>
                <c:pt idx="19">
                  <c:v>4.2479275134435852</c:v>
                </c:pt>
                <c:pt idx="20">
                  <c:v>4.3219280948873626</c:v>
                </c:pt>
                <c:pt idx="21">
                  <c:v>4.3923174227787607</c:v>
                </c:pt>
                <c:pt idx="22">
                  <c:v>4.4594316186372973</c:v>
                </c:pt>
                <c:pt idx="23">
                  <c:v>4.5235619560570131</c:v>
                </c:pt>
                <c:pt idx="24">
                  <c:v>4.584962500721157</c:v>
                </c:pt>
                <c:pt idx="25">
                  <c:v>4.6438561897747244</c:v>
                </c:pt>
                <c:pt idx="26">
                  <c:v>4.7004397181410926</c:v>
                </c:pt>
                <c:pt idx="27">
                  <c:v>4.7548875021634691</c:v>
                </c:pt>
                <c:pt idx="28">
                  <c:v>4.8073549220576037</c:v>
                </c:pt>
                <c:pt idx="29">
                  <c:v>4.8579809951275728</c:v>
                </c:pt>
                <c:pt idx="30">
                  <c:v>4.9068905956085187</c:v>
                </c:pt>
                <c:pt idx="31">
                  <c:v>4.9541963103868758</c:v>
                </c:pt>
                <c:pt idx="32">
                  <c:v>5</c:v>
                </c:pt>
                <c:pt idx="33">
                  <c:v>5.0443941193584534</c:v>
                </c:pt>
                <c:pt idx="34">
                  <c:v>5.08746284125034</c:v>
                </c:pt>
                <c:pt idx="35">
                  <c:v>5.1292830169449664</c:v>
                </c:pt>
                <c:pt idx="36">
                  <c:v>5.1699250014423122</c:v>
                </c:pt>
                <c:pt idx="37">
                  <c:v>5.2094533656289501</c:v>
                </c:pt>
                <c:pt idx="38">
                  <c:v>5.2479275134435852</c:v>
                </c:pt>
                <c:pt idx="39">
                  <c:v>5.2854022188622487</c:v>
                </c:pt>
                <c:pt idx="40">
                  <c:v>5.3219280948873626</c:v>
                </c:pt>
                <c:pt idx="41">
                  <c:v>5.3575520046180838</c:v>
                </c:pt>
                <c:pt idx="42">
                  <c:v>5.3923174227787607</c:v>
                </c:pt>
                <c:pt idx="43">
                  <c:v>5.4262647547020979</c:v>
                </c:pt>
                <c:pt idx="44">
                  <c:v>5.4594316186372973</c:v>
                </c:pt>
                <c:pt idx="45">
                  <c:v>5.4918530963296748</c:v>
                </c:pt>
                <c:pt idx="46">
                  <c:v>5.5235619560570131</c:v>
                </c:pt>
                <c:pt idx="47">
                  <c:v>5.5545888516776376</c:v>
                </c:pt>
                <c:pt idx="48">
                  <c:v>5.584962500721157</c:v>
                </c:pt>
                <c:pt idx="49">
                  <c:v>5.6147098441152083</c:v>
                </c:pt>
                <c:pt idx="50">
                  <c:v>5.6438561897747244</c:v>
                </c:pt>
                <c:pt idx="51">
                  <c:v>5.9068905956085187</c:v>
                </c:pt>
                <c:pt idx="52">
                  <c:v>6.1292830169449672</c:v>
                </c:pt>
                <c:pt idx="53">
                  <c:v>6.3219280948873617</c:v>
                </c:pt>
                <c:pt idx="54">
                  <c:v>6.4918530963296748</c:v>
                </c:pt>
                <c:pt idx="55">
                  <c:v>6.6438561897747253</c:v>
                </c:pt>
                <c:pt idx="56">
                  <c:v>7.6438561897747244</c:v>
                </c:pt>
                <c:pt idx="57">
                  <c:v>8.2288186904958813</c:v>
                </c:pt>
                <c:pt idx="58">
                  <c:v>8.6438561897747253</c:v>
                </c:pt>
                <c:pt idx="59">
                  <c:v>8.965784284662087</c:v>
                </c:pt>
                <c:pt idx="60">
                  <c:v>9.2288186904958813</c:v>
                </c:pt>
                <c:pt idx="61">
                  <c:v>9.451211111832329</c:v>
                </c:pt>
                <c:pt idx="62">
                  <c:v>9.6438561897747253</c:v>
                </c:pt>
                <c:pt idx="63">
                  <c:v>9.8137811912170374</c:v>
                </c:pt>
                <c:pt idx="64">
                  <c:v>9.965784284662087</c:v>
                </c:pt>
                <c:pt idx="65">
                  <c:v>10.965784284662087</c:v>
                </c:pt>
                <c:pt idx="66">
                  <c:v>11.550746785383243</c:v>
                </c:pt>
                <c:pt idx="67">
                  <c:v>11.965784284662087</c:v>
                </c:pt>
                <c:pt idx="68">
                  <c:v>12.287712379549451</c:v>
                </c:pt>
                <c:pt idx="69">
                  <c:v>12.550746785383243</c:v>
                </c:pt>
                <c:pt idx="70">
                  <c:v>12.773139206719691</c:v>
                </c:pt>
                <c:pt idx="71">
                  <c:v>12.965784284662087</c:v>
                </c:pt>
                <c:pt idx="72">
                  <c:v>13.135709286104401</c:v>
                </c:pt>
                <c:pt idx="73">
                  <c:v>13.287712379549451</c:v>
                </c:pt>
                <c:pt idx="74">
                  <c:v>14.287712379549449</c:v>
                </c:pt>
                <c:pt idx="75">
                  <c:v>14.872674880270607</c:v>
                </c:pt>
                <c:pt idx="76">
                  <c:v>15.287712379549449</c:v>
                </c:pt>
                <c:pt idx="77">
                  <c:v>15.609640474436812</c:v>
                </c:pt>
                <c:pt idx="78">
                  <c:v>15.872674880270607</c:v>
                </c:pt>
                <c:pt idx="79">
                  <c:v>16.095067301607052</c:v>
                </c:pt>
                <c:pt idx="80">
                  <c:v>16.287712379549451</c:v>
                </c:pt>
                <c:pt idx="81">
                  <c:v>16.457637380991763</c:v>
                </c:pt>
                <c:pt idx="82">
                  <c:v>16.609640474436812</c:v>
                </c:pt>
                <c:pt idx="83">
                  <c:v>17.609640474436812</c:v>
                </c:pt>
                <c:pt idx="84">
                  <c:v>18.194602975157967</c:v>
                </c:pt>
                <c:pt idx="85">
                  <c:v>18.609640474436812</c:v>
                </c:pt>
                <c:pt idx="86">
                  <c:v>18.931568569324174</c:v>
                </c:pt>
                <c:pt idx="87">
                  <c:v>19.194602975157967</c:v>
                </c:pt>
                <c:pt idx="88">
                  <c:v>19.416995396494418</c:v>
                </c:pt>
                <c:pt idx="89">
                  <c:v>19.609640474436812</c:v>
                </c:pt>
                <c:pt idx="90">
                  <c:v>19.779565475879124</c:v>
                </c:pt>
                <c:pt idx="91">
                  <c:v>19.931568569324174</c:v>
                </c:pt>
                <c:pt idx="92">
                  <c:v>20.931568569324174</c:v>
                </c:pt>
                <c:pt idx="93">
                  <c:v>21.516531070045332</c:v>
                </c:pt>
                <c:pt idx="94">
                  <c:v>21.931568569324174</c:v>
                </c:pt>
                <c:pt idx="95">
                  <c:v>22.253496664211539</c:v>
                </c:pt>
                <c:pt idx="96">
                  <c:v>22.516531070045332</c:v>
                </c:pt>
                <c:pt idx="97">
                  <c:v>22.738923491381779</c:v>
                </c:pt>
                <c:pt idx="98">
                  <c:v>22.931568569324174</c:v>
                </c:pt>
                <c:pt idx="99">
                  <c:v>23.101493570766486</c:v>
                </c:pt>
                <c:pt idx="100">
                  <c:v>23.253496664211539</c:v>
                </c:pt>
                <c:pt idx="101">
                  <c:v>24.253496664211536</c:v>
                </c:pt>
                <c:pt idx="102">
                  <c:v>24.83845916493269</c:v>
                </c:pt>
                <c:pt idx="103">
                  <c:v>25.253496664211539</c:v>
                </c:pt>
                <c:pt idx="104">
                  <c:v>25.575424759098901</c:v>
                </c:pt>
                <c:pt idx="105">
                  <c:v>25.838459164932694</c:v>
                </c:pt>
                <c:pt idx="106">
                  <c:v>26.060851586269141</c:v>
                </c:pt>
                <c:pt idx="107">
                  <c:v>26.253496664211536</c:v>
                </c:pt>
                <c:pt idx="108">
                  <c:v>26.423421665653848</c:v>
                </c:pt>
                <c:pt idx="109">
                  <c:v>26.575424759098901</c:v>
                </c:pt>
                <c:pt idx="110">
                  <c:v>27.575424759098901</c:v>
                </c:pt>
                <c:pt idx="111">
                  <c:v>28.160387259820055</c:v>
                </c:pt>
                <c:pt idx="112">
                  <c:v>28.575424759098897</c:v>
                </c:pt>
                <c:pt idx="113">
                  <c:v>28.897352853986263</c:v>
                </c:pt>
                <c:pt idx="114">
                  <c:v>29.160387259820059</c:v>
                </c:pt>
                <c:pt idx="115">
                  <c:v>29.382779681156503</c:v>
                </c:pt>
                <c:pt idx="116">
                  <c:v>29.575424759098901</c:v>
                </c:pt>
                <c:pt idx="117">
                  <c:v>29.745349760541213</c:v>
                </c:pt>
                <c:pt idx="118">
                  <c:v>29.897352853986263</c:v>
                </c:pt>
              </c:numCache>
            </c:numRef>
          </c:val>
        </c:ser>
        <c:ser>
          <c:idx val="6"/>
          <c:order val="5"/>
          <c:tx>
            <c:strRef>
              <c:f>'Complexity Graph'!$H$101</c:f>
              <c:strCache>
                <c:ptCount val="1"/>
                <c:pt idx="0">
                  <c:v>log^2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Graph'!$H$102:$H$220</c:f>
              <c:numCache>
                <c:formatCode>General</c:formatCode>
                <c:ptCount val="119"/>
                <c:pt idx="0">
                  <c:v>0</c:v>
                </c:pt>
                <c:pt idx="1">
                  <c:v>0</c:v>
                </c:pt>
                <c:pt idx="2">
                  <c:v>1</c:v>
                </c:pt>
                <c:pt idx="3">
                  <c:v>2.5121061286922615</c:v>
                </c:pt>
                <c:pt idx="4">
                  <c:v>4</c:v>
                </c:pt>
                <c:pt idx="5">
                  <c:v>5.3913500778272549</c:v>
                </c:pt>
                <c:pt idx="6">
                  <c:v>6.6820311301345727</c:v>
                </c:pt>
                <c:pt idx="7">
                  <c:v>7.8812416584010565</c:v>
                </c:pt>
                <c:pt idx="8">
                  <c:v>9</c:v>
                </c:pt>
                <c:pt idx="9">
                  <c:v>10.048424514769046</c:v>
                </c:pt>
                <c:pt idx="10">
                  <c:v>11.035206267601982</c:v>
                </c:pt>
                <c:pt idx="11">
                  <c:v>11.967667124027473</c:v>
                </c:pt>
                <c:pt idx="12">
                  <c:v>12.851956131576888</c:v>
                </c:pt>
                <c:pt idx="13">
                  <c:v>13.693254107596125</c:v>
                </c:pt>
                <c:pt idx="14">
                  <c:v>14.495951502516261</c:v>
                </c:pt>
                <c:pt idx="15">
                  <c:v>15.263794126054286</c:v>
                </c:pt>
                <c:pt idx="16">
                  <c:v>16</c:v>
                </c:pt>
                <c:pt idx="17">
                  <c:v>16.707352478602303</c:v>
                </c:pt>
                <c:pt idx="18">
                  <c:v>17.388274517653667</c:v>
                </c:pt>
                <c:pt idx="19">
                  <c:v>18.044888159471</c:v>
                </c:pt>
                <c:pt idx="20">
                  <c:v>18.679062457376709</c:v>
                </c:pt>
                <c:pt idx="21">
                  <c:v>19.292452342445856</c:v>
                </c:pt>
                <c:pt idx="22">
                  <c:v>19.886530361302064</c:v>
                </c:pt>
                <c:pt idx="23">
                  <c:v>20.462612770286349</c:v>
                </c:pt>
                <c:pt idx="24">
                  <c:v>21.021881133019207</c:v>
                </c:pt>
                <c:pt idx="25">
                  <c:v>21.56540031130902</c:v>
                </c:pt>
                <c:pt idx="26">
                  <c:v>22.094133543878314</c:v>
                </c:pt>
                <c:pt idx="27">
                  <c:v>22.608955158230355</c:v>
                </c:pt>
                <c:pt idx="28">
                  <c:v>23.110661346631471</c:v>
                </c:pt>
                <c:pt idx="29">
                  <c:v>23.599979349020682</c:v>
                </c:pt>
                <c:pt idx="30">
                  <c:v>24.077575317271325</c:v>
                </c:pt>
                <c:pt idx="31">
                  <c:v>24.544061081850934</c:v>
                </c:pt>
                <c:pt idx="32">
                  <c:v>25</c:v>
                </c:pt>
                <c:pt idx="33">
                  <c:v>25.445912031418146</c:v>
                </c:pt>
                <c:pt idx="34">
                  <c:v>25.882278161102981</c:v>
                </c:pt>
                <c:pt idx="35">
                  <c:v>26.309544267920057</c:v>
                </c:pt>
                <c:pt idx="36">
                  <c:v>26.728124520538291</c:v>
                </c:pt>
                <c:pt idx="37">
                  <c:v>27.138404368662798</c:v>
                </c:pt>
                <c:pt idx="38">
                  <c:v>27.540743186358171</c:v>
                </c:pt>
                <c:pt idx="39">
                  <c:v>27.935476615153981</c:v>
                </c:pt>
                <c:pt idx="40">
                  <c:v>28.322918647151432</c:v>
                </c:pt>
                <c:pt idx="41">
                  <c:v>28.70336348218725</c:v>
                </c:pt>
                <c:pt idx="42">
                  <c:v>29.077087188003375</c:v>
                </c:pt>
                <c:pt idx="43">
                  <c:v>29.444349188122217</c:v>
                </c:pt>
                <c:pt idx="44">
                  <c:v>29.805393598576661</c:v>
                </c:pt>
                <c:pt idx="45">
                  <c:v>30.160450431665836</c:v>
                </c:pt>
                <c:pt idx="46">
                  <c:v>30.509736682400376</c:v>
                </c:pt>
                <c:pt idx="47">
                  <c:v>30.853457311181497</c:v>
                </c:pt>
                <c:pt idx="48">
                  <c:v>31.191806134461519</c:v>
                </c:pt>
                <c:pt idx="49">
                  <c:v>31.524966633604226</c:v>
                </c:pt>
                <c:pt idx="50">
                  <c:v>31.85311269085847</c:v>
                </c:pt>
                <c:pt idx="51">
                  <c:v>34.891356508488364</c:v>
                </c:pt>
                <c:pt idx="52">
                  <c:v>37.568110301810002</c:v>
                </c:pt>
                <c:pt idx="53">
                  <c:v>39.966774836926149</c:v>
                </c:pt>
                <c:pt idx="54">
                  <c:v>42.144156624325184</c:v>
                </c:pt>
                <c:pt idx="55">
                  <c:v>44.140825070407928</c:v>
                </c:pt>
                <c:pt idx="56">
                  <c:v>58.428537449957368</c:v>
                </c:pt>
                <c:pt idx="57">
                  <c:v>67.713457041054355</c:v>
                </c:pt>
                <c:pt idx="58">
                  <c:v>74.716249829506836</c:v>
                </c:pt>
                <c:pt idx="59">
                  <c:v>80.38528783909365</c:v>
                </c:pt>
                <c:pt idx="60">
                  <c:v>85.17109442204611</c:v>
                </c:pt>
                <c:pt idx="61">
                  <c:v>89.325391480422894</c:v>
                </c:pt>
                <c:pt idx="62">
                  <c:v>93.003962209056283</c:v>
                </c:pt>
                <c:pt idx="63">
                  <c:v>96.310301269085301</c:v>
                </c:pt>
                <c:pt idx="64">
                  <c:v>99.31685640841782</c:v>
                </c:pt>
                <c:pt idx="65">
                  <c:v>120.248424977742</c:v>
                </c:pt>
                <c:pt idx="66">
                  <c:v>133.41975130004133</c:v>
                </c:pt>
                <c:pt idx="67">
                  <c:v>143.17999354706618</c:v>
                </c:pt>
                <c:pt idx="68">
                  <c:v>150.98787552253282</c:v>
                </c:pt>
                <c:pt idx="69">
                  <c:v>157.52124487080781</c:v>
                </c:pt>
                <c:pt idx="70">
                  <c:v>163.15308519423974</c:v>
                </c:pt>
                <c:pt idx="71">
                  <c:v>168.11156211639036</c:v>
                </c:pt>
                <c:pt idx="72">
                  <c:v>172.54685844904938</c:v>
                </c:pt>
                <c:pt idx="73">
                  <c:v>176.56330028163171</c:v>
                </c:pt>
                <c:pt idx="74">
                  <c:v>204.13872504073058</c:v>
                </c:pt>
                <c:pt idx="75">
                  <c:v>221.1964580942323</c:v>
                </c:pt>
                <c:pt idx="76">
                  <c:v>233.71414979982947</c:v>
                </c:pt>
                <c:pt idx="77">
                  <c:v>243.66087574117591</c:v>
                </c:pt>
                <c:pt idx="78">
                  <c:v>251.94180785477351</c:v>
                </c:pt>
                <c:pt idx="79">
                  <c:v>259.05119144326051</c:v>
                </c:pt>
                <c:pt idx="80">
                  <c:v>265.28957455892845</c:v>
                </c:pt>
                <c:pt idx="81">
                  <c:v>270.85382816421742</c:v>
                </c:pt>
                <c:pt idx="82">
                  <c:v>275.88015669004955</c:v>
                </c:pt>
                <c:pt idx="83">
                  <c:v>310.09943763892318</c:v>
                </c:pt>
                <c:pt idx="84">
                  <c:v>331.04357742362714</c:v>
                </c:pt>
                <c:pt idx="85">
                  <c:v>346.31871858779681</c:v>
                </c:pt>
                <c:pt idx="86">
                  <c:v>358.40428849502297</c:v>
                </c:pt>
                <c:pt idx="87">
                  <c:v>368.43278337394304</c:v>
                </c:pt>
                <c:pt idx="88">
                  <c:v>377.0197102274854</c:v>
                </c:pt>
                <c:pt idx="89">
                  <c:v>384.53799953667038</c:v>
                </c:pt>
                <c:pt idx="90">
                  <c:v>391.23121041458938</c:v>
                </c:pt>
                <c:pt idx="91">
                  <c:v>397.26742563367128</c:v>
                </c:pt>
                <c:pt idx="92">
                  <c:v>438.13056277231965</c:v>
                </c:pt>
                <c:pt idx="93">
                  <c:v>462.96110928822611</c:v>
                </c:pt>
                <c:pt idx="94">
                  <c:v>480.99369991096802</c:v>
                </c:pt>
                <c:pt idx="95">
                  <c:v>495.21811378407409</c:v>
                </c:pt>
                <c:pt idx="96">
                  <c:v>506.9941714283168</c:v>
                </c:pt>
                <c:pt idx="97">
                  <c:v>517.05864154691415</c:v>
                </c:pt>
                <c:pt idx="98">
                  <c:v>525.85683704961639</c:v>
                </c:pt>
                <c:pt idx="99">
                  <c:v>533.67900520016531</c:v>
                </c:pt>
                <c:pt idx="100">
                  <c:v>540.7251071124972</c:v>
                </c:pt>
                <c:pt idx="101">
                  <c:v>588.23210044092014</c:v>
                </c:pt>
                <c:pt idx="102">
                  <c:v>616.9490536880287</c:v>
                </c:pt>
                <c:pt idx="103">
                  <c:v>637.7390937693433</c:v>
                </c:pt>
                <c:pt idx="104">
                  <c:v>654.10235160832906</c:v>
                </c:pt>
                <c:pt idx="105">
                  <c:v>667.62597201789436</c:v>
                </c:pt>
                <c:pt idx="106">
                  <c:v>679.16798540154684</c:v>
                </c:pt>
                <c:pt idx="107">
                  <c:v>689.24608709776624</c:v>
                </c:pt>
                <c:pt idx="108">
                  <c:v>698.19721252094519</c:v>
                </c:pt>
                <c:pt idx="109">
                  <c:v>706.25320112652685</c:v>
                </c:pt>
                <c:pt idx="110">
                  <c:v>760.40405064472463</c:v>
                </c:pt>
                <c:pt idx="111">
                  <c:v>793.00741062303564</c:v>
                </c:pt>
                <c:pt idx="112">
                  <c:v>816.55490016292231</c:v>
                </c:pt>
                <c:pt idx="113">
                  <c:v>835.05700196778798</c:v>
                </c:pt>
                <c:pt idx="114">
                  <c:v>850.32818514267603</c:v>
                </c:pt>
                <c:pt idx="115">
                  <c:v>863.34774179138344</c:v>
                </c:pt>
                <c:pt idx="116">
                  <c:v>874.70574968112032</c:v>
                </c:pt>
                <c:pt idx="117">
                  <c:v>884.78583237692919</c:v>
                </c:pt>
                <c:pt idx="118">
                  <c:v>893.85170767576051</c:v>
                </c:pt>
              </c:numCache>
            </c:numRef>
          </c:val>
        </c:ser>
        <c:ser>
          <c:idx val="7"/>
          <c:order val="6"/>
          <c:tx>
            <c:strRef>
              <c:f>'Complexity Graph'!$I$101</c:f>
              <c:strCache>
                <c:ptCount val="1"/>
                <c:pt idx="0">
                  <c:v>sqrt(n)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Graph'!$I$102:$I$220</c:f>
              <c:numCache>
                <c:formatCode>General</c:formatCode>
                <c:ptCount val="119"/>
                <c:pt idx="0">
                  <c:v>0</c:v>
                </c:pt>
                <c:pt idx="1">
                  <c:v>1</c:v>
                </c:pt>
                <c:pt idx="2">
                  <c:v>1.4142135623730951</c:v>
                </c:pt>
                <c:pt idx="3">
                  <c:v>1.7320508075688772</c:v>
                </c:pt>
                <c:pt idx="4">
                  <c:v>2</c:v>
                </c:pt>
                <c:pt idx="5">
                  <c:v>2.2360679774997898</c:v>
                </c:pt>
                <c:pt idx="6">
                  <c:v>2.4494897427831779</c:v>
                </c:pt>
                <c:pt idx="7">
                  <c:v>2.6457513110645907</c:v>
                </c:pt>
                <c:pt idx="8">
                  <c:v>2.8284271247461903</c:v>
                </c:pt>
                <c:pt idx="9">
                  <c:v>3</c:v>
                </c:pt>
                <c:pt idx="10">
                  <c:v>3.1622776601683795</c:v>
                </c:pt>
                <c:pt idx="11">
                  <c:v>3.3166247903553998</c:v>
                </c:pt>
                <c:pt idx="12">
                  <c:v>3.4641016151377544</c:v>
                </c:pt>
                <c:pt idx="13">
                  <c:v>3.6055512754639891</c:v>
                </c:pt>
                <c:pt idx="14">
                  <c:v>3.7416573867739413</c:v>
                </c:pt>
                <c:pt idx="15">
                  <c:v>3.872983346207417</c:v>
                </c:pt>
                <c:pt idx="16">
                  <c:v>4</c:v>
                </c:pt>
                <c:pt idx="17">
                  <c:v>4.1231056256176606</c:v>
                </c:pt>
                <c:pt idx="18">
                  <c:v>4.2426406871192848</c:v>
                </c:pt>
                <c:pt idx="19">
                  <c:v>4.358898943540674</c:v>
                </c:pt>
                <c:pt idx="20">
                  <c:v>4.4721359549995796</c:v>
                </c:pt>
                <c:pt idx="21">
                  <c:v>4.5825756949558398</c:v>
                </c:pt>
                <c:pt idx="22">
                  <c:v>4.6904157598234297</c:v>
                </c:pt>
                <c:pt idx="23">
                  <c:v>4.7958315233127191</c:v>
                </c:pt>
                <c:pt idx="24">
                  <c:v>4.8989794855663558</c:v>
                </c:pt>
                <c:pt idx="25">
                  <c:v>5</c:v>
                </c:pt>
                <c:pt idx="26">
                  <c:v>5.0990195135927845</c:v>
                </c:pt>
                <c:pt idx="27">
                  <c:v>5.196152422706632</c:v>
                </c:pt>
                <c:pt idx="28">
                  <c:v>5.2915026221291814</c:v>
                </c:pt>
                <c:pt idx="29">
                  <c:v>5.3851648071345037</c:v>
                </c:pt>
                <c:pt idx="30">
                  <c:v>5.4772255750516612</c:v>
                </c:pt>
                <c:pt idx="31">
                  <c:v>5.5677643628300215</c:v>
                </c:pt>
                <c:pt idx="32">
                  <c:v>5.6568542494923806</c:v>
                </c:pt>
                <c:pt idx="33">
                  <c:v>5.7445626465380286</c:v>
                </c:pt>
                <c:pt idx="34">
                  <c:v>5.8309518948453007</c:v>
                </c:pt>
                <c:pt idx="35">
                  <c:v>5.9160797830996161</c:v>
                </c:pt>
                <c:pt idx="36">
                  <c:v>6</c:v>
                </c:pt>
                <c:pt idx="37">
                  <c:v>6.0827625302982193</c:v>
                </c:pt>
                <c:pt idx="38">
                  <c:v>6.164414002968976</c:v>
                </c:pt>
                <c:pt idx="39">
                  <c:v>6.2449979983983983</c:v>
                </c:pt>
                <c:pt idx="40">
                  <c:v>6.324555320336759</c:v>
                </c:pt>
                <c:pt idx="41">
                  <c:v>6.4031242374328485</c:v>
                </c:pt>
                <c:pt idx="42">
                  <c:v>6.4807406984078604</c:v>
                </c:pt>
                <c:pt idx="43">
                  <c:v>6.5574385243020004</c:v>
                </c:pt>
                <c:pt idx="44">
                  <c:v>6.6332495807107996</c:v>
                </c:pt>
                <c:pt idx="45">
                  <c:v>6.7082039324993694</c:v>
                </c:pt>
                <c:pt idx="46">
                  <c:v>6.7823299831252681</c:v>
                </c:pt>
                <c:pt idx="47">
                  <c:v>6.8556546004010439</c:v>
                </c:pt>
                <c:pt idx="48">
                  <c:v>6.9282032302755088</c:v>
                </c:pt>
                <c:pt idx="49">
                  <c:v>7</c:v>
                </c:pt>
                <c:pt idx="50">
                  <c:v>7.0710678118654755</c:v>
                </c:pt>
                <c:pt idx="51">
                  <c:v>7.745966692414834</c:v>
                </c:pt>
                <c:pt idx="52">
                  <c:v>8.3666002653407556</c:v>
                </c:pt>
                <c:pt idx="53">
                  <c:v>8.9442719099991592</c:v>
                </c:pt>
                <c:pt idx="54">
                  <c:v>9.4868329805051381</c:v>
                </c:pt>
                <c:pt idx="55">
                  <c:v>10</c:v>
                </c:pt>
                <c:pt idx="56">
                  <c:v>14.142135623730951</c:v>
                </c:pt>
                <c:pt idx="57">
                  <c:v>17.320508075688775</c:v>
                </c:pt>
                <c:pt idx="58">
                  <c:v>20</c:v>
                </c:pt>
                <c:pt idx="59">
                  <c:v>22.360679774997898</c:v>
                </c:pt>
                <c:pt idx="60">
                  <c:v>24.494897427831781</c:v>
                </c:pt>
                <c:pt idx="61">
                  <c:v>26.457513110645905</c:v>
                </c:pt>
                <c:pt idx="62">
                  <c:v>28.284271247461902</c:v>
                </c:pt>
                <c:pt idx="63">
                  <c:v>30</c:v>
                </c:pt>
                <c:pt idx="64">
                  <c:v>31.622776601683793</c:v>
                </c:pt>
                <c:pt idx="65">
                  <c:v>44.721359549995796</c:v>
                </c:pt>
                <c:pt idx="66">
                  <c:v>54.772255750516614</c:v>
                </c:pt>
                <c:pt idx="67">
                  <c:v>63.245553203367585</c:v>
                </c:pt>
                <c:pt idx="68">
                  <c:v>70.710678118654755</c:v>
                </c:pt>
                <c:pt idx="69">
                  <c:v>77.459666924148337</c:v>
                </c:pt>
                <c:pt idx="70">
                  <c:v>83.66600265340756</c:v>
                </c:pt>
                <c:pt idx="71">
                  <c:v>89.442719099991592</c:v>
                </c:pt>
                <c:pt idx="72">
                  <c:v>94.868329805051374</c:v>
                </c:pt>
                <c:pt idx="73">
                  <c:v>100</c:v>
                </c:pt>
                <c:pt idx="74">
                  <c:v>141.42135623730951</c:v>
                </c:pt>
                <c:pt idx="75">
                  <c:v>173.20508075688772</c:v>
                </c:pt>
                <c:pt idx="76">
                  <c:v>200</c:v>
                </c:pt>
                <c:pt idx="77">
                  <c:v>223.60679774997897</c:v>
                </c:pt>
                <c:pt idx="78">
                  <c:v>244.94897427831782</c:v>
                </c:pt>
                <c:pt idx="79">
                  <c:v>264.57513110645908</c:v>
                </c:pt>
                <c:pt idx="80">
                  <c:v>282.84271247461902</c:v>
                </c:pt>
                <c:pt idx="81">
                  <c:v>300</c:v>
                </c:pt>
                <c:pt idx="82">
                  <c:v>316.22776601683796</c:v>
                </c:pt>
                <c:pt idx="83">
                  <c:v>447.21359549995793</c:v>
                </c:pt>
                <c:pt idx="84">
                  <c:v>547.72255750516615</c:v>
                </c:pt>
                <c:pt idx="85">
                  <c:v>632.45553203367592</c:v>
                </c:pt>
                <c:pt idx="86">
                  <c:v>707.10678118654755</c:v>
                </c:pt>
                <c:pt idx="87">
                  <c:v>774.59666924148337</c:v>
                </c:pt>
                <c:pt idx="88">
                  <c:v>836.66002653407554</c:v>
                </c:pt>
                <c:pt idx="89">
                  <c:v>894.42719099991587</c:v>
                </c:pt>
                <c:pt idx="90">
                  <c:v>948.68329805051383</c:v>
                </c:pt>
                <c:pt idx="91">
                  <c:v>1000</c:v>
                </c:pt>
                <c:pt idx="92">
                  <c:v>1414.2135623730951</c:v>
                </c:pt>
                <c:pt idx="93">
                  <c:v>1732.0508075688772</c:v>
                </c:pt>
                <c:pt idx="94">
                  <c:v>2000</c:v>
                </c:pt>
                <c:pt idx="95">
                  <c:v>2236.0679774997898</c:v>
                </c:pt>
                <c:pt idx="96">
                  <c:v>2449.4897427831779</c:v>
                </c:pt>
                <c:pt idx="97">
                  <c:v>2645.7513110645905</c:v>
                </c:pt>
                <c:pt idx="98">
                  <c:v>2828.4271247461902</c:v>
                </c:pt>
                <c:pt idx="99">
                  <c:v>3000</c:v>
                </c:pt>
                <c:pt idx="100">
                  <c:v>3162.2776601683795</c:v>
                </c:pt>
                <c:pt idx="101">
                  <c:v>4472.1359549995796</c:v>
                </c:pt>
                <c:pt idx="102">
                  <c:v>5477.2255750516615</c:v>
                </c:pt>
                <c:pt idx="103">
                  <c:v>6324.555320336759</c:v>
                </c:pt>
                <c:pt idx="104">
                  <c:v>7071.0678118654751</c:v>
                </c:pt>
                <c:pt idx="105">
                  <c:v>7745.9666924148341</c:v>
                </c:pt>
                <c:pt idx="106">
                  <c:v>8366.6002653407559</c:v>
                </c:pt>
                <c:pt idx="107">
                  <c:v>8944.2719099991591</c:v>
                </c:pt>
                <c:pt idx="108">
                  <c:v>9486.832980505138</c:v>
                </c:pt>
                <c:pt idx="109">
                  <c:v>10000</c:v>
                </c:pt>
                <c:pt idx="110">
                  <c:v>14142.13562373095</c:v>
                </c:pt>
                <c:pt idx="111">
                  <c:v>17320.508075688773</c:v>
                </c:pt>
                <c:pt idx="112">
                  <c:v>20000</c:v>
                </c:pt>
                <c:pt idx="113">
                  <c:v>22360.679774997898</c:v>
                </c:pt>
                <c:pt idx="114">
                  <c:v>24494.89742783178</c:v>
                </c:pt>
                <c:pt idx="115">
                  <c:v>26457.513110645905</c:v>
                </c:pt>
                <c:pt idx="116">
                  <c:v>28284.2712474619</c:v>
                </c:pt>
                <c:pt idx="117">
                  <c:v>30000</c:v>
                </c:pt>
                <c:pt idx="118">
                  <c:v>31622.776601683792</c:v>
                </c:pt>
              </c:numCache>
            </c:numRef>
          </c:val>
        </c:ser>
        <c:ser>
          <c:idx val="8"/>
          <c:order val="7"/>
          <c:tx>
            <c:strRef>
              <c:f>'Complexity Graph'!$J$101</c:f>
              <c:strCache>
                <c:ptCount val="1"/>
                <c:pt idx="0">
                  <c:v>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Graph'!$J$102:$J$220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val>
        </c:ser>
        <c:ser>
          <c:idx val="9"/>
          <c:order val="8"/>
          <c:tx>
            <c:strRef>
              <c:f>'Complexity Graph'!$L$101</c:f>
              <c:strCache>
                <c:ptCount val="1"/>
                <c:pt idx="0">
                  <c:v>n log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Graph'!$L$102:$L$220</c:f>
              <c:numCache>
                <c:formatCode>General</c:formatCode>
                <c:ptCount val="119"/>
                <c:pt idx="0">
                  <c:v>0</c:v>
                </c:pt>
                <c:pt idx="1">
                  <c:v>0</c:v>
                </c:pt>
                <c:pt idx="2">
                  <c:v>2</c:v>
                </c:pt>
                <c:pt idx="3">
                  <c:v>4.7548875021634691</c:v>
                </c:pt>
                <c:pt idx="4">
                  <c:v>8</c:v>
                </c:pt>
                <c:pt idx="5">
                  <c:v>11.60964047443681</c:v>
                </c:pt>
                <c:pt idx="6">
                  <c:v>15.509775004326936</c:v>
                </c:pt>
                <c:pt idx="7">
                  <c:v>19.651484454403228</c:v>
                </c:pt>
                <c:pt idx="8">
                  <c:v>24</c:v>
                </c:pt>
                <c:pt idx="9">
                  <c:v>28.529325012980813</c:v>
                </c:pt>
                <c:pt idx="10">
                  <c:v>33.219280948873624</c:v>
                </c:pt>
                <c:pt idx="11">
                  <c:v>38.053747805010275</c:v>
                </c:pt>
                <c:pt idx="12">
                  <c:v>43.01955000865388</c:v>
                </c:pt>
                <c:pt idx="13">
                  <c:v>48.105716335834195</c:v>
                </c:pt>
                <c:pt idx="14">
                  <c:v>53.302968908806449</c:v>
                </c:pt>
                <c:pt idx="15">
                  <c:v>58.603358934127783</c:v>
                </c:pt>
                <c:pt idx="16">
                  <c:v>64</c:v>
                </c:pt>
                <c:pt idx="17">
                  <c:v>69.486868301255782</c:v>
                </c:pt>
                <c:pt idx="18">
                  <c:v>75.058650025961612</c:v>
                </c:pt>
                <c:pt idx="19">
                  <c:v>80.710622755428119</c:v>
                </c:pt>
                <c:pt idx="20">
                  <c:v>86.438561897747249</c:v>
                </c:pt>
                <c:pt idx="21">
                  <c:v>92.23866587835397</c:v>
                </c:pt>
                <c:pt idx="22">
                  <c:v>98.107495610020536</c:v>
                </c:pt>
                <c:pt idx="23">
                  <c:v>104.0419249893113</c:v>
                </c:pt>
                <c:pt idx="24">
                  <c:v>110.03910001730776</c:v>
                </c:pt>
                <c:pt idx="25">
                  <c:v>116.09640474436812</c:v>
                </c:pt>
                <c:pt idx="26">
                  <c:v>122.2114326716684</c:v>
                </c:pt>
                <c:pt idx="27">
                  <c:v>128.38196255841368</c:v>
                </c:pt>
                <c:pt idx="28">
                  <c:v>134.6059378176129</c:v>
                </c:pt>
                <c:pt idx="29">
                  <c:v>140.8814488586996</c:v>
                </c:pt>
                <c:pt idx="30">
                  <c:v>147.20671786825557</c:v>
                </c:pt>
                <c:pt idx="31">
                  <c:v>153.58008562199316</c:v>
                </c:pt>
                <c:pt idx="32">
                  <c:v>160</c:v>
                </c:pt>
                <c:pt idx="33">
                  <c:v>166.46500593882897</c:v>
                </c:pt>
                <c:pt idx="34">
                  <c:v>172.97373660251156</c:v>
                </c:pt>
                <c:pt idx="35">
                  <c:v>179.52490559307381</c:v>
                </c:pt>
                <c:pt idx="36">
                  <c:v>186.11730005192322</c:v>
                </c:pt>
                <c:pt idx="37">
                  <c:v>192.74977452827116</c:v>
                </c:pt>
                <c:pt idx="38">
                  <c:v>199.42124551085624</c:v>
                </c:pt>
                <c:pt idx="39">
                  <c:v>206.13068653562769</c:v>
                </c:pt>
                <c:pt idx="40">
                  <c:v>212.8771237954945</c:v>
                </c:pt>
                <c:pt idx="41">
                  <c:v>219.65963218934144</c:v>
                </c:pt>
                <c:pt idx="42">
                  <c:v>226.47733175670794</c:v>
                </c:pt>
                <c:pt idx="43">
                  <c:v>233.3293844521902</c:v>
                </c:pt>
                <c:pt idx="44">
                  <c:v>240.21499122004107</c:v>
                </c:pt>
                <c:pt idx="45">
                  <c:v>247.13338933483536</c:v>
                </c:pt>
                <c:pt idx="46">
                  <c:v>254.0838499786226</c:v>
                </c:pt>
                <c:pt idx="47">
                  <c:v>261.06567602884894</c:v>
                </c:pt>
                <c:pt idx="48">
                  <c:v>268.07820003461552</c:v>
                </c:pt>
                <c:pt idx="49">
                  <c:v>275.12078236164518</c:v>
                </c:pt>
                <c:pt idx="50">
                  <c:v>282.1928094887362</c:v>
                </c:pt>
                <c:pt idx="51">
                  <c:v>354.41343573651113</c:v>
                </c:pt>
                <c:pt idx="52">
                  <c:v>429.04981118614774</c:v>
                </c:pt>
                <c:pt idx="53">
                  <c:v>505.75424759098894</c:v>
                </c:pt>
                <c:pt idx="54">
                  <c:v>584.26677866967077</c:v>
                </c:pt>
                <c:pt idx="55">
                  <c:v>664.38561897747252</c:v>
                </c:pt>
                <c:pt idx="56">
                  <c:v>1528.7712379549448</c:v>
                </c:pt>
                <c:pt idx="57">
                  <c:v>2468.6456071487646</c:v>
                </c:pt>
                <c:pt idx="58">
                  <c:v>3457.5424759098901</c:v>
                </c:pt>
                <c:pt idx="59">
                  <c:v>4482.8921423310439</c:v>
                </c:pt>
                <c:pt idx="60">
                  <c:v>5537.2912142975292</c:v>
                </c:pt>
                <c:pt idx="61">
                  <c:v>6615.8477782826303</c:v>
                </c:pt>
                <c:pt idx="62">
                  <c:v>7715.0849518197801</c:v>
                </c:pt>
                <c:pt idx="63">
                  <c:v>8832.4030720953342</c:v>
                </c:pt>
                <c:pt idx="64">
                  <c:v>9965.7842846620879</c:v>
                </c:pt>
                <c:pt idx="65">
                  <c:v>21931.568569324176</c:v>
                </c:pt>
                <c:pt idx="66">
                  <c:v>34652.240356149727</c:v>
                </c:pt>
                <c:pt idx="67">
                  <c:v>47863.137138648352</c:v>
                </c:pt>
                <c:pt idx="68">
                  <c:v>61438.561897747255</c:v>
                </c:pt>
                <c:pt idx="69">
                  <c:v>75304.480712299453</c:v>
                </c:pt>
                <c:pt idx="70">
                  <c:v>89411.974447037835</c:v>
                </c:pt>
                <c:pt idx="71">
                  <c:v>103726.2742772967</c:v>
                </c:pt>
                <c:pt idx="72">
                  <c:v>118221.38357493961</c:v>
                </c:pt>
                <c:pt idx="73">
                  <c:v>132877.1237954945</c:v>
                </c:pt>
                <c:pt idx="74">
                  <c:v>285754.24759098899</c:v>
                </c:pt>
                <c:pt idx="75">
                  <c:v>446180.24640811823</c:v>
                </c:pt>
                <c:pt idx="76">
                  <c:v>611508.49518197798</c:v>
                </c:pt>
                <c:pt idx="77">
                  <c:v>780482.02372184058</c:v>
                </c:pt>
                <c:pt idx="78">
                  <c:v>952360.49281623645</c:v>
                </c:pt>
                <c:pt idx="79">
                  <c:v>1126654.7111124936</c:v>
                </c:pt>
                <c:pt idx="80">
                  <c:v>1303016.990363956</c:v>
                </c:pt>
                <c:pt idx="81">
                  <c:v>1481187.3642892586</c:v>
                </c:pt>
                <c:pt idx="82">
                  <c:v>1660964.0474436812</c:v>
                </c:pt>
                <c:pt idx="83">
                  <c:v>3521928.0948873623</c:v>
                </c:pt>
                <c:pt idx="84">
                  <c:v>5458380.8925473904</c:v>
                </c:pt>
                <c:pt idx="85">
                  <c:v>7443856.1897747247</c:v>
                </c:pt>
                <c:pt idx="86">
                  <c:v>9465784.2846620865</c:v>
                </c:pt>
                <c:pt idx="87">
                  <c:v>11516761.785094781</c:v>
                </c:pt>
                <c:pt idx="88">
                  <c:v>13591896.777546093</c:v>
                </c:pt>
                <c:pt idx="89">
                  <c:v>15687712.379549449</c:v>
                </c:pt>
                <c:pt idx="90">
                  <c:v>17801608.928291213</c:v>
                </c:pt>
                <c:pt idx="91">
                  <c:v>19931568.569324173</c:v>
                </c:pt>
                <c:pt idx="92">
                  <c:v>41863137.138648346</c:v>
                </c:pt>
                <c:pt idx="93">
                  <c:v>64549593.210135996</c:v>
                </c:pt>
                <c:pt idx="94">
                  <c:v>87726274.277296692</c:v>
                </c:pt>
                <c:pt idx="95">
                  <c:v>111267483.32105769</c:v>
                </c:pt>
                <c:pt idx="96">
                  <c:v>135099186.42027199</c:v>
                </c:pt>
                <c:pt idx="97">
                  <c:v>159172464.43967247</c:v>
                </c:pt>
                <c:pt idx="98">
                  <c:v>183452548.55459338</c:v>
                </c:pt>
                <c:pt idx="99">
                  <c:v>207913442.13689837</c:v>
                </c:pt>
                <c:pt idx="100">
                  <c:v>232534966.64211538</c:v>
                </c:pt>
                <c:pt idx="101">
                  <c:v>485069933.28423071</c:v>
                </c:pt>
                <c:pt idx="102">
                  <c:v>745153774.94798064</c:v>
                </c:pt>
                <c:pt idx="103">
                  <c:v>1010139866.5684615</c:v>
                </c:pt>
                <c:pt idx="104">
                  <c:v>1278771237.9549451</c:v>
                </c:pt>
                <c:pt idx="105">
                  <c:v>1550307549.8959615</c:v>
                </c:pt>
                <c:pt idx="106">
                  <c:v>1824259611.0388398</c:v>
                </c:pt>
                <c:pt idx="107">
                  <c:v>2100279733.1369228</c:v>
                </c:pt>
                <c:pt idx="108">
                  <c:v>2378107949.9088464</c:v>
                </c:pt>
                <c:pt idx="109">
                  <c:v>2657542475.9098902</c:v>
                </c:pt>
                <c:pt idx="110">
                  <c:v>5515084951.8197803</c:v>
                </c:pt>
                <c:pt idx="111">
                  <c:v>8448116177.9460163</c:v>
                </c:pt>
                <c:pt idx="112">
                  <c:v>11430169903.639559</c:v>
                </c:pt>
                <c:pt idx="113">
                  <c:v>14448676426.993132</c:v>
                </c:pt>
                <c:pt idx="114">
                  <c:v>17496232355.892036</c:v>
                </c:pt>
                <c:pt idx="115">
                  <c:v>20567945776.809551</c:v>
                </c:pt>
                <c:pt idx="116">
                  <c:v>23660339807.279121</c:v>
                </c:pt>
                <c:pt idx="117">
                  <c:v>26770814784.487091</c:v>
                </c:pt>
                <c:pt idx="118">
                  <c:v>29897352853.986263</c:v>
                </c:pt>
              </c:numCache>
            </c:numRef>
          </c:val>
        </c:ser>
        <c:ser>
          <c:idx val="10"/>
          <c:order val="9"/>
          <c:tx>
            <c:strRef>
              <c:f>'Complexity Graph'!$K$101</c:f>
              <c:strCache>
                <c:ptCount val="1"/>
                <c:pt idx="0">
                  <c:v>n ^ (1 + e)</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Graph'!$K$102:$K$220</c:f>
              <c:numCache>
                <c:formatCode>General</c:formatCode>
                <c:ptCount val="119"/>
                <c:pt idx="0">
                  <c:v>0</c:v>
                </c:pt>
                <c:pt idx="1">
                  <c:v>1</c:v>
                </c:pt>
                <c:pt idx="2">
                  <c:v>2.0000013862948416</c:v>
                </c:pt>
                <c:pt idx="3">
                  <c:v>3.0000032958386762</c:v>
                </c:pt>
                <c:pt idx="4">
                  <c:v>4.0000055451812875</c:v>
                </c:pt>
                <c:pt idx="5">
                  <c:v>5.0000080471960366</c:v>
                </c:pt>
                <c:pt idx="6">
                  <c:v>6.0000107505664451</c:v>
                </c:pt>
                <c:pt idx="7">
                  <c:v>7.0000136213842943</c:v>
                </c:pt>
                <c:pt idx="8">
                  <c:v>8.0000166355496276</c:v>
                </c:pt>
                <c:pt idx="9">
                  <c:v>9.0000197750429187</c:v>
                </c:pt>
                <c:pt idx="10">
                  <c:v>10.000023025877439</c:v>
                </c:pt>
                <c:pt idx="11">
                  <c:v>11.000026376879624</c:v>
                </c:pt>
                <c:pt idx="12">
                  <c:v>12.000029818916847</c:v>
                </c:pt>
                <c:pt idx="13">
                  <c:v>13.000033344384409</c:v>
                </c:pt>
                <c:pt idx="14">
                  <c:v>14.000036946851363</c:v>
                </c:pt>
                <c:pt idx="15">
                  <c:v>15.000040620808017</c:v>
                </c:pt>
                <c:pt idx="16">
                  <c:v>16.000044361481052</c:v>
                </c:pt>
                <c:pt idx="17">
                  <c:v>17.00004816469508</c:v>
                </c:pt>
                <c:pt idx="18">
                  <c:v>18.00005202676682</c:v>
                </c:pt>
                <c:pt idx="19">
                  <c:v>19.000055944422957</c:v>
                </c:pt>
                <c:pt idx="20">
                  <c:v>20.000059914735207</c:v>
                </c:pt>
                <c:pt idx="21">
                  <c:v>21.000063935068511</c:v>
                </c:pt>
                <c:pt idx="22">
                  <c:v>22.000068003039072</c:v>
                </c:pt>
                <c:pt idx="23">
                  <c:v>23.000072116480023</c:v>
                </c:pt>
                <c:pt idx="24">
                  <c:v>24.000076273413121</c:v>
                </c:pt>
                <c:pt idx="25">
                  <c:v>25.000080472025125</c:v>
                </c:pt>
                <c:pt idx="26">
                  <c:v>26.000084710647986</c:v>
                </c:pt>
                <c:pt idx="27">
                  <c:v>27.000088987742018</c:v>
                </c:pt>
                <c:pt idx="28">
                  <c:v>28.00009330188173</c:v>
                </c:pt>
                <c:pt idx="29">
                  <c:v>29.000097651743477</c:v>
                </c:pt>
                <c:pt idx="30">
                  <c:v>30.000102036094969</c:v>
                </c:pt>
                <c:pt idx="31">
                  <c:v>31.000106453786117</c:v>
                </c:pt>
                <c:pt idx="32">
                  <c:v>32.000110903741067</c:v>
                </c:pt>
                <c:pt idx="33">
                  <c:v>33.000115384951243</c:v>
                </c:pt>
                <c:pt idx="34">
                  <c:v>34.000119896469236</c:v>
                </c:pt>
                <c:pt idx="35">
                  <c:v>35.00012443740335</c:v>
                </c:pt>
                <c:pt idx="36">
                  <c:v>36.000129006912914</c:v>
                </c:pt>
                <c:pt idx="37">
                  <c:v>37.000133604203967</c:v>
                </c:pt>
                <c:pt idx="38">
                  <c:v>38.000138228525465</c:v>
                </c:pt>
                <c:pt idx="39">
                  <c:v>39.000142879165914</c:v>
                </c:pt>
                <c:pt idx="40">
                  <c:v>40.000147555450312</c:v>
                </c:pt>
                <c:pt idx="41">
                  <c:v>41.000152256737429</c:v>
                </c:pt>
                <c:pt idx="42">
                  <c:v>42.000156982417323</c:v>
                </c:pt>
                <c:pt idx="43">
                  <c:v>43.00016173190911</c:v>
                </c:pt>
                <c:pt idx="44">
                  <c:v>44.000166504658914</c:v>
                </c:pt>
                <c:pt idx="45">
                  <c:v>45.000171300138071</c:v>
                </c:pt>
                <c:pt idx="46">
                  <c:v>46.000176117841384</c:v>
                </c:pt>
                <c:pt idx="47">
                  <c:v>47.000180957285608</c:v>
                </c:pt>
                <c:pt idx="48">
                  <c:v>48.000185818008177</c:v>
                </c:pt>
                <c:pt idx="49">
                  <c:v>49.000190699565657</c:v>
                </c:pt>
                <c:pt idx="50">
                  <c:v>50.000195601532852</c:v>
                </c:pt>
                <c:pt idx="51">
                  <c:v>60.000245661176621</c:v>
                </c:pt>
                <c:pt idx="52">
                  <c:v>70.000297395298688</c:v>
                </c:pt>
                <c:pt idx="53">
                  <c:v>80.000350562898774</c:v>
                </c:pt>
                <c:pt idx="54">
                  <c:v>90.000404983781451</c:v>
                </c:pt>
                <c:pt idx="55">
                  <c:v>100.000460518079</c:v>
                </c:pt>
                <c:pt idx="56">
                  <c:v>200.00105966628038</c:v>
                </c:pt>
                <c:pt idx="57">
                  <c:v>300.0017111396221</c:v>
                </c:pt>
                <c:pt idx="58">
                  <c:v>400.00239659299814</c:v>
                </c:pt>
                <c:pt idx="59">
                  <c:v>500.00310731370439</c:v>
                </c:pt>
                <c:pt idx="60">
                  <c:v>600.00383817006889</c:v>
                </c:pt>
                <c:pt idx="61">
                  <c:v>700.0045857712546</c:v>
                </c:pt>
                <c:pt idx="62">
                  <c:v>800.00534770725528</c:v>
                </c:pt>
                <c:pt idx="63">
                  <c:v>900.00612217610956</c:v>
                </c:pt>
                <c:pt idx="64">
                  <c:v>1000.0069077791363</c:v>
                </c:pt>
                <c:pt idx="65">
                  <c:v>2000.0152018626907</c:v>
                </c:pt>
                <c:pt idx="66">
                  <c:v>3000.0240191988523</c:v>
                </c:pt>
                <c:pt idx="67">
                  <c:v>4000.0331763361391</c:v>
                </c:pt>
                <c:pt idx="68">
                  <c:v>5000.0425861473141</c:v>
                </c:pt>
                <c:pt idx="69">
                  <c:v>6000.0521973155273</c:v>
                </c:pt>
                <c:pt idx="70">
                  <c:v>7000.0619759323481</c:v>
                </c:pt>
                <c:pt idx="71">
                  <c:v>8000.0718978976374</c:v>
                </c:pt>
                <c:pt idx="72">
                  <c:v>9000.081945191765</c:v>
                </c:pt>
                <c:pt idx="73">
                  <c:v>10000.092103827874</c:v>
                </c:pt>
                <c:pt idx="74">
                  <c:v>20000.198070731814</c:v>
                </c:pt>
                <c:pt idx="75">
                  <c:v>30000.309270173944</c:v>
                </c:pt>
                <c:pt idx="76">
                  <c:v>40000.423867635043</c:v>
                </c:pt>
                <c:pt idx="77">
                  <c:v>50000.540991840906</c:v>
                </c:pt>
                <c:pt idx="78">
                  <c:v>60000.66012962188</c:v>
                </c:pt>
                <c:pt idx="79">
                  <c:v>70000.780941892575</c:v>
                </c:pt>
                <c:pt idx="80">
                  <c:v>80000.903187651362</c:v>
                </c:pt>
                <c:pt idx="81">
                  <c:v>90001.026686701254</c:v>
                </c:pt>
                <c:pt idx="82">
                  <c:v>100001.15129917387</c:v>
                </c:pt>
                <c:pt idx="83">
                  <c:v>200002.44122942796</c:v>
                </c:pt>
                <c:pt idx="84">
                  <c:v>300003.7834851832</c:v>
                </c:pt>
                <c:pt idx="85">
                  <c:v>400005.1597212085</c:v>
                </c:pt>
                <c:pt idx="86">
                  <c:v>500006.56122473674</c:v>
                </c:pt>
                <c:pt idx="87">
                  <c:v>600007.98286406393</c:v>
                </c:pt>
                <c:pt idx="88">
                  <c:v>700009.42124832817</c:v>
                </c:pt>
                <c:pt idx="89">
                  <c:v>800010.87396750657</c:v>
                </c:pt>
                <c:pt idx="90">
                  <c:v>900012.33921962371</c:v>
                </c:pt>
                <c:pt idx="91">
                  <c:v>1000013.8156059901</c:v>
                </c:pt>
                <c:pt idx="92">
                  <c:v>2000029.0175259744</c:v>
                </c:pt>
                <c:pt idx="93">
                  <c:v>3000044.7427021861</c:v>
                </c:pt>
                <c:pt idx="94">
                  <c:v>4000060.8076818595</c:v>
                </c:pt>
                <c:pt idx="95">
                  <c:v>5000077.1253371723</c:v>
                </c:pt>
                <c:pt idx="96">
                  <c:v>6000093.6443509236</c:v>
                </c:pt>
                <c:pt idx="97">
                  <c:v>7000110.3308144193</c:v>
                </c:pt>
                <c:pt idx="98">
                  <c:v>8000127.1606273828</c:v>
                </c:pt>
                <c:pt idx="99">
                  <c:v>9000144.1157700345</c:v>
                </c:pt>
                <c:pt idx="100">
                  <c:v>10000161.18225549</c:v>
                </c:pt>
                <c:pt idx="101">
                  <c:v>20000336.227682769</c:v>
                </c:pt>
                <c:pt idx="102">
                  <c:v>30000516.505684353</c:v>
                </c:pt>
                <c:pt idx="103">
                  <c:v>40000700.181728624</c:v>
                </c:pt>
                <c:pt idx="104">
                  <c:v>50000886.384534687</c:v>
                </c:pt>
                <c:pt idx="105">
                  <c:v>60001074.600929983</c:v>
                </c:pt>
                <c:pt idx="106">
                  <c:v>70001264.491826579</c:v>
                </c:pt>
                <c:pt idx="107">
                  <c:v>80001455.816221297</c:v>
                </c:pt>
                <c:pt idx="108">
                  <c:v>90001648.393915653</c:v>
                </c:pt>
                <c:pt idx="109">
                  <c:v>100001842.0850406</c:v>
                </c:pt>
                <c:pt idx="110">
                  <c:v>200003822.80211833</c:v>
                </c:pt>
                <c:pt idx="111">
                  <c:v>300005855.84505957</c:v>
                </c:pt>
                <c:pt idx="112">
                  <c:v>400007922.86850458</c:v>
                </c:pt>
                <c:pt idx="113">
                  <c:v>500010015.15963018</c:v>
                </c:pt>
                <c:pt idx="114">
                  <c:v>600012127.58669174</c:v>
                </c:pt>
                <c:pt idx="115">
                  <c:v>700014256.7588048</c:v>
                </c:pt>
                <c:pt idx="116">
                  <c:v>800016400.26592922</c:v>
                </c:pt>
                <c:pt idx="117">
                  <c:v>900018556.30608463</c:v>
                </c:pt>
                <c:pt idx="118">
                  <c:v>1000020723.4805616</c:v>
                </c:pt>
              </c:numCache>
            </c:numRef>
          </c:val>
        </c:ser>
        <c:ser>
          <c:idx val="11"/>
          <c:order val="10"/>
          <c:tx>
            <c:strRef>
              <c:f>'Complexity Graph'!$M$101</c:f>
              <c:strCache>
                <c:ptCount val="1"/>
                <c:pt idx="0">
                  <c:v>n ^ 2</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Graph'!$M$102:$M$220</c:f>
              <c:numCache>
                <c:formatCode>General</c:formatCode>
                <c:ptCount val="119"/>
                <c:pt idx="0">
                  <c:v>0</c:v>
                </c:pt>
                <c:pt idx="1">
                  <c:v>1</c:v>
                </c:pt>
                <c:pt idx="2">
                  <c:v>4</c:v>
                </c:pt>
                <c:pt idx="3">
                  <c:v>9</c:v>
                </c:pt>
                <c:pt idx="4">
                  <c:v>16</c:v>
                </c:pt>
                <c:pt idx="5">
                  <c:v>25</c:v>
                </c:pt>
                <c:pt idx="6">
                  <c:v>36</c:v>
                </c:pt>
                <c:pt idx="7">
                  <c:v>49</c:v>
                </c:pt>
                <c:pt idx="8">
                  <c:v>64</c:v>
                </c:pt>
                <c:pt idx="9">
                  <c:v>81</c:v>
                </c:pt>
                <c:pt idx="10">
                  <c:v>100</c:v>
                </c:pt>
                <c:pt idx="11">
                  <c:v>121</c:v>
                </c:pt>
                <c:pt idx="12">
                  <c:v>144</c:v>
                </c:pt>
                <c:pt idx="13">
                  <c:v>169</c:v>
                </c:pt>
                <c:pt idx="14">
                  <c:v>196</c:v>
                </c:pt>
                <c:pt idx="15">
                  <c:v>225</c:v>
                </c:pt>
                <c:pt idx="16">
                  <c:v>256</c:v>
                </c:pt>
                <c:pt idx="17">
                  <c:v>289</c:v>
                </c:pt>
                <c:pt idx="18">
                  <c:v>324</c:v>
                </c:pt>
                <c:pt idx="19">
                  <c:v>361</c:v>
                </c:pt>
                <c:pt idx="20">
                  <c:v>400</c:v>
                </c:pt>
                <c:pt idx="21">
                  <c:v>441</c:v>
                </c:pt>
                <c:pt idx="22">
                  <c:v>484</c:v>
                </c:pt>
                <c:pt idx="23">
                  <c:v>529</c:v>
                </c:pt>
                <c:pt idx="24">
                  <c:v>576</c:v>
                </c:pt>
                <c:pt idx="25">
                  <c:v>625</c:v>
                </c:pt>
                <c:pt idx="26">
                  <c:v>676</c:v>
                </c:pt>
                <c:pt idx="27">
                  <c:v>729</c:v>
                </c:pt>
                <c:pt idx="28">
                  <c:v>784</c:v>
                </c:pt>
                <c:pt idx="29">
                  <c:v>841</c:v>
                </c:pt>
                <c:pt idx="30">
                  <c:v>900</c:v>
                </c:pt>
                <c:pt idx="31">
                  <c:v>961</c:v>
                </c:pt>
                <c:pt idx="32">
                  <c:v>1024</c:v>
                </c:pt>
                <c:pt idx="33">
                  <c:v>1089</c:v>
                </c:pt>
                <c:pt idx="34">
                  <c:v>1156</c:v>
                </c:pt>
                <c:pt idx="35">
                  <c:v>1225</c:v>
                </c:pt>
                <c:pt idx="36">
                  <c:v>1296</c:v>
                </c:pt>
                <c:pt idx="37">
                  <c:v>1369</c:v>
                </c:pt>
                <c:pt idx="38">
                  <c:v>1444</c:v>
                </c:pt>
                <c:pt idx="39">
                  <c:v>1521</c:v>
                </c:pt>
                <c:pt idx="40">
                  <c:v>1600</c:v>
                </c:pt>
                <c:pt idx="41">
                  <c:v>1681</c:v>
                </c:pt>
                <c:pt idx="42">
                  <c:v>1764</c:v>
                </c:pt>
                <c:pt idx="43">
                  <c:v>1849</c:v>
                </c:pt>
                <c:pt idx="44">
                  <c:v>1936</c:v>
                </c:pt>
                <c:pt idx="45">
                  <c:v>2025</c:v>
                </c:pt>
                <c:pt idx="46">
                  <c:v>2116</c:v>
                </c:pt>
                <c:pt idx="47">
                  <c:v>2209</c:v>
                </c:pt>
                <c:pt idx="48">
                  <c:v>2304</c:v>
                </c:pt>
                <c:pt idx="49">
                  <c:v>2401</c:v>
                </c:pt>
                <c:pt idx="50">
                  <c:v>2500</c:v>
                </c:pt>
                <c:pt idx="51">
                  <c:v>3600</c:v>
                </c:pt>
                <c:pt idx="52">
                  <c:v>4900</c:v>
                </c:pt>
                <c:pt idx="53">
                  <c:v>6400</c:v>
                </c:pt>
                <c:pt idx="54">
                  <c:v>8100</c:v>
                </c:pt>
                <c:pt idx="55">
                  <c:v>10000</c:v>
                </c:pt>
                <c:pt idx="56">
                  <c:v>40000</c:v>
                </c:pt>
                <c:pt idx="57">
                  <c:v>90000</c:v>
                </c:pt>
                <c:pt idx="58">
                  <c:v>160000</c:v>
                </c:pt>
                <c:pt idx="59">
                  <c:v>250000</c:v>
                </c:pt>
                <c:pt idx="60">
                  <c:v>360000</c:v>
                </c:pt>
                <c:pt idx="61">
                  <c:v>490000</c:v>
                </c:pt>
                <c:pt idx="62">
                  <c:v>640000</c:v>
                </c:pt>
                <c:pt idx="63">
                  <c:v>810000</c:v>
                </c:pt>
                <c:pt idx="64">
                  <c:v>1000000</c:v>
                </c:pt>
                <c:pt idx="65">
                  <c:v>4000000</c:v>
                </c:pt>
                <c:pt idx="66">
                  <c:v>9000000</c:v>
                </c:pt>
                <c:pt idx="67">
                  <c:v>16000000</c:v>
                </c:pt>
                <c:pt idx="68">
                  <c:v>25000000</c:v>
                </c:pt>
                <c:pt idx="69">
                  <c:v>36000000</c:v>
                </c:pt>
                <c:pt idx="70">
                  <c:v>49000000</c:v>
                </c:pt>
                <c:pt idx="71">
                  <c:v>64000000</c:v>
                </c:pt>
                <c:pt idx="72">
                  <c:v>81000000</c:v>
                </c:pt>
                <c:pt idx="73">
                  <c:v>100000000</c:v>
                </c:pt>
                <c:pt idx="74">
                  <c:v>400000000</c:v>
                </c:pt>
                <c:pt idx="75">
                  <c:v>900000000</c:v>
                </c:pt>
                <c:pt idx="76">
                  <c:v>1600000000</c:v>
                </c:pt>
                <c:pt idx="77">
                  <c:v>2500000000</c:v>
                </c:pt>
                <c:pt idx="78">
                  <c:v>3600000000</c:v>
                </c:pt>
                <c:pt idx="79">
                  <c:v>4900000000</c:v>
                </c:pt>
                <c:pt idx="80">
                  <c:v>6400000000</c:v>
                </c:pt>
                <c:pt idx="81">
                  <c:v>8100000000</c:v>
                </c:pt>
                <c:pt idx="82">
                  <c:v>10000000000</c:v>
                </c:pt>
                <c:pt idx="83">
                  <c:v>40000000000</c:v>
                </c:pt>
                <c:pt idx="84">
                  <c:v>90000000000</c:v>
                </c:pt>
                <c:pt idx="85">
                  <c:v>160000000000</c:v>
                </c:pt>
                <c:pt idx="86">
                  <c:v>250000000000</c:v>
                </c:pt>
                <c:pt idx="87">
                  <c:v>360000000000</c:v>
                </c:pt>
                <c:pt idx="88">
                  <c:v>490000000000</c:v>
                </c:pt>
                <c:pt idx="89">
                  <c:v>640000000000</c:v>
                </c:pt>
                <c:pt idx="90">
                  <c:v>810000000000</c:v>
                </c:pt>
                <c:pt idx="91">
                  <c:v>1000000000000</c:v>
                </c:pt>
                <c:pt idx="92">
                  <c:v>4000000000000</c:v>
                </c:pt>
                <c:pt idx="93">
                  <c:v>9000000000000</c:v>
                </c:pt>
                <c:pt idx="94">
                  <c:v>16000000000000</c:v>
                </c:pt>
                <c:pt idx="95">
                  <c:v>25000000000000</c:v>
                </c:pt>
                <c:pt idx="96">
                  <c:v>36000000000000</c:v>
                </c:pt>
                <c:pt idx="97">
                  <c:v>49000000000000</c:v>
                </c:pt>
                <c:pt idx="98">
                  <c:v>64000000000000</c:v>
                </c:pt>
                <c:pt idx="99">
                  <c:v>81000000000000</c:v>
                </c:pt>
                <c:pt idx="100">
                  <c:v>100000000000000</c:v>
                </c:pt>
                <c:pt idx="101">
                  <c:v>400000000000000</c:v>
                </c:pt>
                <c:pt idx="102">
                  <c:v>900000000000000</c:v>
                </c:pt>
                <c:pt idx="103">
                  <c:v>1600000000000000</c:v>
                </c:pt>
                <c:pt idx="104">
                  <c:v>2500000000000000</c:v>
                </c:pt>
                <c:pt idx="105">
                  <c:v>3600000000000000</c:v>
                </c:pt>
                <c:pt idx="106">
                  <c:v>4900000000000000</c:v>
                </c:pt>
                <c:pt idx="107">
                  <c:v>6400000000000000</c:v>
                </c:pt>
                <c:pt idx="108">
                  <c:v>8100000000000000</c:v>
                </c:pt>
                <c:pt idx="109">
                  <c:v>1E+16</c:v>
                </c:pt>
                <c:pt idx="110">
                  <c:v>4E+16</c:v>
                </c:pt>
                <c:pt idx="111">
                  <c:v>9E+16</c:v>
                </c:pt>
                <c:pt idx="112">
                  <c:v>1.6E+17</c:v>
                </c:pt>
                <c:pt idx="113">
                  <c:v>2.5E+17</c:v>
                </c:pt>
                <c:pt idx="114">
                  <c:v>3.6E+17</c:v>
                </c:pt>
                <c:pt idx="115">
                  <c:v>4.9E+17</c:v>
                </c:pt>
                <c:pt idx="116">
                  <c:v>6.4E+17</c:v>
                </c:pt>
                <c:pt idx="117">
                  <c:v>8.1E+17</c:v>
                </c:pt>
                <c:pt idx="118">
                  <c:v>1E+18</c:v>
                </c:pt>
              </c:numCache>
            </c:numRef>
          </c:val>
        </c:ser>
        <c:ser>
          <c:idx val="12"/>
          <c:order val="11"/>
          <c:tx>
            <c:strRef>
              <c:f>'Complexity Graph'!$N$101</c:f>
              <c:strCache>
                <c:ptCount val="1"/>
                <c:pt idx="0">
                  <c:v>n ^ 3</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Graph'!$N$102:$N$220</c:f>
              <c:numCache>
                <c:formatCode>#,##0</c:formatCode>
                <c:ptCount val="119"/>
                <c:pt idx="0">
                  <c:v>0</c:v>
                </c:pt>
                <c:pt idx="1">
                  <c:v>1</c:v>
                </c:pt>
                <c:pt idx="2">
                  <c:v>8</c:v>
                </c:pt>
                <c:pt idx="3">
                  <c:v>27</c:v>
                </c:pt>
                <c:pt idx="4">
                  <c:v>64</c:v>
                </c:pt>
                <c:pt idx="5">
                  <c:v>125</c:v>
                </c:pt>
                <c:pt idx="6">
                  <c:v>216</c:v>
                </c:pt>
                <c:pt idx="7">
                  <c:v>343</c:v>
                </c:pt>
                <c:pt idx="8">
                  <c:v>512</c:v>
                </c:pt>
                <c:pt idx="9">
                  <c:v>729</c:v>
                </c:pt>
                <c:pt idx="10">
                  <c:v>1000</c:v>
                </c:pt>
                <c:pt idx="11">
                  <c:v>1331</c:v>
                </c:pt>
                <c:pt idx="12">
                  <c:v>1728</c:v>
                </c:pt>
                <c:pt idx="13">
                  <c:v>2197</c:v>
                </c:pt>
                <c:pt idx="14">
                  <c:v>2744</c:v>
                </c:pt>
                <c:pt idx="15">
                  <c:v>3375</c:v>
                </c:pt>
                <c:pt idx="16">
                  <c:v>4096</c:v>
                </c:pt>
                <c:pt idx="17">
                  <c:v>4913</c:v>
                </c:pt>
                <c:pt idx="18">
                  <c:v>5832</c:v>
                </c:pt>
                <c:pt idx="19">
                  <c:v>6859</c:v>
                </c:pt>
                <c:pt idx="20">
                  <c:v>8000</c:v>
                </c:pt>
                <c:pt idx="21">
                  <c:v>9261</c:v>
                </c:pt>
                <c:pt idx="22">
                  <c:v>10648</c:v>
                </c:pt>
                <c:pt idx="23">
                  <c:v>12167</c:v>
                </c:pt>
                <c:pt idx="24">
                  <c:v>13824</c:v>
                </c:pt>
                <c:pt idx="25">
                  <c:v>15625</c:v>
                </c:pt>
                <c:pt idx="26">
                  <c:v>17576</c:v>
                </c:pt>
                <c:pt idx="27">
                  <c:v>19683</c:v>
                </c:pt>
                <c:pt idx="28">
                  <c:v>21952</c:v>
                </c:pt>
                <c:pt idx="29">
                  <c:v>24389</c:v>
                </c:pt>
                <c:pt idx="30">
                  <c:v>27000</c:v>
                </c:pt>
                <c:pt idx="31">
                  <c:v>29791</c:v>
                </c:pt>
                <c:pt idx="32">
                  <c:v>32768</c:v>
                </c:pt>
                <c:pt idx="33">
                  <c:v>35937</c:v>
                </c:pt>
                <c:pt idx="34">
                  <c:v>39304</c:v>
                </c:pt>
                <c:pt idx="35">
                  <c:v>42875</c:v>
                </c:pt>
                <c:pt idx="36">
                  <c:v>46656</c:v>
                </c:pt>
                <c:pt idx="37">
                  <c:v>50653</c:v>
                </c:pt>
                <c:pt idx="38">
                  <c:v>54872</c:v>
                </c:pt>
                <c:pt idx="39">
                  <c:v>59319</c:v>
                </c:pt>
                <c:pt idx="40">
                  <c:v>64000</c:v>
                </c:pt>
                <c:pt idx="41">
                  <c:v>68921</c:v>
                </c:pt>
                <c:pt idx="42">
                  <c:v>74088</c:v>
                </c:pt>
                <c:pt idx="43">
                  <c:v>79507</c:v>
                </c:pt>
                <c:pt idx="44">
                  <c:v>85184</c:v>
                </c:pt>
                <c:pt idx="45">
                  <c:v>91125</c:v>
                </c:pt>
                <c:pt idx="46">
                  <c:v>97336</c:v>
                </c:pt>
                <c:pt idx="47">
                  <c:v>103823</c:v>
                </c:pt>
                <c:pt idx="48">
                  <c:v>110592</c:v>
                </c:pt>
                <c:pt idx="49">
                  <c:v>117649</c:v>
                </c:pt>
                <c:pt idx="50">
                  <c:v>125000</c:v>
                </c:pt>
                <c:pt idx="51">
                  <c:v>216000</c:v>
                </c:pt>
                <c:pt idx="52">
                  <c:v>343000</c:v>
                </c:pt>
                <c:pt idx="53">
                  <c:v>512000</c:v>
                </c:pt>
                <c:pt idx="54">
                  <c:v>729000</c:v>
                </c:pt>
                <c:pt idx="55">
                  <c:v>1000000</c:v>
                </c:pt>
                <c:pt idx="56">
                  <c:v>8000000</c:v>
                </c:pt>
                <c:pt idx="57">
                  <c:v>27000000</c:v>
                </c:pt>
                <c:pt idx="58">
                  <c:v>64000000</c:v>
                </c:pt>
                <c:pt idx="59">
                  <c:v>125000000</c:v>
                </c:pt>
                <c:pt idx="60">
                  <c:v>216000000</c:v>
                </c:pt>
                <c:pt idx="61">
                  <c:v>343000000</c:v>
                </c:pt>
                <c:pt idx="62">
                  <c:v>512000000</c:v>
                </c:pt>
                <c:pt idx="63">
                  <c:v>729000000</c:v>
                </c:pt>
                <c:pt idx="64">
                  <c:v>1000000000</c:v>
                </c:pt>
                <c:pt idx="65">
                  <c:v>8000000000</c:v>
                </c:pt>
                <c:pt idx="66">
                  <c:v>27000000000</c:v>
                </c:pt>
                <c:pt idx="67">
                  <c:v>64000000000</c:v>
                </c:pt>
                <c:pt idx="68">
                  <c:v>125000000000</c:v>
                </c:pt>
                <c:pt idx="69">
                  <c:v>216000000000</c:v>
                </c:pt>
                <c:pt idx="70">
                  <c:v>343000000000</c:v>
                </c:pt>
                <c:pt idx="71">
                  <c:v>512000000000</c:v>
                </c:pt>
                <c:pt idx="72">
                  <c:v>729000000000</c:v>
                </c:pt>
                <c:pt idx="73">
                  <c:v>1000000000000</c:v>
                </c:pt>
                <c:pt idx="74">
                  <c:v>8000000000000</c:v>
                </c:pt>
                <c:pt idx="75">
                  <c:v>27000000000000</c:v>
                </c:pt>
                <c:pt idx="76">
                  <c:v>64000000000000</c:v>
                </c:pt>
                <c:pt idx="77">
                  <c:v>125000000000000</c:v>
                </c:pt>
                <c:pt idx="78">
                  <c:v>216000000000000</c:v>
                </c:pt>
                <c:pt idx="79">
                  <c:v>343000000000000</c:v>
                </c:pt>
                <c:pt idx="80">
                  <c:v>512000000000000</c:v>
                </c:pt>
                <c:pt idx="81">
                  <c:v>729000000000000</c:v>
                </c:pt>
                <c:pt idx="82">
                  <c:v>1000000000000000</c:v>
                </c:pt>
                <c:pt idx="83">
                  <c:v>8000000000000000</c:v>
                </c:pt>
                <c:pt idx="84">
                  <c:v>2.7E+16</c:v>
                </c:pt>
                <c:pt idx="85">
                  <c:v>6.4E+16</c:v>
                </c:pt>
                <c:pt idx="86">
                  <c:v>1.25E+17</c:v>
                </c:pt>
                <c:pt idx="87">
                  <c:v>2.16E+17</c:v>
                </c:pt>
                <c:pt idx="88">
                  <c:v>3.43E+17</c:v>
                </c:pt>
                <c:pt idx="89">
                  <c:v>5.12E+17</c:v>
                </c:pt>
                <c:pt idx="90">
                  <c:v>7.29E+17</c:v>
                </c:pt>
                <c:pt idx="91">
                  <c:v>1E+18</c:v>
                </c:pt>
                <c:pt idx="92">
                  <c:v>8E+18</c:v>
                </c:pt>
                <c:pt idx="93">
                  <c:v>2.7E+19</c:v>
                </c:pt>
                <c:pt idx="94">
                  <c:v>6.4E+19</c:v>
                </c:pt>
                <c:pt idx="95">
                  <c:v>1.25E+20</c:v>
                </c:pt>
                <c:pt idx="96">
                  <c:v>2.16E+20</c:v>
                </c:pt>
                <c:pt idx="97">
                  <c:v>3.43E+20</c:v>
                </c:pt>
                <c:pt idx="98">
                  <c:v>5.12E+20</c:v>
                </c:pt>
                <c:pt idx="99">
                  <c:v>7.29E+20</c:v>
                </c:pt>
                <c:pt idx="100">
                  <c:v>1E+21</c:v>
                </c:pt>
                <c:pt idx="101">
                  <c:v>8E+21</c:v>
                </c:pt>
                <c:pt idx="102">
                  <c:v>2.7000000000000002E+22</c:v>
                </c:pt>
                <c:pt idx="103">
                  <c:v>6.4E+22</c:v>
                </c:pt>
                <c:pt idx="104">
                  <c:v>1.25E+23</c:v>
                </c:pt>
                <c:pt idx="105">
                  <c:v>2.1600000000000002E+23</c:v>
                </c:pt>
                <c:pt idx="106">
                  <c:v>3.4299999999999999E+23</c:v>
                </c:pt>
                <c:pt idx="107">
                  <c:v>5.12E+23</c:v>
                </c:pt>
                <c:pt idx="108">
                  <c:v>7.2900000000000004E+23</c:v>
                </c:pt>
                <c:pt idx="109">
                  <c:v>9.9999999999999998E+23</c:v>
                </c:pt>
                <c:pt idx="110">
                  <c:v>7.9999999999999999E+24</c:v>
                </c:pt>
                <c:pt idx="111">
                  <c:v>2.7E+25</c:v>
                </c:pt>
                <c:pt idx="112">
                  <c:v>6.3999999999999999E+25</c:v>
                </c:pt>
                <c:pt idx="113">
                  <c:v>1.25E+26</c:v>
                </c:pt>
                <c:pt idx="114">
                  <c:v>2.16E+26</c:v>
                </c:pt>
                <c:pt idx="115">
                  <c:v>3.4299999999999999E+26</c:v>
                </c:pt>
                <c:pt idx="116">
                  <c:v>5.1199999999999999E+26</c:v>
                </c:pt>
                <c:pt idx="117">
                  <c:v>7.2899999999999993E+26</c:v>
                </c:pt>
                <c:pt idx="118">
                  <c:v>1E+27</c:v>
                </c:pt>
              </c:numCache>
            </c:numRef>
          </c:val>
        </c:ser>
        <c:ser>
          <c:idx val="13"/>
          <c:order val="12"/>
          <c:tx>
            <c:strRef>
              <c:f>'Complexity Graph'!$O$101</c:f>
              <c:strCache>
                <c:ptCount val="1"/>
                <c:pt idx="0">
                  <c:v>2 ^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Graph'!$O$102:$O$220</c:f>
              <c:numCache>
                <c:formatCode>General</c:formatCode>
                <c:ptCount val="119"/>
                <c:pt idx="0">
                  <c:v>1</c:v>
                </c:pt>
                <c:pt idx="1">
                  <c:v>2</c:v>
                </c:pt>
                <c:pt idx="2">
                  <c:v>4</c:v>
                </c:pt>
                <c:pt idx="3">
                  <c:v>8</c:v>
                </c:pt>
                <c:pt idx="4">
                  <c:v>16</c:v>
                </c:pt>
                <c:pt idx="5">
                  <c:v>32</c:v>
                </c:pt>
                <c:pt idx="6">
                  <c:v>64</c:v>
                </c:pt>
                <c:pt idx="7">
                  <c:v>128</c:v>
                </c:pt>
                <c:pt idx="8">
                  <c:v>256</c:v>
                </c:pt>
                <c:pt idx="9">
                  <c:v>512</c:v>
                </c:pt>
                <c:pt idx="10">
                  <c:v>1024</c:v>
                </c:pt>
                <c:pt idx="11">
                  <c:v>2048</c:v>
                </c:pt>
                <c:pt idx="12">
                  <c:v>4096</c:v>
                </c:pt>
                <c:pt idx="13">
                  <c:v>8192</c:v>
                </c:pt>
                <c:pt idx="14">
                  <c:v>16384</c:v>
                </c:pt>
                <c:pt idx="15">
                  <c:v>32768</c:v>
                </c:pt>
                <c:pt idx="16">
                  <c:v>65536</c:v>
                </c:pt>
                <c:pt idx="17">
                  <c:v>131072</c:v>
                </c:pt>
                <c:pt idx="18">
                  <c:v>262144</c:v>
                </c:pt>
                <c:pt idx="19">
                  <c:v>524288</c:v>
                </c:pt>
                <c:pt idx="20">
                  <c:v>1048576</c:v>
                </c:pt>
                <c:pt idx="21">
                  <c:v>2097152</c:v>
                </c:pt>
                <c:pt idx="22">
                  <c:v>4194304</c:v>
                </c:pt>
                <c:pt idx="23">
                  <c:v>8388608</c:v>
                </c:pt>
                <c:pt idx="24">
                  <c:v>16777216</c:v>
                </c:pt>
                <c:pt idx="25">
                  <c:v>33554432</c:v>
                </c:pt>
                <c:pt idx="26">
                  <c:v>67108864</c:v>
                </c:pt>
                <c:pt idx="27">
                  <c:v>134217728</c:v>
                </c:pt>
                <c:pt idx="28">
                  <c:v>268435456</c:v>
                </c:pt>
                <c:pt idx="29">
                  <c:v>536870912</c:v>
                </c:pt>
                <c:pt idx="30">
                  <c:v>1073741824</c:v>
                </c:pt>
                <c:pt idx="31">
                  <c:v>2147483648</c:v>
                </c:pt>
                <c:pt idx="32">
                  <c:v>4294967296</c:v>
                </c:pt>
                <c:pt idx="33">
                  <c:v>8589934592</c:v>
                </c:pt>
                <c:pt idx="34">
                  <c:v>17179869184</c:v>
                </c:pt>
                <c:pt idx="35">
                  <c:v>34359738368</c:v>
                </c:pt>
                <c:pt idx="36">
                  <c:v>68719476736</c:v>
                </c:pt>
                <c:pt idx="37">
                  <c:v>137438953472</c:v>
                </c:pt>
                <c:pt idx="38">
                  <c:v>274877906944</c:v>
                </c:pt>
                <c:pt idx="39">
                  <c:v>549755813888</c:v>
                </c:pt>
                <c:pt idx="40">
                  <c:v>1099511627776</c:v>
                </c:pt>
                <c:pt idx="41">
                  <c:v>2199023255552</c:v>
                </c:pt>
                <c:pt idx="42">
                  <c:v>4398046511104</c:v>
                </c:pt>
                <c:pt idx="43">
                  <c:v>8796093022208</c:v>
                </c:pt>
                <c:pt idx="44">
                  <c:v>17592186044416</c:v>
                </c:pt>
                <c:pt idx="45">
                  <c:v>35184372088832</c:v>
                </c:pt>
                <c:pt idx="46">
                  <c:v>70368744177664</c:v>
                </c:pt>
                <c:pt idx="47">
                  <c:v>140737488355328</c:v>
                </c:pt>
                <c:pt idx="48">
                  <c:v>281474976710656</c:v>
                </c:pt>
                <c:pt idx="49">
                  <c:v>562949953421312</c:v>
                </c:pt>
                <c:pt idx="50">
                  <c:v>1125899906842624</c:v>
                </c:pt>
                <c:pt idx="51">
                  <c:v>1.152921504606847E+18</c:v>
                </c:pt>
                <c:pt idx="52">
                  <c:v>1.1805916207174113E+21</c:v>
                </c:pt>
                <c:pt idx="53">
                  <c:v>1.2089258196146292E+24</c:v>
                </c:pt>
                <c:pt idx="54">
                  <c:v>1.2379400392853803E+27</c:v>
                </c:pt>
                <c:pt idx="55">
                  <c:v>1.2676506002282294E+30</c:v>
                </c:pt>
                <c:pt idx="56">
                  <c:v>1.6069380442589903E+60</c:v>
                </c:pt>
                <c:pt idx="57">
                  <c:v>2.0370359763344861E+90</c:v>
                </c:pt>
                <c:pt idx="58">
                  <c:v>2.5822498780869086E+120</c:v>
                </c:pt>
                <c:pt idx="59">
                  <c:v>3.2733906078961419E+150</c:v>
                </c:pt>
                <c:pt idx="60">
                  <c:v>4.149515568880993E+180</c:v>
                </c:pt>
                <c:pt idx="61">
                  <c:v>5.2601359015483735E+210</c:v>
                </c:pt>
                <c:pt idx="62">
                  <c:v>6.6680144328798543E+240</c:v>
                </c:pt>
                <c:pt idx="63">
                  <c:v>8.4527124981706439E+270</c:v>
                </c:pt>
                <c:pt idx="64">
                  <c:v>1.0715086071862673E+301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er>
        <c:ser>
          <c:idx val="14"/>
          <c:order val="13"/>
          <c:tx>
            <c:strRef>
              <c:f>'Complexity Graph'!$P$101</c:f>
              <c:strCache>
                <c:ptCount val="1"/>
                <c:pt idx="0">
                  <c:v>3 ^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Graph'!$P$102:$P$220</c:f>
              <c:numCache>
                <c:formatCode>General</c:formatCode>
                <c:ptCount val="119"/>
                <c:pt idx="0">
                  <c:v>1</c:v>
                </c:pt>
                <c:pt idx="1">
                  <c:v>3</c:v>
                </c:pt>
                <c:pt idx="2">
                  <c:v>9</c:v>
                </c:pt>
                <c:pt idx="3">
                  <c:v>27</c:v>
                </c:pt>
                <c:pt idx="4">
                  <c:v>81</c:v>
                </c:pt>
                <c:pt idx="5">
                  <c:v>243</c:v>
                </c:pt>
                <c:pt idx="6">
                  <c:v>729</c:v>
                </c:pt>
                <c:pt idx="7">
                  <c:v>2187</c:v>
                </c:pt>
                <c:pt idx="8">
                  <c:v>6561</c:v>
                </c:pt>
                <c:pt idx="9">
                  <c:v>19683</c:v>
                </c:pt>
                <c:pt idx="10">
                  <c:v>59049</c:v>
                </c:pt>
                <c:pt idx="11">
                  <c:v>177147</c:v>
                </c:pt>
                <c:pt idx="12">
                  <c:v>531441</c:v>
                </c:pt>
                <c:pt idx="13">
                  <c:v>1594323</c:v>
                </c:pt>
                <c:pt idx="14">
                  <c:v>4782969</c:v>
                </c:pt>
                <c:pt idx="15">
                  <c:v>14348907</c:v>
                </c:pt>
                <c:pt idx="16">
                  <c:v>43046721</c:v>
                </c:pt>
                <c:pt idx="17">
                  <c:v>129140163</c:v>
                </c:pt>
                <c:pt idx="18">
                  <c:v>387420489</c:v>
                </c:pt>
                <c:pt idx="19">
                  <c:v>1162261467</c:v>
                </c:pt>
                <c:pt idx="20">
                  <c:v>3486784401</c:v>
                </c:pt>
                <c:pt idx="21">
                  <c:v>10460353203</c:v>
                </c:pt>
                <c:pt idx="22">
                  <c:v>31381059609</c:v>
                </c:pt>
                <c:pt idx="23">
                  <c:v>94143178827</c:v>
                </c:pt>
                <c:pt idx="24">
                  <c:v>282429536481</c:v>
                </c:pt>
                <c:pt idx="25">
                  <c:v>847288609443</c:v>
                </c:pt>
                <c:pt idx="26">
                  <c:v>2541865828329</c:v>
                </c:pt>
                <c:pt idx="27">
                  <c:v>7625597484987</c:v>
                </c:pt>
                <c:pt idx="28">
                  <c:v>22876792454961</c:v>
                </c:pt>
                <c:pt idx="29">
                  <c:v>68630377364883</c:v>
                </c:pt>
                <c:pt idx="30">
                  <c:v>205891132094649</c:v>
                </c:pt>
                <c:pt idx="31">
                  <c:v>617673396283947</c:v>
                </c:pt>
                <c:pt idx="32">
                  <c:v>1853020188851841</c:v>
                </c:pt>
                <c:pt idx="33">
                  <c:v>5559060566555523</c:v>
                </c:pt>
                <c:pt idx="34">
                  <c:v>1.6677181699666568E+16</c:v>
                </c:pt>
                <c:pt idx="35">
                  <c:v>5.0031545098999704E+16</c:v>
                </c:pt>
                <c:pt idx="36">
                  <c:v>1.5009463529699914E+17</c:v>
                </c:pt>
                <c:pt idx="37">
                  <c:v>4.5028390589099738E+17</c:v>
                </c:pt>
                <c:pt idx="38">
                  <c:v>1.350851717672992E+18</c:v>
                </c:pt>
                <c:pt idx="39">
                  <c:v>4.0525551530189763E+18</c:v>
                </c:pt>
                <c:pt idx="40">
                  <c:v>1.2157665459056929E+19</c:v>
                </c:pt>
                <c:pt idx="41">
                  <c:v>3.6472996377170788E+19</c:v>
                </c:pt>
                <c:pt idx="42">
                  <c:v>1.0941898913151237E+20</c:v>
                </c:pt>
                <c:pt idx="43">
                  <c:v>3.2825696739453705E+20</c:v>
                </c:pt>
                <c:pt idx="44">
                  <c:v>9.847709021836112E+20</c:v>
                </c:pt>
                <c:pt idx="45">
                  <c:v>2.9543127065508336E+21</c:v>
                </c:pt>
                <c:pt idx="46">
                  <c:v>8.8629381196525014E+21</c:v>
                </c:pt>
                <c:pt idx="47">
                  <c:v>2.6588814358957502E+22</c:v>
                </c:pt>
                <c:pt idx="48">
                  <c:v>7.9766443076872514E+22</c:v>
                </c:pt>
                <c:pt idx="49">
                  <c:v>2.3929932923061753E+23</c:v>
                </c:pt>
                <c:pt idx="50">
                  <c:v>7.1789798769185258E+23</c:v>
                </c:pt>
                <c:pt idx="51">
                  <c:v>4.2391158275216204E+28</c:v>
                </c:pt>
                <c:pt idx="52">
                  <c:v>2.5031555049932416E+33</c:v>
                </c:pt>
                <c:pt idx="53">
                  <c:v>1.4780882941434593E+38</c:v>
                </c:pt>
                <c:pt idx="54">
                  <c:v>8.727963568087712E+42</c:v>
                </c:pt>
                <c:pt idx="55">
                  <c:v>5.1537752073201141E+47</c:v>
                </c:pt>
                <c:pt idx="56">
                  <c:v>2.6561398887587475E+95</c:v>
                </c:pt>
                <c:pt idx="57">
                  <c:v>1.3689147905858837E+143</c:v>
                </c:pt>
                <c:pt idx="58">
                  <c:v>7.0550791086553318E+190</c:v>
                </c:pt>
                <c:pt idx="59">
                  <c:v>3.6360291795869929E+238</c:v>
                </c:pt>
                <c:pt idx="60">
                  <c:v>1.873927703884794E+286</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er>
        <c:ser>
          <c:idx val="15"/>
          <c:order val="14"/>
          <c:tx>
            <c:strRef>
              <c:f>'Complexity Graph'!$Q$101</c:f>
              <c:strCache>
                <c:ptCount val="1"/>
                <c:pt idx="0">
                  <c:v>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Graph'!$Q$102:$Q$220</c:f>
              <c:numCache>
                <c:formatCode>General</c:formatCode>
                <c:ptCount val="119"/>
                <c:pt idx="0">
                  <c:v>1</c:v>
                </c:pt>
                <c:pt idx="1">
                  <c:v>1</c:v>
                </c:pt>
                <c:pt idx="2">
                  <c:v>2</c:v>
                </c:pt>
                <c:pt idx="3">
                  <c:v>6</c:v>
                </c:pt>
                <c:pt idx="4">
                  <c:v>24</c:v>
                </c:pt>
                <c:pt idx="5">
                  <c:v>120</c:v>
                </c:pt>
                <c:pt idx="6">
                  <c:v>720</c:v>
                </c:pt>
                <c:pt idx="7">
                  <c:v>5040</c:v>
                </c:pt>
                <c:pt idx="8">
                  <c:v>40320</c:v>
                </c:pt>
                <c:pt idx="9">
                  <c:v>362880</c:v>
                </c:pt>
                <c:pt idx="10">
                  <c:v>3628800</c:v>
                </c:pt>
                <c:pt idx="11">
                  <c:v>39916800</c:v>
                </c:pt>
                <c:pt idx="12">
                  <c:v>479001600</c:v>
                </c:pt>
                <c:pt idx="13">
                  <c:v>6227020800</c:v>
                </c:pt>
                <c:pt idx="14">
                  <c:v>87178291200</c:v>
                </c:pt>
                <c:pt idx="15">
                  <c:v>1307674368000</c:v>
                </c:pt>
                <c:pt idx="16">
                  <c:v>20922789888000</c:v>
                </c:pt>
                <c:pt idx="17">
                  <c:v>355687428096000</c:v>
                </c:pt>
                <c:pt idx="18">
                  <c:v>6402373705728000</c:v>
                </c:pt>
                <c:pt idx="19">
                  <c:v>1.21645100408832E+17</c:v>
                </c:pt>
                <c:pt idx="20">
                  <c:v>2.43290200817664E+18</c:v>
                </c:pt>
                <c:pt idx="21">
                  <c:v>5.109094217170944E+19</c:v>
                </c:pt>
                <c:pt idx="22">
                  <c:v>1.1240007277776077E+21</c:v>
                </c:pt>
                <c:pt idx="23">
                  <c:v>2.5852016738884978E+22</c:v>
                </c:pt>
                <c:pt idx="24">
                  <c:v>6.2044840173323941E+23</c:v>
                </c:pt>
                <c:pt idx="25">
                  <c:v>1.5511210043330984E+25</c:v>
                </c:pt>
                <c:pt idx="26">
                  <c:v>4.0329146112660572E+26</c:v>
                </c:pt>
                <c:pt idx="27">
                  <c:v>1.0888869450418352E+28</c:v>
                </c:pt>
                <c:pt idx="28">
                  <c:v>3.048883446117138E+29</c:v>
                </c:pt>
                <c:pt idx="29">
                  <c:v>8.8417619937397008E+30</c:v>
                </c:pt>
                <c:pt idx="30">
                  <c:v>2.652528598121911E+32</c:v>
                </c:pt>
                <c:pt idx="31">
                  <c:v>8.2228386541779236E+33</c:v>
                </c:pt>
                <c:pt idx="32">
                  <c:v>2.6313083693369355E+35</c:v>
                </c:pt>
                <c:pt idx="33">
                  <c:v>8.6833176188118895E+36</c:v>
                </c:pt>
                <c:pt idx="34">
                  <c:v>2.9523279903960408E+38</c:v>
                </c:pt>
                <c:pt idx="35">
                  <c:v>1.0333147966386144E+40</c:v>
                </c:pt>
                <c:pt idx="36">
                  <c:v>3.7199332678990133E+41</c:v>
                </c:pt>
                <c:pt idx="37">
                  <c:v>1.3763753091226346E+43</c:v>
                </c:pt>
                <c:pt idx="38">
                  <c:v>5.2302261746660104E+44</c:v>
                </c:pt>
                <c:pt idx="39">
                  <c:v>2.0397882081197447E+46</c:v>
                </c:pt>
                <c:pt idx="40">
                  <c:v>8.1591528324789801E+47</c:v>
                </c:pt>
                <c:pt idx="41">
                  <c:v>3.3452526613163798E+49</c:v>
                </c:pt>
                <c:pt idx="42">
                  <c:v>1.4050061177528801E+51</c:v>
                </c:pt>
                <c:pt idx="43">
                  <c:v>6.0415263063373845E+52</c:v>
                </c:pt>
                <c:pt idx="44">
                  <c:v>2.6582715747884495E+54</c:v>
                </c:pt>
                <c:pt idx="45">
                  <c:v>1.1962222086548021E+56</c:v>
                </c:pt>
                <c:pt idx="46">
                  <c:v>5.5026221598120892E+57</c:v>
                </c:pt>
                <c:pt idx="47">
                  <c:v>2.5862324151116827E+59</c:v>
                </c:pt>
                <c:pt idx="48">
                  <c:v>1.2413915592536068E+61</c:v>
                </c:pt>
                <c:pt idx="49">
                  <c:v>6.0828186403426789E+62</c:v>
                </c:pt>
                <c:pt idx="50">
                  <c:v>3.0414093201713376E+64</c:v>
                </c:pt>
                <c:pt idx="51">
                  <c:v>8.3209871127413899E+81</c:v>
                </c:pt>
                <c:pt idx="52">
                  <c:v>1.1978571669969892E+100</c:v>
                </c:pt>
                <c:pt idx="53">
                  <c:v>7.1569457046263797E+118</c:v>
                </c:pt>
                <c:pt idx="54">
                  <c:v>1.4857159644817605E+138</c:v>
                </c:pt>
                <c:pt idx="55">
                  <c:v>9.3326215443944175E+157</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er>
        <c:ser>
          <c:idx val="16"/>
          <c:order val="15"/>
          <c:tx>
            <c:strRef>
              <c:f>'Complexity Graph'!$R$101</c:f>
              <c:strCache>
                <c:ptCount val="1"/>
                <c:pt idx="0">
                  <c:v>n ^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Graph'!$R$102:$R$220</c:f>
              <c:numCache>
                <c:formatCode>General</c:formatCode>
                <c:ptCount val="119"/>
                <c:pt idx="0">
                  <c:v>0</c:v>
                </c:pt>
                <c:pt idx="1">
                  <c:v>1</c:v>
                </c:pt>
                <c:pt idx="2">
                  <c:v>4</c:v>
                </c:pt>
                <c:pt idx="3">
                  <c:v>27</c:v>
                </c:pt>
                <c:pt idx="4">
                  <c:v>256</c:v>
                </c:pt>
                <c:pt idx="5">
                  <c:v>3125</c:v>
                </c:pt>
                <c:pt idx="6">
                  <c:v>46656</c:v>
                </c:pt>
                <c:pt idx="7">
                  <c:v>823543</c:v>
                </c:pt>
                <c:pt idx="8">
                  <c:v>16777216</c:v>
                </c:pt>
                <c:pt idx="9">
                  <c:v>387420489</c:v>
                </c:pt>
                <c:pt idx="10">
                  <c:v>10000000000</c:v>
                </c:pt>
                <c:pt idx="11">
                  <c:v>285311670611</c:v>
                </c:pt>
                <c:pt idx="12">
                  <c:v>8916100448256</c:v>
                </c:pt>
                <c:pt idx="13">
                  <c:v>302875106592253</c:v>
                </c:pt>
                <c:pt idx="14">
                  <c:v>1.1112006825558016E+16</c:v>
                </c:pt>
                <c:pt idx="15">
                  <c:v>4.3789389038085939E+17</c:v>
                </c:pt>
                <c:pt idx="16">
                  <c:v>1.8446744073709552E+19</c:v>
                </c:pt>
                <c:pt idx="17">
                  <c:v>8.2724026188633683E+20</c:v>
                </c:pt>
                <c:pt idx="18">
                  <c:v>3.9346408075296542E+22</c:v>
                </c:pt>
                <c:pt idx="19">
                  <c:v>1.9784196556603136E+24</c:v>
                </c:pt>
                <c:pt idx="20">
                  <c:v>1.048576E+26</c:v>
                </c:pt>
                <c:pt idx="21">
                  <c:v>5.8425870183859823E+27</c:v>
                </c:pt>
                <c:pt idx="22">
                  <c:v>3.4142787736421956E+29</c:v>
                </c:pt>
                <c:pt idx="23">
                  <c:v>2.0880467999847911E+31</c:v>
                </c:pt>
                <c:pt idx="24">
                  <c:v>1.3337357768502841E+33</c:v>
                </c:pt>
                <c:pt idx="25">
                  <c:v>8.881784197001253E+34</c:v>
                </c:pt>
                <c:pt idx="26">
                  <c:v>6.1561195802071578E+36</c:v>
                </c:pt>
                <c:pt idx="27">
                  <c:v>4.4342648824303781E+38</c:v>
                </c:pt>
                <c:pt idx="28">
                  <c:v>3.3145523113253375E+40</c:v>
                </c:pt>
                <c:pt idx="29">
                  <c:v>2.567686153161211E+42</c:v>
                </c:pt>
                <c:pt idx="30">
                  <c:v>2.0589113209464899E+44</c:v>
                </c:pt>
                <c:pt idx="31">
                  <c:v>1.7069174130723234E+46</c:v>
                </c:pt>
                <c:pt idx="32">
                  <c:v>1.4615016373309029E+48</c:v>
                </c:pt>
                <c:pt idx="33">
                  <c:v>1.2911004008776101E+50</c:v>
                </c:pt>
                <c:pt idx="34">
                  <c:v>1.1756638905368617E+52</c:v>
                </c:pt>
                <c:pt idx="35">
                  <c:v>1.1025074993541487E+54</c:v>
                </c:pt>
                <c:pt idx="36">
                  <c:v>1.0638735892371651E+56</c:v>
                </c:pt>
                <c:pt idx="37">
                  <c:v>1.0555134955777783E+58</c:v>
                </c:pt>
                <c:pt idx="38">
                  <c:v>1.075911801979994E+60</c:v>
                </c:pt>
                <c:pt idx="39">
                  <c:v>1.1259514746207122E+62</c:v>
                </c:pt>
                <c:pt idx="40">
                  <c:v>1.2089258196146292E+64</c:v>
                </c:pt>
                <c:pt idx="41">
                  <c:v>1.3308776306327119E+66</c:v>
                </c:pt>
                <c:pt idx="42">
                  <c:v>1.5013093754529656E+68</c:v>
                </c:pt>
                <c:pt idx="43">
                  <c:v>1.7343773367030268E+70</c:v>
                </c:pt>
                <c:pt idx="44">
                  <c:v>2.05077382356061E+72</c:v>
                </c:pt>
                <c:pt idx="45">
                  <c:v>2.4806364445134117E+74</c:v>
                </c:pt>
                <c:pt idx="46">
                  <c:v>3.0680346300794272E+76</c:v>
                </c:pt>
                <c:pt idx="47">
                  <c:v>3.8779242634644488E+78</c:v>
                </c:pt>
                <c:pt idx="48">
                  <c:v>5.0070207826345935E+80</c:v>
                </c:pt>
                <c:pt idx="49">
                  <c:v>6.6009724686219558E+82</c:v>
                </c:pt>
                <c:pt idx="50">
                  <c:v>8.8817841970012542E+84</c:v>
                </c:pt>
                <c:pt idx="51">
                  <c:v>4.8873677980689261E+106</c:v>
                </c:pt>
                <c:pt idx="52">
                  <c:v>1.4350360160986842E+129</c:v>
                </c:pt>
                <c:pt idx="53">
                  <c:v>1.7668470647783846E+152</c:v>
                </c:pt>
                <c:pt idx="54">
                  <c:v>7.6177348045866409E+175</c:v>
                </c:pt>
                <c:pt idx="55">
                  <c:v>1.0000000000000005E+200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er>
        <c:ser>
          <c:idx val="17"/>
          <c:order val="16"/>
          <c:tx>
            <c:strRef>
              <c:f>'Complexity Graph'!$F$101</c:f>
              <c:strCache>
                <c:ptCount val="1"/>
                <c:pt idx="0">
                  <c:v>ln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Graph'!$F$102:$F$220</c:f>
              <c:numCache>
                <c:formatCode>General</c:formatCode>
                <c:ptCount val="119"/>
                <c:pt idx="0">
                  <c:v>0</c:v>
                </c:pt>
                <c:pt idx="1">
                  <c:v>0</c:v>
                </c:pt>
                <c:pt idx="2">
                  <c:v>0.3010299956639812</c:v>
                </c:pt>
                <c:pt idx="3">
                  <c:v>0.47712125471966244</c:v>
                </c:pt>
                <c:pt idx="4">
                  <c:v>0.6020599913279624</c:v>
                </c:pt>
                <c:pt idx="5">
                  <c:v>0.69897000433601886</c:v>
                </c:pt>
                <c:pt idx="6">
                  <c:v>0.77815125038364363</c:v>
                </c:pt>
                <c:pt idx="7">
                  <c:v>0.84509804001425681</c:v>
                </c:pt>
                <c:pt idx="8">
                  <c:v>0.90308998699194354</c:v>
                </c:pt>
                <c:pt idx="9">
                  <c:v>0.95424250943932487</c:v>
                </c:pt>
                <c:pt idx="10">
                  <c:v>1</c:v>
                </c:pt>
                <c:pt idx="11">
                  <c:v>1.0413926851582251</c:v>
                </c:pt>
                <c:pt idx="12">
                  <c:v>1.0791812460476249</c:v>
                </c:pt>
                <c:pt idx="13">
                  <c:v>1.1139433523068367</c:v>
                </c:pt>
                <c:pt idx="14">
                  <c:v>1.146128035678238</c:v>
                </c:pt>
                <c:pt idx="15">
                  <c:v>1.1760912590556813</c:v>
                </c:pt>
                <c:pt idx="16">
                  <c:v>1.2041199826559248</c:v>
                </c:pt>
                <c:pt idx="17">
                  <c:v>1.2304489213782739</c:v>
                </c:pt>
                <c:pt idx="18">
                  <c:v>1.255272505103306</c:v>
                </c:pt>
                <c:pt idx="19">
                  <c:v>1.2787536009528289</c:v>
                </c:pt>
                <c:pt idx="20">
                  <c:v>1.3010299956639813</c:v>
                </c:pt>
                <c:pt idx="21">
                  <c:v>1.3222192947339193</c:v>
                </c:pt>
                <c:pt idx="22">
                  <c:v>1.3424226808222062</c:v>
                </c:pt>
                <c:pt idx="23">
                  <c:v>1.3617278360175928</c:v>
                </c:pt>
                <c:pt idx="24">
                  <c:v>1.3802112417116059</c:v>
                </c:pt>
                <c:pt idx="25">
                  <c:v>1.3979400086720377</c:v>
                </c:pt>
                <c:pt idx="26">
                  <c:v>1.414973347970818</c:v>
                </c:pt>
                <c:pt idx="27">
                  <c:v>1.4313637641589874</c:v>
                </c:pt>
                <c:pt idx="28">
                  <c:v>1.4471580313422192</c:v>
                </c:pt>
                <c:pt idx="29">
                  <c:v>1.4623979978989561</c:v>
                </c:pt>
                <c:pt idx="30">
                  <c:v>1.4771212547196624</c:v>
                </c:pt>
                <c:pt idx="31">
                  <c:v>1.4913616938342726</c:v>
                </c:pt>
                <c:pt idx="32">
                  <c:v>1.505149978319906</c:v>
                </c:pt>
                <c:pt idx="33">
                  <c:v>1.5185139398778875</c:v>
                </c:pt>
                <c:pt idx="34">
                  <c:v>1.5314789170422551</c:v>
                </c:pt>
                <c:pt idx="35">
                  <c:v>1.5440680443502757</c:v>
                </c:pt>
                <c:pt idx="36">
                  <c:v>1.5563025007672873</c:v>
                </c:pt>
                <c:pt idx="37">
                  <c:v>1.568201724066995</c:v>
                </c:pt>
                <c:pt idx="38">
                  <c:v>1.5797835966168101</c:v>
                </c:pt>
                <c:pt idx="39">
                  <c:v>1.5910646070264991</c:v>
                </c:pt>
                <c:pt idx="40">
                  <c:v>1.6020599913279623</c:v>
                </c:pt>
                <c:pt idx="41">
                  <c:v>1.6127838567197355</c:v>
                </c:pt>
                <c:pt idx="42">
                  <c:v>1.6232492903979006</c:v>
                </c:pt>
                <c:pt idx="43">
                  <c:v>1.6334684555795864</c:v>
                </c:pt>
                <c:pt idx="44">
                  <c:v>1.6434526764861874</c:v>
                </c:pt>
                <c:pt idx="45">
                  <c:v>1.6532125137753437</c:v>
                </c:pt>
                <c:pt idx="46">
                  <c:v>1.6627578316815741</c:v>
                </c:pt>
                <c:pt idx="47">
                  <c:v>1.6720978579357175</c:v>
                </c:pt>
                <c:pt idx="48">
                  <c:v>1.6812412373755872</c:v>
                </c:pt>
                <c:pt idx="49">
                  <c:v>1.6901960800285136</c:v>
                </c:pt>
                <c:pt idx="50">
                  <c:v>1.6989700043360187</c:v>
                </c:pt>
                <c:pt idx="51">
                  <c:v>1.7781512503836436</c:v>
                </c:pt>
                <c:pt idx="52">
                  <c:v>1.8450980400142569</c:v>
                </c:pt>
                <c:pt idx="53">
                  <c:v>1.9030899869919435</c:v>
                </c:pt>
                <c:pt idx="54">
                  <c:v>1.954242509439325</c:v>
                </c:pt>
                <c:pt idx="55">
                  <c:v>2</c:v>
                </c:pt>
                <c:pt idx="56">
                  <c:v>2.3010299956639813</c:v>
                </c:pt>
                <c:pt idx="57">
                  <c:v>2.4771212547196626</c:v>
                </c:pt>
                <c:pt idx="58">
                  <c:v>2.6020599913279625</c:v>
                </c:pt>
                <c:pt idx="59">
                  <c:v>2.6989700043360187</c:v>
                </c:pt>
                <c:pt idx="60">
                  <c:v>2.7781512503836434</c:v>
                </c:pt>
                <c:pt idx="61">
                  <c:v>2.8450980400142569</c:v>
                </c:pt>
                <c:pt idx="62">
                  <c:v>2.9030899869919438</c:v>
                </c:pt>
                <c:pt idx="63">
                  <c:v>2.9542425094393248</c:v>
                </c:pt>
                <c:pt idx="64">
                  <c:v>3</c:v>
                </c:pt>
                <c:pt idx="65">
                  <c:v>3.3010299956639813</c:v>
                </c:pt>
                <c:pt idx="66">
                  <c:v>3.4771212547196626</c:v>
                </c:pt>
                <c:pt idx="67">
                  <c:v>3.6020599913279625</c:v>
                </c:pt>
                <c:pt idx="68">
                  <c:v>3.6989700043360187</c:v>
                </c:pt>
                <c:pt idx="69">
                  <c:v>3.7781512503836434</c:v>
                </c:pt>
                <c:pt idx="70">
                  <c:v>3.8450980400142569</c:v>
                </c:pt>
                <c:pt idx="71">
                  <c:v>3.9030899869919438</c:v>
                </c:pt>
                <c:pt idx="72">
                  <c:v>3.9542425094393248</c:v>
                </c:pt>
                <c:pt idx="73">
                  <c:v>4</c:v>
                </c:pt>
                <c:pt idx="74">
                  <c:v>4.3010299956639813</c:v>
                </c:pt>
                <c:pt idx="75">
                  <c:v>4.4771212547196626</c:v>
                </c:pt>
                <c:pt idx="76">
                  <c:v>4.6020599913279625</c:v>
                </c:pt>
                <c:pt idx="77">
                  <c:v>4.6989700043360187</c:v>
                </c:pt>
                <c:pt idx="78">
                  <c:v>4.7781512503836439</c:v>
                </c:pt>
                <c:pt idx="79">
                  <c:v>4.8450980400142569</c:v>
                </c:pt>
                <c:pt idx="80">
                  <c:v>4.9030899869919438</c:v>
                </c:pt>
                <c:pt idx="81">
                  <c:v>4.9542425094393252</c:v>
                </c:pt>
                <c:pt idx="82">
                  <c:v>5</c:v>
                </c:pt>
                <c:pt idx="83">
                  <c:v>5.3010299956639813</c:v>
                </c:pt>
                <c:pt idx="84">
                  <c:v>5.4771212547196626</c:v>
                </c:pt>
                <c:pt idx="85">
                  <c:v>5.6020599913279625</c:v>
                </c:pt>
                <c:pt idx="86">
                  <c:v>5.6989700043360187</c:v>
                </c:pt>
                <c:pt idx="87">
                  <c:v>5.7781512503836439</c:v>
                </c:pt>
                <c:pt idx="88">
                  <c:v>5.8450980400142569</c:v>
                </c:pt>
                <c:pt idx="89">
                  <c:v>5.9030899869919438</c:v>
                </c:pt>
                <c:pt idx="90">
                  <c:v>5.9542425094393252</c:v>
                </c:pt>
                <c:pt idx="91">
                  <c:v>6</c:v>
                </c:pt>
                <c:pt idx="92">
                  <c:v>6.3010299956639813</c:v>
                </c:pt>
                <c:pt idx="93">
                  <c:v>6.4771212547196626</c:v>
                </c:pt>
                <c:pt idx="94">
                  <c:v>6.6020599913279625</c:v>
                </c:pt>
                <c:pt idx="95">
                  <c:v>6.6989700043360187</c:v>
                </c:pt>
                <c:pt idx="96">
                  <c:v>6.7781512503836439</c:v>
                </c:pt>
                <c:pt idx="97">
                  <c:v>6.8450980400142569</c:v>
                </c:pt>
                <c:pt idx="98">
                  <c:v>6.9030899869919438</c:v>
                </c:pt>
                <c:pt idx="99">
                  <c:v>6.9542425094393252</c:v>
                </c:pt>
                <c:pt idx="100">
                  <c:v>7</c:v>
                </c:pt>
                <c:pt idx="101">
                  <c:v>7.3010299956639813</c:v>
                </c:pt>
                <c:pt idx="102">
                  <c:v>7.4771212547196626</c:v>
                </c:pt>
                <c:pt idx="103">
                  <c:v>7.6020599913279625</c:v>
                </c:pt>
                <c:pt idx="104">
                  <c:v>7.6989700043360187</c:v>
                </c:pt>
                <c:pt idx="105">
                  <c:v>7.7781512503836439</c:v>
                </c:pt>
                <c:pt idx="106">
                  <c:v>7.8450980400142569</c:v>
                </c:pt>
                <c:pt idx="107">
                  <c:v>7.9030899869919438</c:v>
                </c:pt>
                <c:pt idx="108">
                  <c:v>7.9542425094393252</c:v>
                </c:pt>
                <c:pt idx="109">
                  <c:v>8</c:v>
                </c:pt>
                <c:pt idx="110">
                  <c:v>8.3010299956639813</c:v>
                </c:pt>
                <c:pt idx="111">
                  <c:v>8.4771212547196626</c:v>
                </c:pt>
                <c:pt idx="112">
                  <c:v>8.6020599913279625</c:v>
                </c:pt>
                <c:pt idx="113">
                  <c:v>8.6989700043360187</c:v>
                </c:pt>
                <c:pt idx="114">
                  <c:v>8.7781512503836439</c:v>
                </c:pt>
                <c:pt idx="115">
                  <c:v>8.8450980400142569</c:v>
                </c:pt>
                <c:pt idx="116">
                  <c:v>8.9030899869919438</c:v>
                </c:pt>
                <c:pt idx="117">
                  <c:v>8.9542425094393252</c:v>
                </c:pt>
                <c:pt idx="118">
                  <c:v>9</c:v>
                </c:pt>
              </c:numCache>
            </c:numRef>
          </c:val>
        </c:ser>
        <c:marker val="1"/>
        <c:axId val="165059968"/>
        <c:axId val="197096960"/>
      </c:lineChart>
      <c:catAx>
        <c:axId val="165059968"/>
        <c:scaling>
          <c:orientation val="minMax"/>
        </c:scaling>
        <c:axPos val="b"/>
        <c:numFmt formatCode="#,##0" sourceLinked="1"/>
        <c:tickLblPos val="nextTo"/>
        <c:crossAx val="197096960"/>
        <c:crossesAt val="1"/>
        <c:auto val="1"/>
        <c:lblAlgn val="ctr"/>
        <c:lblOffset val="100"/>
      </c:catAx>
      <c:valAx>
        <c:axId val="197096960"/>
        <c:scaling>
          <c:logBase val="10"/>
          <c:orientation val="minMax"/>
          <c:max val="1000000000000"/>
          <c:min val="1"/>
        </c:scaling>
        <c:axPos val="l"/>
        <c:majorGridlines/>
        <c:minorGridlines/>
        <c:numFmt formatCode="General" sourceLinked="1"/>
        <c:minorTickMark val="out"/>
        <c:tickLblPos val="nextTo"/>
        <c:crossAx val="165059968"/>
        <c:crosses val="autoZero"/>
        <c:crossBetween val="between"/>
        <c:majorUnit val="10"/>
        <c:minorUnit val="10"/>
      </c:valAx>
    </c:plotArea>
    <c:legend>
      <c:legendPos val="r"/>
    </c:legend>
    <c:plotVisOnly val="1"/>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'Complexity Graph'!$B$101</c:f>
              <c:strCache>
                <c:ptCount val="1"/>
                <c:pt idx="0">
                  <c:v>O(1)</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Graph'!$B$102:$B$220</c:f>
              <c:numCache>
                <c:formatCode>General</c:formatCode>
                <c:ptCount val="119"/>
                <c:pt idx="0">
                  <c:v>0</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numCache>
            </c:numRef>
          </c:val>
        </c:ser>
        <c:ser>
          <c:idx val="1"/>
          <c:order val="1"/>
          <c:tx>
            <c:strRef>
              <c:f>'Complexity Graph'!$C$101</c:f>
              <c:strCache>
                <c:ptCount val="1"/>
                <c:pt idx="0">
                  <c:v>α(n)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Graph'!$C$102:$C$220</c:f>
              <c:numCache>
                <c:formatCode>_(* #,##0.00_);_(* \(#,##0.00\);_(* "-"??_);_(@_)</c:formatCode>
                <c:ptCount val="119"/>
                <c:pt idx="0">
                  <c:v>1</c:v>
                </c:pt>
                <c:pt idx="1">
                  <c:v>1.000000003</c:v>
                </c:pt>
                <c:pt idx="2">
                  <c:v>1.0000000060000001</c:v>
                </c:pt>
                <c:pt idx="3">
                  <c:v>1.0000000090000001</c:v>
                </c:pt>
                <c:pt idx="4">
                  <c:v>1.0000000120000001</c:v>
                </c:pt>
                <c:pt idx="5">
                  <c:v>1.0000000149999999</c:v>
                </c:pt>
                <c:pt idx="6">
                  <c:v>1.0000000179999999</c:v>
                </c:pt>
                <c:pt idx="7">
                  <c:v>1.000000021</c:v>
                </c:pt>
                <c:pt idx="8">
                  <c:v>1.000000024</c:v>
                </c:pt>
                <c:pt idx="9">
                  <c:v>1.000000027</c:v>
                </c:pt>
                <c:pt idx="10">
                  <c:v>1.00000003</c:v>
                </c:pt>
                <c:pt idx="11">
                  <c:v>1.0000000330000001</c:v>
                </c:pt>
                <c:pt idx="12">
                  <c:v>1.0000000360000001</c:v>
                </c:pt>
                <c:pt idx="13">
                  <c:v>1.0000000389999999</c:v>
                </c:pt>
                <c:pt idx="14">
                  <c:v>1.0000000419999999</c:v>
                </c:pt>
                <c:pt idx="15">
                  <c:v>1.0000000449999999</c:v>
                </c:pt>
                <c:pt idx="16">
                  <c:v>1.000000048</c:v>
                </c:pt>
                <c:pt idx="17">
                  <c:v>1.000000051</c:v>
                </c:pt>
                <c:pt idx="18">
                  <c:v>1.000000054</c:v>
                </c:pt>
                <c:pt idx="19">
                  <c:v>1.0000000570000001</c:v>
                </c:pt>
                <c:pt idx="20">
                  <c:v>1.0000000600000001</c:v>
                </c:pt>
                <c:pt idx="21">
                  <c:v>1.0000000630000001</c:v>
                </c:pt>
                <c:pt idx="22">
                  <c:v>1.0000000659999999</c:v>
                </c:pt>
                <c:pt idx="23">
                  <c:v>1.0000000689999999</c:v>
                </c:pt>
                <c:pt idx="24">
                  <c:v>1.000000072</c:v>
                </c:pt>
                <c:pt idx="25">
                  <c:v>1.000000075</c:v>
                </c:pt>
                <c:pt idx="26">
                  <c:v>1.000000078</c:v>
                </c:pt>
                <c:pt idx="27">
                  <c:v>1.000000081</c:v>
                </c:pt>
                <c:pt idx="28">
                  <c:v>1.0000000840000001</c:v>
                </c:pt>
                <c:pt idx="29">
                  <c:v>1.0000000870000001</c:v>
                </c:pt>
                <c:pt idx="30">
                  <c:v>1.0000000899999999</c:v>
                </c:pt>
                <c:pt idx="31">
                  <c:v>1.0000000929999999</c:v>
                </c:pt>
                <c:pt idx="32">
                  <c:v>1.0000000959999999</c:v>
                </c:pt>
                <c:pt idx="33">
                  <c:v>1.000000099</c:v>
                </c:pt>
                <c:pt idx="34">
                  <c:v>1.000000102</c:v>
                </c:pt>
                <c:pt idx="35">
                  <c:v>1.000000105</c:v>
                </c:pt>
                <c:pt idx="36">
                  <c:v>1.0000001080000001</c:v>
                </c:pt>
                <c:pt idx="37">
                  <c:v>1.0000001110000001</c:v>
                </c:pt>
                <c:pt idx="38">
                  <c:v>1.0000001140000001</c:v>
                </c:pt>
                <c:pt idx="39">
                  <c:v>1.0000001169999999</c:v>
                </c:pt>
                <c:pt idx="40">
                  <c:v>1.0000001199999999</c:v>
                </c:pt>
                <c:pt idx="41">
                  <c:v>1.000000123</c:v>
                </c:pt>
                <c:pt idx="42">
                  <c:v>1.000000126</c:v>
                </c:pt>
                <c:pt idx="43">
                  <c:v>1.000000129</c:v>
                </c:pt>
                <c:pt idx="44">
                  <c:v>1.000000132</c:v>
                </c:pt>
                <c:pt idx="45">
                  <c:v>1.0000001350000001</c:v>
                </c:pt>
                <c:pt idx="46">
                  <c:v>1.0000001380000001</c:v>
                </c:pt>
                <c:pt idx="47">
                  <c:v>1.0000001409999999</c:v>
                </c:pt>
                <c:pt idx="48">
                  <c:v>1.0000001439999999</c:v>
                </c:pt>
                <c:pt idx="49">
                  <c:v>1.000000147</c:v>
                </c:pt>
                <c:pt idx="50">
                  <c:v>1.00000015</c:v>
                </c:pt>
                <c:pt idx="51">
                  <c:v>1.00000018</c:v>
                </c:pt>
                <c:pt idx="52">
                  <c:v>1.0000002100000001</c:v>
                </c:pt>
                <c:pt idx="53">
                  <c:v>1.0000002400000001</c:v>
                </c:pt>
                <c:pt idx="54">
                  <c:v>1.0000002699999999</c:v>
                </c:pt>
                <c:pt idx="55">
                  <c:v>1.0000003</c:v>
                </c:pt>
                <c:pt idx="56">
                  <c:v>1.0000005999999999</c:v>
                </c:pt>
                <c:pt idx="57">
                  <c:v>1.0000009000000001</c:v>
                </c:pt>
                <c:pt idx="58">
                  <c:v>1.0000012</c:v>
                </c:pt>
                <c:pt idx="59">
                  <c:v>1.0000015</c:v>
                </c:pt>
                <c:pt idx="60">
                  <c:v>1.0000017999999999</c:v>
                </c:pt>
                <c:pt idx="61">
                  <c:v>1.0000020999999999</c:v>
                </c:pt>
                <c:pt idx="62">
                  <c:v>1.0000024000000001</c:v>
                </c:pt>
                <c:pt idx="63">
                  <c:v>1.0000027</c:v>
                </c:pt>
                <c:pt idx="64">
                  <c:v>1.000003</c:v>
                </c:pt>
                <c:pt idx="65">
                  <c:v>1.000006</c:v>
                </c:pt>
                <c:pt idx="66">
                  <c:v>1.0000089999999999</c:v>
                </c:pt>
                <c:pt idx="67">
                  <c:v>1.0000119999999999</c:v>
                </c:pt>
                <c:pt idx="68">
                  <c:v>1.0000150000000001</c:v>
                </c:pt>
                <c:pt idx="69">
                  <c:v>1.0000180000000001</c:v>
                </c:pt>
                <c:pt idx="70">
                  <c:v>1.000021</c:v>
                </c:pt>
                <c:pt idx="71">
                  <c:v>1.000024</c:v>
                </c:pt>
                <c:pt idx="72">
                  <c:v>1.000027</c:v>
                </c:pt>
                <c:pt idx="73">
                  <c:v>1.00003</c:v>
                </c:pt>
                <c:pt idx="74">
                  <c:v>1.0000599999999999</c:v>
                </c:pt>
                <c:pt idx="75">
                  <c:v>1.0000899999999999</c:v>
                </c:pt>
                <c:pt idx="76">
                  <c:v>1.0001199999999999</c:v>
                </c:pt>
                <c:pt idx="77">
                  <c:v>1.0001500000000001</c:v>
                </c:pt>
                <c:pt idx="78">
                  <c:v>1.0001800000000001</c:v>
                </c:pt>
                <c:pt idx="79">
                  <c:v>1.00021</c:v>
                </c:pt>
                <c:pt idx="80">
                  <c:v>1.00024</c:v>
                </c:pt>
                <c:pt idx="81">
                  <c:v>1.00027</c:v>
                </c:pt>
                <c:pt idx="82">
                  <c:v>1.0003</c:v>
                </c:pt>
                <c:pt idx="83">
                  <c:v>1.0005999999999999</c:v>
                </c:pt>
                <c:pt idx="84">
                  <c:v>1.0008999999999999</c:v>
                </c:pt>
                <c:pt idx="85">
                  <c:v>1.0012000000000001</c:v>
                </c:pt>
                <c:pt idx="86">
                  <c:v>1.0015000000000001</c:v>
                </c:pt>
                <c:pt idx="87">
                  <c:v>1.0018</c:v>
                </c:pt>
                <c:pt idx="88">
                  <c:v>1.0021</c:v>
                </c:pt>
                <c:pt idx="89">
                  <c:v>1.0024</c:v>
                </c:pt>
                <c:pt idx="90">
                  <c:v>1.0026999999999999</c:v>
                </c:pt>
                <c:pt idx="91">
                  <c:v>1.0029999999999999</c:v>
                </c:pt>
                <c:pt idx="92">
                  <c:v>1.006</c:v>
                </c:pt>
                <c:pt idx="93">
                  <c:v>1.0089999999999999</c:v>
                </c:pt>
                <c:pt idx="94">
                  <c:v>1.012</c:v>
                </c:pt>
                <c:pt idx="95">
                  <c:v>1.0149999999999999</c:v>
                </c:pt>
                <c:pt idx="96">
                  <c:v>1.018</c:v>
                </c:pt>
                <c:pt idx="97">
                  <c:v>1.0209999999999999</c:v>
                </c:pt>
                <c:pt idx="98">
                  <c:v>1.024</c:v>
                </c:pt>
                <c:pt idx="99">
                  <c:v>1.0269999999999999</c:v>
                </c:pt>
                <c:pt idx="100">
                  <c:v>1.03</c:v>
                </c:pt>
                <c:pt idx="101">
                  <c:v>1.06</c:v>
                </c:pt>
                <c:pt idx="102">
                  <c:v>1.0900000000000001</c:v>
                </c:pt>
                <c:pt idx="103">
                  <c:v>1.1200000000000001</c:v>
                </c:pt>
                <c:pt idx="104">
                  <c:v>1.1499999999999999</c:v>
                </c:pt>
                <c:pt idx="105">
                  <c:v>1.18</c:v>
                </c:pt>
                <c:pt idx="106">
                  <c:v>1.21</c:v>
                </c:pt>
                <c:pt idx="107">
                  <c:v>1.24</c:v>
                </c:pt>
                <c:pt idx="108">
                  <c:v>1.27</c:v>
                </c:pt>
                <c:pt idx="109">
                  <c:v>1.3</c:v>
                </c:pt>
                <c:pt idx="110">
                  <c:v>1.6</c:v>
                </c:pt>
                <c:pt idx="111">
                  <c:v>1.9</c:v>
                </c:pt>
                <c:pt idx="112">
                  <c:v>2.2000000000000002</c:v>
                </c:pt>
                <c:pt idx="113">
                  <c:v>2.5</c:v>
                </c:pt>
                <c:pt idx="114">
                  <c:v>2.8</c:v>
                </c:pt>
                <c:pt idx="115">
                  <c:v>3.1</c:v>
                </c:pt>
                <c:pt idx="116">
                  <c:v>3.4</c:v>
                </c:pt>
                <c:pt idx="117">
                  <c:v>3.7</c:v>
                </c:pt>
                <c:pt idx="118">
                  <c:v>4</c:v>
                </c:pt>
              </c:numCache>
            </c:numRef>
          </c:val>
        </c:ser>
        <c:ser>
          <c:idx val="2"/>
          <c:order val="2"/>
          <c:tx>
            <c:strRef>
              <c:f>'Complexity Graph'!$D$101</c:f>
              <c:strCache>
                <c:ptCount val="1"/>
                <c:pt idx="0">
                  <c:v>log log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Graph'!$D$102:$D$220</c:f>
              <c:numCache>
                <c:formatCode>General</c:formatCode>
                <c:ptCount val="119"/>
                <c:pt idx="0">
                  <c:v>0</c:v>
                </c:pt>
                <c:pt idx="1">
                  <c:v>0</c:v>
                </c:pt>
                <c:pt idx="2">
                  <c:v>0</c:v>
                </c:pt>
                <c:pt idx="3">
                  <c:v>0.66444870745388951</c:v>
                </c:pt>
                <c:pt idx="4">
                  <c:v>1</c:v>
                </c:pt>
                <c:pt idx="5">
                  <c:v>1.2153232957367877</c:v>
                </c:pt>
                <c:pt idx="6">
                  <c:v>1.3701433519460013</c:v>
                </c:pt>
                <c:pt idx="7">
                  <c:v>1.489211469238126</c:v>
                </c:pt>
                <c:pt idx="8">
                  <c:v>1.5849625007211563</c:v>
                </c:pt>
                <c:pt idx="9">
                  <c:v>1.6644487074538896</c:v>
                </c:pt>
                <c:pt idx="10">
                  <c:v>1.7320208456446193</c:v>
                </c:pt>
                <c:pt idx="11">
                  <c:v>1.7905350238931241</c:v>
                </c:pt>
                <c:pt idx="12">
                  <c:v>1.8419580281861563</c:v>
                </c:pt>
                <c:pt idx="13">
                  <c:v>1.8876967143872221</c:v>
                </c:pt>
                <c:pt idx="14">
                  <c:v>1.9287890643643864</c:v>
                </c:pt>
                <c:pt idx="15">
                  <c:v>1.9660208563961772</c:v>
                </c:pt>
                <c:pt idx="16">
                  <c:v>2</c:v>
                </c:pt>
                <c:pt idx="17">
                  <c:v>2.0312056152620874</c:v>
                </c:pt>
                <c:pt idx="18">
                  <c:v>2.0600214361830651</c:v>
                </c:pt>
                <c:pt idx="19">
                  <c:v>2.086759148230648</c:v>
                </c:pt>
                <c:pt idx="20">
                  <c:v>2.1116750698808162</c:v>
                </c:pt>
                <c:pt idx="21">
                  <c:v>2.1349823183961831</c:v>
                </c:pt>
                <c:pt idx="22">
                  <c:v>2.1568598417087839</c:v>
                </c:pt>
                <c:pt idx="23">
                  <c:v>2.1774592311797019</c:v>
                </c:pt>
                <c:pt idx="24">
                  <c:v>2.1969099344212331</c:v>
                </c:pt>
                <c:pt idx="25">
                  <c:v>2.2153232957367877</c:v>
                </c:pt>
                <c:pt idx="26">
                  <c:v>2.2327957247707158</c:v>
                </c:pt>
                <c:pt idx="27">
                  <c:v>2.2494112081750459</c:v>
                </c:pt>
                <c:pt idx="28">
                  <c:v>2.2652433200953408</c:v>
                </c:pt>
                <c:pt idx="29">
                  <c:v>2.2803568460279497</c:v>
                </c:pt>
                <c:pt idx="30">
                  <c:v>2.2948091053306152</c:v>
                </c:pt>
                <c:pt idx="31">
                  <c:v>2.3086510366121966</c:v>
                </c:pt>
                <c:pt idx="32">
                  <c:v>2.3219280948873622</c:v>
                </c:pt>
                <c:pt idx="33">
                  <c:v>2.3346809980751746</c:v>
                </c:pt>
                <c:pt idx="34">
                  <c:v>2.3469463519951721</c:v>
                </c:pt>
                <c:pt idx="35">
                  <c:v>2.3587571766726612</c:v>
                </c:pt>
                <c:pt idx="36">
                  <c:v>2.3701433519460013</c:v>
                </c:pt>
                <c:pt idx="37">
                  <c:v>2.3811319966744873</c:v>
                </c:pt>
                <c:pt idx="38">
                  <c:v>2.3917477929899733</c:v>
                </c:pt>
                <c:pt idx="39">
                  <c:v>2.4020132648109387</c:v>
                </c:pt>
                <c:pt idx="40">
                  <c:v>2.4119490180921481</c:v>
                </c:pt>
                <c:pt idx="41">
                  <c:v>2.4215739489037782</c:v>
                </c:pt>
                <c:pt idx="42">
                  <c:v>2.4309054243368902</c:v>
                </c:pt>
                <c:pt idx="43">
                  <c:v>2.4399594403542872</c:v>
                </c:pt>
                <c:pt idx="44">
                  <c:v>2.4487507599991627</c:v>
                </c:pt>
                <c:pt idx="45">
                  <c:v>2.4572930348019772</c:v>
                </c:pt>
                <c:pt idx="46">
                  <c:v>2.4655989117606274</c:v>
                </c:pt>
                <c:pt idx="47">
                  <c:v>2.4736801278883571</c:v>
                </c:pt>
                <c:pt idx="48">
                  <c:v>2.4815475940111424</c:v>
                </c:pt>
                <c:pt idx="49">
                  <c:v>2.4892114692381262</c:v>
                </c:pt>
                <c:pt idx="50">
                  <c:v>2.4966812273146739</c:v>
                </c:pt>
                <c:pt idx="51">
                  <c:v>2.5623988913520699</c:v>
                </c:pt>
                <c:pt idx="52">
                  <c:v>2.6157183221387066</c:v>
                </c:pt>
                <c:pt idx="53">
                  <c:v>2.6603646262358684</c:v>
                </c:pt>
                <c:pt idx="54">
                  <c:v>2.6986303536143805</c:v>
                </c:pt>
                <c:pt idx="55">
                  <c:v>2.7320208456446196</c:v>
                </c:pt>
                <c:pt idx="56">
                  <c:v>2.9343006359487402</c:v>
                </c:pt>
                <c:pt idx="57">
                  <c:v>3.0406853356665966</c:v>
                </c:pt>
                <c:pt idx="58">
                  <c:v>3.1116750698808162</c:v>
                </c:pt>
                <c:pt idx="59">
                  <c:v>3.1644297887939028</c:v>
                </c:pt>
                <c:pt idx="60">
                  <c:v>3.2061459914860175</c:v>
                </c:pt>
                <c:pt idx="61">
                  <c:v>3.2404992132574462</c:v>
                </c:pt>
                <c:pt idx="62">
                  <c:v>3.2696101374765485</c:v>
                </c:pt>
                <c:pt idx="63">
                  <c:v>3.2948091053306152</c:v>
                </c:pt>
                <c:pt idx="64">
                  <c:v>3.3169833463657756</c:v>
                </c:pt>
                <c:pt idx="65">
                  <c:v>3.4549370936867594</c:v>
                </c:pt>
                <c:pt idx="66">
                  <c:v>3.5299142234759207</c:v>
                </c:pt>
                <c:pt idx="67">
                  <c:v>3.5808430547818171</c:v>
                </c:pt>
                <c:pt idx="68">
                  <c:v>3.6191444470605334</c:v>
                </c:pt>
                <c:pt idx="69">
                  <c:v>3.6497013038056831</c:v>
                </c:pt>
                <c:pt idx="70">
                  <c:v>3.6750412292775372</c:v>
                </c:pt>
                <c:pt idx="71">
                  <c:v>3.6966375706019723</c:v>
                </c:pt>
                <c:pt idx="72">
                  <c:v>3.7154221983598879</c:v>
                </c:pt>
                <c:pt idx="73">
                  <c:v>3.7320208456446196</c:v>
                </c:pt>
                <c:pt idx="74">
                  <c:v>3.8367030384116676</c:v>
                </c:pt>
                <c:pt idx="75">
                  <c:v>3.8945922371971871</c:v>
                </c:pt>
                <c:pt idx="76">
                  <c:v>3.9343006359487398</c:v>
                </c:pt>
                <c:pt idx="77">
                  <c:v>3.964365404034043</c:v>
                </c:pt>
                <c:pt idx="78">
                  <c:v>3.988473368071082</c:v>
                </c:pt>
                <c:pt idx="79">
                  <c:v>4.0085467043523311</c:v>
                </c:pt>
                <c:pt idx="80">
                  <c:v>4.0257120854643587</c:v>
                </c:pt>
                <c:pt idx="81">
                  <c:v>4.0406853356665966</c:v>
                </c:pt>
                <c:pt idx="82">
                  <c:v>4.0539489405319813</c:v>
                </c:pt>
                <c:pt idx="83">
                  <c:v>4.1382935497099815</c:v>
                </c:pt>
                <c:pt idx="84">
                  <c:v>4.1854386653293734</c:v>
                </c:pt>
                <c:pt idx="85">
                  <c:v>4.2179782786693067</c:v>
                </c:pt>
                <c:pt idx="86">
                  <c:v>4.2427220449376417</c:v>
                </c:pt>
                <c:pt idx="87">
                  <c:v>4.2626288144004629</c:v>
                </c:pt>
                <c:pt idx="88">
                  <c:v>4.2792480689740353</c:v>
                </c:pt>
                <c:pt idx="89">
                  <c:v>4.2934911801113627</c:v>
                </c:pt>
                <c:pt idx="90">
                  <c:v>4.3059388277245221</c:v>
                </c:pt>
                <c:pt idx="91">
                  <c:v>4.3169833463657756</c:v>
                </c:pt>
                <c:pt idx="92">
                  <c:v>4.3876085231743467</c:v>
                </c:pt>
                <c:pt idx="93">
                  <c:v>4.4273735979005515</c:v>
                </c:pt>
                <c:pt idx="94">
                  <c:v>4.4549370936867589</c:v>
                </c:pt>
                <c:pt idx="95">
                  <c:v>4.475960137652665</c:v>
                </c:pt>
                <c:pt idx="96">
                  <c:v>4.4929126757010804</c:v>
                </c:pt>
                <c:pt idx="97">
                  <c:v>4.5070920505068246</c:v>
                </c:pt>
                <c:pt idx="98">
                  <c:v>4.5192631366698963</c:v>
                </c:pt>
                <c:pt idx="99">
                  <c:v>4.5299142234759211</c:v>
                </c:pt>
                <c:pt idx="100">
                  <c:v>4.5393757677022233</c:v>
                </c:pt>
                <c:pt idx="101">
                  <c:v>4.6001208527625836</c:v>
                </c:pt>
                <c:pt idx="102">
                  <c:v>4.6345037747235871</c:v>
                </c:pt>
                <c:pt idx="103">
                  <c:v>4.6584112558550013</c:v>
                </c:pt>
                <c:pt idx="104">
                  <c:v>4.6766862954740693</c:v>
                </c:pt>
                <c:pt idx="105">
                  <c:v>4.6914481346796375</c:v>
                </c:pt>
                <c:pt idx="106">
                  <c:v>4.7038123222782184</c:v>
                </c:pt>
                <c:pt idx="107">
                  <c:v>4.7144376808722175</c:v>
                </c:pt>
                <c:pt idx="108">
                  <c:v>4.7237453934342168</c:v>
                </c:pt>
                <c:pt idx="109">
                  <c:v>4.7320208456446196</c:v>
                </c:pt>
                <c:pt idx="110">
                  <c:v>4.7853112034828387</c:v>
                </c:pt>
                <c:pt idx="111">
                  <c:v>4.8155952688476695</c:v>
                </c:pt>
                <c:pt idx="112">
                  <c:v>4.8367030384116676</c:v>
                </c:pt>
                <c:pt idx="113">
                  <c:v>4.8528654353869394</c:v>
                </c:pt>
                <c:pt idx="114">
                  <c:v>4.8659379741582507</c:v>
                </c:pt>
                <c:pt idx="115">
                  <c:v>4.8768989796353672</c:v>
                </c:pt>
                <c:pt idx="116">
                  <c:v>4.8863269834336629</c:v>
                </c:pt>
                <c:pt idx="117">
                  <c:v>4.8945922371971866</c:v>
                </c:pt>
                <c:pt idx="118">
                  <c:v>4.9019458470869317</c:v>
                </c:pt>
              </c:numCache>
            </c:numRef>
          </c:val>
        </c:ser>
        <c:ser>
          <c:idx val="3"/>
          <c:order val="3"/>
          <c:tx>
            <c:strRef>
              <c:f>'Complexity Graph'!$E$101</c:f>
              <c:strCache>
                <c:ptCount val="1"/>
                <c:pt idx="0">
                  <c:v>log n / log log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Graph'!$E$102:$E$220</c:f>
              <c:numCache>
                <c:formatCode>General</c:formatCode>
                <c:ptCount val="119"/>
                <c:pt idx="0">
                  <c:v>0</c:v>
                </c:pt>
                <c:pt idx="1">
                  <c:v>0</c:v>
                </c:pt>
                <c:pt idx="2">
                  <c:v>0</c:v>
                </c:pt>
                <c:pt idx="3">
                  <c:v>2.3853797636157603</c:v>
                </c:pt>
                <c:pt idx="4">
                  <c:v>2</c:v>
                </c:pt>
                <c:pt idx="5">
                  <c:v>1.9105435590944526</c:v>
                </c:pt>
                <c:pt idx="6">
                  <c:v>1.8866365311700843</c:v>
                </c:pt>
                <c:pt idx="7">
                  <c:v>1.8851284589513904</c:v>
                </c:pt>
                <c:pt idx="8">
                  <c:v>1.8927892607143721</c:v>
                </c:pt>
                <c:pt idx="9">
                  <c:v>1.9044894488165711</c:v>
                </c:pt>
                <c:pt idx="10">
                  <c:v>1.9179492575050479</c:v>
                </c:pt>
                <c:pt idx="11">
                  <c:v>1.9320658755479272</c:v>
                </c:pt>
                <c:pt idx="12">
                  <c:v>1.9462780616404167</c:v>
                </c:pt>
                <c:pt idx="13">
                  <c:v>1.9602935630167246</c:v>
                </c:pt>
                <c:pt idx="14">
                  <c:v>1.9739612757044951</c:v>
                </c:pt>
                <c:pt idx="15">
                  <c:v>1.9872070954374619</c:v>
                </c:pt>
                <c:pt idx="16">
                  <c:v>2</c:v>
                </c:pt>
                <c:pt idx="17">
                  <c:v>2.0123333701610178</c:v>
                </c:pt>
                <c:pt idx="18">
                  <c:v>2.024214373792443</c:v>
                </c:pt>
                <c:pt idx="19">
                  <c:v>2.0356577887991434</c:v>
                </c:pt>
                <c:pt idx="20">
                  <c:v>2.0466823502023415</c:v>
                </c:pt>
                <c:pt idx="21">
                  <c:v>2.0573085710978192</c:v>
                </c:pt>
                <c:pt idx="22">
                  <c:v>2.0675574427239041</c:v>
                </c:pt>
                <c:pt idx="23">
                  <c:v>2.0774496676138647</c:v>
                </c:pt>
                <c:pt idx="24">
                  <c:v>2.0870052198699018</c:v>
                </c:pt>
                <c:pt idx="25">
                  <c:v>2.0962431075913179</c:v>
                </c:pt>
                <c:pt idx="26">
                  <c:v>2.1051812604235338</c:v>
                </c:pt>
                <c:pt idx="27">
                  <c:v>2.113836494138003</c:v>
                </c:pt>
                <c:pt idx="28">
                  <c:v>2.1222245219358022</c:v>
                </c:pt>
                <c:pt idx="29">
                  <c:v>2.1303599932569632</c:v>
                </c:pt>
                <c:pt idx="30">
                  <c:v>2.1382565478802991</c:v>
                </c:pt>
                <c:pt idx="31">
                  <c:v>2.1459268775660676</c:v>
                </c:pt>
                <c:pt idx="32">
                  <c:v>2.1533827903669653</c:v>
                </c:pt>
                <c:pt idx="33">
                  <c:v>2.1606352745909607</c:v>
                </c:pt>
                <c:pt idx="34">
                  <c:v>2.1676945606044282</c:v>
                </c:pt>
                <c:pt idx="35">
                  <c:v>2.1745701794453036</c:v>
                </c:pt>
                <c:pt idx="36">
                  <c:v>2.1812710177203232</c:v>
                </c:pt>
                <c:pt idx="37">
                  <c:v>2.1878053685828944</c:v>
                </c:pt>
                <c:pt idx="38">
                  <c:v>2.1941809787908459</c:v>
                </c:pt>
                <c:pt idx="39">
                  <c:v>2.2004050919669922</c:v>
                </c:pt>
                <c:pt idx="40">
                  <c:v>2.2064844882571393</c:v>
                </c:pt>
                <c:pt idx="41">
                  <c:v>2.2124255206178578</c:v>
                </c:pt>
                <c:pt idx="42">
                  <c:v>2.2182341479819989</c:v>
                </c:pt>
                <c:pt idx="43">
                  <c:v>2.223915965551539</c:v>
                </c:pt>
                <c:pt idx="44">
                  <c:v>2.2294762324603279</c:v>
                </c:pt>
                <c:pt idx="45">
                  <c:v>2.2349198970371229</c:v>
                </c:pt>
                <c:pt idx="46">
                  <c:v>2.2402516198844218</c:v>
                </c:pt>
                <c:pt idx="47">
                  <c:v>2.2454757949724407</c:v>
                </c:pt>
                <c:pt idx="48">
                  <c:v>2.2505965689312828</c:v>
                </c:pt>
                <c:pt idx="49">
                  <c:v>2.2556178587083662</c:v>
                </c:pt>
                <c:pt idx="50">
                  <c:v>2.260543367743034</c:v>
                </c:pt>
                <c:pt idx="51">
                  <c:v>2.3052189944133565</c:v>
                </c:pt>
                <c:pt idx="52">
                  <c:v>2.3432504047046785</c:v>
                </c:pt>
                <c:pt idx="53">
                  <c:v>2.3763389546463087</c:v>
                </c:pt>
                <c:pt idx="54">
                  <c:v>2.4056103451274398</c:v>
                </c:pt>
                <c:pt idx="55">
                  <c:v>2.4318468141875065</c:v>
                </c:pt>
                <c:pt idx="56">
                  <c:v>2.6050010336801277</c:v>
                </c:pt>
                <c:pt idx="57">
                  <c:v>2.706238160842747</c:v>
                </c:pt>
                <c:pt idx="58">
                  <c:v>2.7778787937860758</c:v>
                </c:pt>
                <c:pt idx="59">
                  <c:v>2.833301695114975</c:v>
                </c:pt>
                <c:pt idx="60">
                  <c:v>2.8784773728342961</c:v>
                </c:pt>
                <c:pt idx="61">
                  <c:v>2.9165910836101361</c:v>
                </c:pt>
                <c:pt idx="62">
                  <c:v>2.9495431517158663</c:v>
                </c:pt>
                <c:pt idx="63">
                  <c:v>2.9785583557297719</c:v>
                </c:pt>
                <c:pt idx="64">
                  <c:v>3.004472209841214</c:v>
                </c:pt>
                <c:pt idx="65">
                  <c:v>3.173946149323521</c:v>
                </c:pt>
                <c:pt idx="66">
                  <c:v>3.2722457414302766</c:v>
                </c:pt>
                <c:pt idx="67">
                  <c:v>3.3416109283770798</c:v>
                </c:pt>
                <c:pt idx="68">
                  <c:v>3.3951981080858826</c:v>
                </c:pt>
                <c:pt idx="69">
                  <c:v>3.4388421793027555</c:v>
                </c:pt>
                <c:pt idx="70">
                  <c:v>3.4756451451377908</c:v>
                </c:pt>
                <c:pt idx="71">
                  <c:v>3.5074534727922209</c:v>
                </c:pt>
                <c:pt idx="72">
                  <c:v>3.5354553493013374</c:v>
                </c:pt>
                <c:pt idx="73">
                  <c:v>3.5604603857067438</c:v>
                </c:pt>
                <c:pt idx="74">
                  <c:v>3.7239557600643307</c:v>
                </c:pt>
                <c:pt idx="75">
                  <c:v>3.8188015521167866</c:v>
                </c:pt>
                <c:pt idx="76">
                  <c:v>3.8857509362303428</c:v>
                </c:pt>
                <c:pt idx="77">
                  <c:v>3.9374878154654507</c:v>
                </c:pt>
                <c:pt idx="78">
                  <c:v>3.9796366718494598</c:v>
                </c:pt>
                <c:pt idx="79">
                  <c:v>4.0151876699182836</c:v>
                </c:pt>
                <c:pt idx="80">
                  <c:v>4.0459208293507887</c:v>
                </c:pt>
                <c:pt idx="81">
                  <c:v>4.0729816884582348</c:v>
                </c:pt>
                <c:pt idx="82">
                  <c:v>4.0971508812977806</c:v>
                </c:pt>
                <c:pt idx="83">
                  <c:v>4.2552903178342492</c:v>
                </c:pt>
                <c:pt idx="84">
                  <c:v>4.3471197238835035</c:v>
                </c:pt>
                <c:pt idx="85">
                  <c:v>4.4119811068130499</c:v>
                </c:pt>
                <c:pt idx="86">
                  <c:v>4.4621279378678755</c:v>
                </c:pt>
                <c:pt idx="87">
                  <c:v>4.5029965804934111</c:v>
                </c:pt>
                <c:pt idx="88">
                  <c:v>4.5374783334656525</c:v>
                </c:pt>
                <c:pt idx="89">
                  <c:v>4.567294924297058</c:v>
                </c:pt>
                <c:pt idx="90">
                  <c:v>4.5935546851072324</c:v>
                </c:pt>
                <c:pt idx="91">
                  <c:v>4.6170130783810954</c:v>
                </c:pt>
                <c:pt idx="92">
                  <c:v>4.7706098797940628</c:v>
                </c:pt>
                <c:pt idx="93">
                  <c:v>4.8598860236796853</c:v>
                </c:pt>
                <c:pt idx="94">
                  <c:v>4.9229805288169244</c:v>
                </c:pt>
                <c:pt idx="95">
                  <c:v>4.9717816914879798</c:v>
                </c:pt>
                <c:pt idx="96">
                  <c:v>5.0115665928298556</c:v>
                </c:pt>
                <c:pt idx="97">
                  <c:v>5.0451429073486036</c:v>
                </c:pt>
                <c:pt idx="98">
                  <c:v>5.0741830860111703</c:v>
                </c:pt>
                <c:pt idx="99">
                  <c:v>5.0997640200436534</c:v>
                </c:pt>
                <c:pt idx="100">
                  <c:v>5.1226199050672943</c:v>
                </c:pt>
                <c:pt idx="101">
                  <c:v>5.2723607575757923</c:v>
                </c:pt>
                <c:pt idx="102">
                  <c:v>5.3594646530229904</c:v>
                </c:pt>
                <c:pt idx="103">
                  <c:v>5.4210535045550703</c:v>
                </c:pt>
                <c:pt idx="104">
                  <c:v>5.4687065035450182</c:v>
                </c:pt>
                <c:pt idx="105">
                  <c:v>5.5075657714155062</c:v>
                </c:pt>
                <c:pt idx="106">
                  <c:v>5.5403680675862876</c:v>
                </c:pt>
                <c:pt idx="107">
                  <c:v>5.5687440244950652</c:v>
                </c:pt>
                <c:pt idx="108">
                  <c:v>5.5937438335226863</c:v>
                </c:pt>
                <c:pt idx="109">
                  <c:v>5.616083619656723</c:v>
                </c:pt>
                <c:pt idx="110">
                  <c:v>5.7625144084733702</c:v>
                </c:pt>
                <c:pt idx="111">
                  <c:v>5.8477479288990564</c:v>
                </c:pt>
                <c:pt idx="112">
                  <c:v>5.9080378787288179</c:v>
                </c:pt>
                <c:pt idx="113">
                  <c:v>5.9546989791366745</c:v>
                </c:pt>
                <c:pt idx="114">
                  <c:v>5.9927576994781688</c:v>
                </c:pt>
                <c:pt idx="115">
                  <c:v>6.0248899564766818</c:v>
                </c:pt>
                <c:pt idx="116">
                  <c:v>6.052690468601428</c:v>
                </c:pt>
                <c:pt idx="117">
                  <c:v>6.0771864782702378</c:v>
                </c:pt>
                <c:pt idx="118">
                  <c:v>6.0990785672904355</c:v>
                </c:pt>
              </c:numCache>
            </c:numRef>
          </c:val>
        </c:ser>
        <c:ser>
          <c:idx val="4"/>
          <c:order val="4"/>
          <c:tx>
            <c:strRef>
              <c:f>'Complexity Graph'!$F$101</c:f>
              <c:strCache>
                <c:ptCount val="1"/>
                <c:pt idx="0">
                  <c:v>ln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Graph'!$F$102:$F$220</c:f>
              <c:numCache>
                <c:formatCode>General</c:formatCode>
                <c:ptCount val="119"/>
                <c:pt idx="0">
                  <c:v>0</c:v>
                </c:pt>
                <c:pt idx="1">
                  <c:v>0</c:v>
                </c:pt>
                <c:pt idx="2">
                  <c:v>0.3010299956639812</c:v>
                </c:pt>
                <c:pt idx="3">
                  <c:v>0.47712125471966244</c:v>
                </c:pt>
                <c:pt idx="4">
                  <c:v>0.6020599913279624</c:v>
                </c:pt>
                <c:pt idx="5">
                  <c:v>0.69897000433601886</c:v>
                </c:pt>
                <c:pt idx="6">
                  <c:v>0.77815125038364363</c:v>
                </c:pt>
                <c:pt idx="7">
                  <c:v>0.84509804001425681</c:v>
                </c:pt>
                <c:pt idx="8">
                  <c:v>0.90308998699194354</c:v>
                </c:pt>
                <c:pt idx="9">
                  <c:v>0.95424250943932487</c:v>
                </c:pt>
                <c:pt idx="10">
                  <c:v>1</c:v>
                </c:pt>
                <c:pt idx="11">
                  <c:v>1.0413926851582251</c:v>
                </c:pt>
                <c:pt idx="12">
                  <c:v>1.0791812460476249</c:v>
                </c:pt>
                <c:pt idx="13">
                  <c:v>1.1139433523068367</c:v>
                </c:pt>
                <c:pt idx="14">
                  <c:v>1.146128035678238</c:v>
                </c:pt>
                <c:pt idx="15">
                  <c:v>1.1760912590556813</c:v>
                </c:pt>
                <c:pt idx="16">
                  <c:v>1.2041199826559248</c:v>
                </c:pt>
                <c:pt idx="17">
                  <c:v>1.2304489213782739</c:v>
                </c:pt>
                <c:pt idx="18">
                  <c:v>1.255272505103306</c:v>
                </c:pt>
                <c:pt idx="19">
                  <c:v>1.2787536009528289</c:v>
                </c:pt>
                <c:pt idx="20">
                  <c:v>1.3010299956639813</c:v>
                </c:pt>
                <c:pt idx="21">
                  <c:v>1.3222192947339193</c:v>
                </c:pt>
                <c:pt idx="22">
                  <c:v>1.3424226808222062</c:v>
                </c:pt>
                <c:pt idx="23">
                  <c:v>1.3617278360175928</c:v>
                </c:pt>
                <c:pt idx="24">
                  <c:v>1.3802112417116059</c:v>
                </c:pt>
                <c:pt idx="25">
                  <c:v>1.3979400086720377</c:v>
                </c:pt>
                <c:pt idx="26">
                  <c:v>1.414973347970818</c:v>
                </c:pt>
                <c:pt idx="27">
                  <c:v>1.4313637641589874</c:v>
                </c:pt>
                <c:pt idx="28">
                  <c:v>1.4471580313422192</c:v>
                </c:pt>
                <c:pt idx="29">
                  <c:v>1.4623979978989561</c:v>
                </c:pt>
                <c:pt idx="30">
                  <c:v>1.4771212547196624</c:v>
                </c:pt>
                <c:pt idx="31">
                  <c:v>1.4913616938342726</c:v>
                </c:pt>
                <c:pt idx="32">
                  <c:v>1.505149978319906</c:v>
                </c:pt>
                <c:pt idx="33">
                  <c:v>1.5185139398778875</c:v>
                </c:pt>
                <c:pt idx="34">
                  <c:v>1.5314789170422551</c:v>
                </c:pt>
                <c:pt idx="35">
                  <c:v>1.5440680443502757</c:v>
                </c:pt>
                <c:pt idx="36">
                  <c:v>1.5563025007672873</c:v>
                </c:pt>
                <c:pt idx="37">
                  <c:v>1.568201724066995</c:v>
                </c:pt>
                <c:pt idx="38">
                  <c:v>1.5797835966168101</c:v>
                </c:pt>
                <c:pt idx="39">
                  <c:v>1.5910646070264991</c:v>
                </c:pt>
                <c:pt idx="40">
                  <c:v>1.6020599913279623</c:v>
                </c:pt>
                <c:pt idx="41">
                  <c:v>1.6127838567197355</c:v>
                </c:pt>
                <c:pt idx="42">
                  <c:v>1.6232492903979006</c:v>
                </c:pt>
                <c:pt idx="43">
                  <c:v>1.6334684555795864</c:v>
                </c:pt>
                <c:pt idx="44">
                  <c:v>1.6434526764861874</c:v>
                </c:pt>
                <c:pt idx="45">
                  <c:v>1.6532125137753437</c:v>
                </c:pt>
                <c:pt idx="46">
                  <c:v>1.6627578316815741</c:v>
                </c:pt>
                <c:pt idx="47">
                  <c:v>1.6720978579357175</c:v>
                </c:pt>
                <c:pt idx="48">
                  <c:v>1.6812412373755872</c:v>
                </c:pt>
                <c:pt idx="49">
                  <c:v>1.6901960800285136</c:v>
                </c:pt>
                <c:pt idx="50">
                  <c:v>1.6989700043360187</c:v>
                </c:pt>
                <c:pt idx="51">
                  <c:v>1.7781512503836436</c:v>
                </c:pt>
                <c:pt idx="52">
                  <c:v>1.8450980400142569</c:v>
                </c:pt>
                <c:pt idx="53">
                  <c:v>1.9030899869919435</c:v>
                </c:pt>
                <c:pt idx="54">
                  <c:v>1.954242509439325</c:v>
                </c:pt>
                <c:pt idx="55">
                  <c:v>2</c:v>
                </c:pt>
                <c:pt idx="56">
                  <c:v>2.3010299956639813</c:v>
                </c:pt>
                <c:pt idx="57">
                  <c:v>2.4771212547196626</c:v>
                </c:pt>
                <c:pt idx="58">
                  <c:v>2.6020599913279625</c:v>
                </c:pt>
                <c:pt idx="59">
                  <c:v>2.6989700043360187</c:v>
                </c:pt>
                <c:pt idx="60">
                  <c:v>2.7781512503836434</c:v>
                </c:pt>
                <c:pt idx="61">
                  <c:v>2.8450980400142569</c:v>
                </c:pt>
                <c:pt idx="62">
                  <c:v>2.9030899869919438</c:v>
                </c:pt>
                <c:pt idx="63">
                  <c:v>2.9542425094393248</c:v>
                </c:pt>
                <c:pt idx="64">
                  <c:v>3</c:v>
                </c:pt>
                <c:pt idx="65">
                  <c:v>3.3010299956639813</c:v>
                </c:pt>
                <c:pt idx="66">
                  <c:v>3.4771212547196626</c:v>
                </c:pt>
                <c:pt idx="67">
                  <c:v>3.6020599913279625</c:v>
                </c:pt>
                <c:pt idx="68">
                  <c:v>3.6989700043360187</c:v>
                </c:pt>
                <c:pt idx="69">
                  <c:v>3.7781512503836434</c:v>
                </c:pt>
                <c:pt idx="70">
                  <c:v>3.8450980400142569</c:v>
                </c:pt>
                <c:pt idx="71">
                  <c:v>3.9030899869919438</c:v>
                </c:pt>
                <c:pt idx="72">
                  <c:v>3.9542425094393248</c:v>
                </c:pt>
                <c:pt idx="73">
                  <c:v>4</c:v>
                </c:pt>
                <c:pt idx="74">
                  <c:v>4.3010299956639813</c:v>
                </c:pt>
                <c:pt idx="75">
                  <c:v>4.4771212547196626</c:v>
                </c:pt>
                <c:pt idx="76">
                  <c:v>4.6020599913279625</c:v>
                </c:pt>
                <c:pt idx="77">
                  <c:v>4.6989700043360187</c:v>
                </c:pt>
                <c:pt idx="78">
                  <c:v>4.7781512503836439</c:v>
                </c:pt>
                <c:pt idx="79">
                  <c:v>4.8450980400142569</c:v>
                </c:pt>
                <c:pt idx="80">
                  <c:v>4.9030899869919438</c:v>
                </c:pt>
                <c:pt idx="81">
                  <c:v>4.9542425094393252</c:v>
                </c:pt>
                <c:pt idx="82">
                  <c:v>5</c:v>
                </c:pt>
                <c:pt idx="83">
                  <c:v>5.3010299956639813</c:v>
                </c:pt>
                <c:pt idx="84">
                  <c:v>5.4771212547196626</c:v>
                </c:pt>
                <c:pt idx="85">
                  <c:v>5.6020599913279625</c:v>
                </c:pt>
                <c:pt idx="86">
                  <c:v>5.6989700043360187</c:v>
                </c:pt>
                <c:pt idx="87">
                  <c:v>5.7781512503836439</c:v>
                </c:pt>
                <c:pt idx="88">
                  <c:v>5.8450980400142569</c:v>
                </c:pt>
                <c:pt idx="89">
                  <c:v>5.9030899869919438</c:v>
                </c:pt>
                <c:pt idx="90">
                  <c:v>5.9542425094393252</c:v>
                </c:pt>
                <c:pt idx="91">
                  <c:v>6</c:v>
                </c:pt>
                <c:pt idx="92">
                  <c:v>6.3010299956639813</c:v>
                </c:pt>
                <c:pt idx="93">
                  <c:v>6.4771212547196626</c:v>
                </c:pt>
                <c:pt idx="94">
                  <c:v>6.6020599913279625</c:v>
                </c:pt>
                <c:pt idx="95">
                  <c:v>6.6989700043360187</c:v>
                </c:pt>
                <c:pt idx="96">
                  <c:v>6.7781512503836439</c:v>
                </c:pt>
                <c:pt idx="97">
                  <c:v>6.8450980400142569</c:v>
                </c:pt>
                <c:pt idx="98">
                  <c:v>6.9030899869919438</c:v>
                </c:pt>
                <c:pt idx="99">
                  <c:v>6.9542425094393252</c:v>
                </c:pt>
                <c:pt idx="100">
                  <c:v>7</c:v>
                </c:pt>
                <c:pt idx="101">
                  <c:v>7.3010299956639813</c:v>
                </c:pt>
                <c:pt idx="102">
                  <c:v>7.4771212547196626</c:v>
                </c:pt>
                <c:pt idx="103">
                  <c:v>7.6020599913279625</c:v>
                </c:pt>
                <c:pt idx="104">
                  <c:v>7.6989700043360187</c:v>
                </c:pt>
                <c:pt idx="105">
                  <c:v>7.7781512503836439</c:v>
                </c:pt>
                <c:pt idx="106">
                  <c:v>7.8450980400142569</c:v>
                </c:pt>
                <c:pt idx="107">
                  <c:v>7.9030899869919438</c:v>
                </c:pt>
                <c:pt idx="108">
                  <c:v>7.9542425094393252</c:v>
                </c:pt>
                <c:pt idx="109">
                  <c:v>8</c:v>
                </c:pt>
                <c:pt idx="110">
                  <c:v>8.3010299956639813</c:v>
                </c:pt>
                <c:pt idx="111">
                  <c:v>8.4771212547196626</c:v>
                </c:pt>
                <c:pt idx="112">
                  <c:v>8.6020599913279625</c:v>
                </c:pt>
                <c:pt idx="113">
                  <c:v>8.6989700043360187</c:v>
                </c:pt>
                <c:pt idx="114">
                  <c:v>8.7781512503836439</c:v>
                </c:pt>
                <c:pt idx="115">
                  <c:v>8.8450980400142569</c:v>
                </c:pt>
                <c:pt idx="116">
                  <c:v>8.9030899869919438</c:v>
                </c:pt>
                <c:pt idx="117">
                  <c:v>8.9542425094393252</c:v>
                </c:pt>
                <c:pt idx="118">
                  <c:v>9</c:v>
                </c:pt>
              </c:numCache>
            </c:numRef>
          </c:val>
        </c:ser>
        <c:ser>
          <c:idx val="5"/>
          <c:order val="5"/>
          <c:tx>
            <c:strRef>
              <c:f>'Complexity Graph'!$G$101</c:f>
              <c:strCache>
                <c:ptCount val="1"/>
                <c:pt idx="0">
                  <c:v>log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Graph'!$G$102:$G$220</c:f>
              <c:numCache>
                <c:formatCode>General</c:formatCode>
                <c:ptCount val="119"/>
                <c:pt idx="0">
                  <c:v>0</c:v>
                </c:pt>
                <c:pt idx="1">
                  <c:v>0</c:v>
                </c:pt>
                <c:pt idx="2">
                  <c:v>1</c:v>
                </c:pt>
                <c:pt idx="3">
                  <c:v>1.5849625007211563</c:v>
                </c:pt>
                <c:pt idx="4">
                  <c:v>2</c:v>
                </c:pt>
                <c:pt idx="5">
                  <c:v>2.3219280948873622</c:v>
                </c:pt>
                <c:pt idx="6">
                  <c:v>2.5849625007211561</c:v>
                </c:pt>
                <c:pt idx="7">
                  <c:v>2.8073549220576042</c:v>
                </c:pt>
                <c:pt idx="8">
                  <c:v>3</c:v>
                </c:pt>
                <c:pt idx="9">
                  <c:v>3.1699250014423126</c:v>
                </c:pt>
                <c:pt idx="10">
                  <c:v>3.3219280948873626</c:v>
                </c:pt>
                <c:pt idx="11">
                  <c:v>3.4594316186372978</c:v>
                </c:pt>
                <c:pt idx="12">
                  <c:v>3.5849625007211565</c:v>
                </c:pt>
                <c:pt idx="13">
                  <c:v>3.7004397181410922</c:v>
                </c:pt>
                <c:pt idx="14">
                  <c:v>3.8073549220576037</c:v>
                </c:pt>
                <c:pt idx="15">
                  <c:v>3.9068905956085187</c:v>
                </c:pt>
                <c:pt idx="16">
                  <c:v>4</c:v>
                </c:pt>
                <c:pt idx="17">
                  <c:v>4.08746284125034</c:v>
                </c:pt>
                <c:pt idx="18">
                  <c:v>4.1699250014423122</c:v>
                </c:pt>
                <c:pt idx="19">
                  <c:v>4.2479275134435852</c:v>
                </c:pt>
                <c:pt idx="20">
                  <c:v>4.3219280948873626</c:v>
                </c:pt>
                <c:pt idx="21">
                  <c:v>4.3923174227787607</c:v>
                </c:pt>
                <c:pt idx="22">
                  <c:v>4.4594316186372973</c:v>
                </c:pt>
                <c:pt idx="23">
                  <c:v>4.5235619560570131</c:v>
                </c:pt>
                <c:pt idx="24">
                  <c:v>4.584962500721157</c:v>
                </c:pt>
                <c:pt idx="25">
                  <c:v>4.6438561897747244</c:v>
                </c:pt>
                <c:pt idx="26">
                  <c:v>4.7004397181410926</c:v>
                </c:pt>
                <c:pt idx="27">
                  <c:v>4.7548875021634691</c:v>
                </c:pt>
                <c:pt idx="28">
                  <c:v>4.8073549220576037</c:v>
                </c:pt>
                <c:pt idx="29">
                  <c:v>4.8579809951275728</c:v>
                </c:pt>
                <c:pt idx="30">
                  <c:v>4.9068905956085187</c:v>
                </c:pt>
                <c:pt idx="31">
                  <c:v>4.9541963103868758</c:v>
                </c:pt>
                <c:pt idx="32">
                  <c:v>5</c:v>
                </c:pt>
                <c:pt idx="33">
                  <c:v>5.0443941193584534</c:v>
                </c:pt>
                <c:pt idx="34">
                  <c:v>5.08746284125034</c:v>
                </c:pt>
                <c:pt idx="35">
                  <c:v>5.1292830169449664</c:v>
                </c:pt>
                <c:pt idx="36">
                  <c:v>5.1699250014423122</c:v>
                </c:pt>
                <c:pt idx="37">
                  <c:v>5.2094533656289501</c:v>
                </c:pt>
                <c:pt idx="38">
                  <c:v>5.2479275134435852</c:v>
                </c:pt>
                <c:pt idx="39">
                  <c:v>5.2854022188622487</c:v>
                </c:pt>
                <c:pt idx="40">
                  <c:v>5.3219280948873626</c:v>
                </c:pt>
                <c:pt idx="41">
                  <c:v>5.3575520046180838</c:v>
                </c:pt>
                <c:pt idx="42">
                  <c:v>5.3923174227787607</c:v>
                </c:pt>
                <c:pt idx="43">
                  <c:v>5.4262647547020979</c:v>
                </c:pt>
                <c:pt idx="44">
                  <c:v>5.4594316186372973</c:v>
                </c:pt>
                <c:pt idx="45">
                  <c:v>5.4918530963296748</c:v>
                </c:pt>
                <c:pt idx="46">
                  <c:v>5.5235619560570131</c:v>
                </c:pt>
                <c:pt idx="47">
                  <c:v>5.5545888516776376</c:v>
                </c:pt>
                <c:pt idx="48">
                  <c:v>5.584962500721157</c:v>
                </c:pt>
                <c:pt idx="49">
                  <c:v>5.6147098441152083</c:v>
                </c:pt>
                <c:pt idx="50">
                  <c:v>5.6438561897747244</c:v>
                </c:pt>
                <c:pt idx="51">
                  <c:v>5.9068905956085187</c:v>
                </c:pt>
                <c:pt idx="52">
                  <c:v>6.1292830169449672</c:v>
                </c:pt>
                <c:pt idx="53">
                  <c:v>6.3219280948873617</c:v>
                </c:pt>
                <c:pt idx="54">
                  <c:v>6.4918530963296748</c:v>
                </c:pt>
                <c:pt idx="55">
                  <c:v>6.6438561897747253</c:v>
                </c:pt>
                <c:pt idx="56">
                  <c:v>7.6438561897747244</c:v>
                </c:pt>
                <c:pt idx="57">
                  <c:v>8.2288186904958813</c:v>
                </c:pt>
                <c:pt idx="58">
                  <c:v>8.6438561897747253</c:v>
                </c:pt>
                <c:pt idx="59">
                  <c:v>8.965784284662087</c:v>
                </c:pt>
                <c:pt idx="60">
                  <c:v>9.2288186904958813</c:v>
                </c:pt>
                <c:pt idx="61">
                  <c:v>9.451211111832329</c:v>
                </c:pt>
                <c:pt idx="62">
                  <c:v>9.6438561897747253</c:v>
                </c:pt>
                <c:pt idx="63">
                  <c:v>9.8137811912170374</c:v>
                </c:pt>
                <c:pt idx="64">
                  <c:v>9.965784284662087</c:v>
                </c:pt>
                <c:pt idx="65">
                  <c:v>10.965784284662087</c:v>
                </c:pt>
                <c:pt idx="66">
                  <c:v>11.550746785383243</c:v>
                </c:pt>
                <c:pt idx="67">
                  <c:v>11.965784284662087</c:v>
                </c:pt>
                <c:pt idx="68">
                  <c:v>12.287712379549451</c:v>
                </c:pt>
                <c:pt idx="69">
                  <c:v>12.550746785383243</c:v>
                </c:pt>
                <c:pt idx="70">
                  <c:v>12.773139206719691</c:v>
                </c:pt>
                <c:pt idx="71">
                  <c:v>12.965784284662087</c:v>
                </c:pt>
                <c:pt idx="72">
                  <c:v>13.135709286104401</c:v>
                </c:pt>
                <c:pt idx="73">
                  <c:v>13.287712379549451</c:v>
                </c:pt>
                <c:pt idx="74">
                  <c:v>14.287712379549449</c:v>
                </c:pt>
                <c:pt idx="75">
                  <c:v>14.872674880270607</c:v>
                </c:pt>
                <c:pt idx="76">
                  <c:v>15.287712379549449</c:v>
                </c:pt>
                <c:pt idx="77">
                  <c:v>15.609640474436812</c:v>
                </c:pt>
                <c:pt idx="78">
                  <c:v>15.872674880270607</c:v>
                </c:pt>
                <c:pt idx="79">
                  <c:v>16.095067301607052</c:v>
                </c:pt>
                <c:pt idx="80">
                  <c:v>16.287712379549451</c:v>
                </c:pt>
                <c:pt idx="81">
                  <c:v>16.457637380991763</c:v>
                </c:pt>
                <c:pt idx="82">
                  <c:v>16.609640474436812</c:v>
                </c:pt>
                <c:pt idx="83">
                  <c:v>17.609640474436812</c:v>
                </c:pt>
                <c:pt idx="84">
                  <c:v>18.194602975157967</c:v>
                </c:pt>
                <c:pt idx="85">
                  <c:v>18.609640474436812</c:v>
                </c:pt>
                <c:pt idx="86">
                  <c:v>18.931568569324174</c:v>
                </c:pt>
                <c:pt idx="87">
                  <c:v>19.194602975157967</c:v>
                </c:pt>
                <c:pt idx="88">
                  <c:v>19.416995396494418</c:v>
                </c:pt>
                <c:pt idx="89">
                  <c:v>19.609640474436812</c:v>
                </c:pt>
                <c:pt idx="90">
                  <c:v>19.779565475879124</c:v>
                </c:pt>
                <c:pt idx="91">
                  <c:v>19.931568569324174</c:v>
                </c:pt>
                <c:pt idx="92">
                  <c:v>20.931568569324174</c:v>
                </c:pt>
                <c:pt idx="93">
                  <c:v>21.516531070045332</c:v>
                </c:pt>
                <c:pt idx="94">
                  <c:v>21.931568569324174</c:v>
                </c:pt>
                <c:pt idx="95">
                  <c:v>22.253496664211539</c:v>
                </c:pt>
                <c:pt idx="96">
                  <c:v>22.516531070045332</c:v>
                </c:pt>
                <c:pt idx="97">
                  <c:v>22.738923491381779</c:v>
                </c:pt>
                <c:pt idx="98">
                  <c:v>22.931568569324174</c:v>
                </c:pt>
                <c:pt idx="99">
                  <c:v>23.101493570766486</c:v>
                </c:pt>
                <c:pt idx="100">
                  <c:v>23.253496664211539</c:v>
                </c:pt>
                <c:pt idx="101">
                  <c:v>24.253496664211536</c:v>
                </c:pt>
                <c:pt idx="102">
                  <c:v>24.83845916493269</c:v>
                </c:pt>
                <c:pt idx="103">
                  <c:v>25.253496664211539</c:v>
                </c:pt>
                <c:pt idx="104">
                  <c:v>25.575424759098901</c:v>
                </c:pt>
                <c:pt idx="105">
                  <c:v>25.838459164932694</c:v>
                </c:pt>
                <c:pt idx="106">
                  <c:v>26.060851586269141</c:v>
                </c:pt>
                <c:pt idx="107">
                  <c:v>26.253496664211536</c:v>
                </c:pt>
                <c:pt idx="108">
                  <c:v>26.423421665653848</c:v>
                </c:pt>
                <c:pt idx="109">
                  <c:v>26.575424759098901</c:v>
                </c:pt>
                <c:pt idx="110">
                  <c:v>27.575424759098901</c:v>
                </c:pt>
                <c:pt idx="111">
                  <c:v>28.160387259820055</c:v>
                </c:pt>
                <c:pt idx="112">
                  <c:v>28.575424759098897</c:v>
                </c:pt>
                <c:pt idx="113">
                  <c:v>28.897352853986263</c:v>
                </c:pt>
                <c:pt idx="114">
                  <c:v>29.160387259820059</c:v>
                </c:pt>
                <c:pt idx="115">
                  <c:v>29.382779681156503</c:v>
                </c:pt>
                <c:pt idx="116">
                  <c:v>29.575424759098901</c:v>
                </c:pt>
                <c:pt idx="117">
                  <c:v>29.745349760541213</c:v>
                </c:pt>
                <c:pt idx="118">
                  <c:v>29.897352853986263</c:v>
                </c:pt>
              </c:numCache>
            </c:numRef>
          </c:val>
        </c:ser>
        <c:ser>
          <c:idx val="6"/>
          <c:order val="6"/>
          <c:tx>
            <c:strRef>
              <c:f>'Complexity Graph'!$H$101</c:f>
              <c:strCache>
                <c:ptCount val="1"/>
                <c:pt idx="0">
                  <c:v>log^2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Graph'!$H$102:$H$220</c:f>
              <c:numCache>
                <c:formatCode>General</c:formatCode>
                <c:ptCount val="119"/>
                <c:pt idx="0">
                  <c:v>0</c:v>
                </c:pt>
                <c:pt idx="1">
                  <c:v>0</c:v>
                </c:pt>
                <c:pt idx="2">
                  <c:v>1</c:v>
                </c:pt>
                <c:pt idx="3">
                  <c:v>2.5121061286922615</c:v>
                </c:pt>
                <c:pt idx="4">
                  <c:v>4</c:v>
                </c:pt>
                <c:pt idx="5">
                  <c:v>5.3913500778272549</c:v>
                </c:pt>
                <c:pt idx="6">
                  <c:v>6.6820311301345727</c:v>
                </c:pt>
                <c:pt idx="7">
                  <c:v>7.8812416584010565</c:v>
                </c:pt>
                <c:pt idx="8">
                  <c:v>9</c:v>
                </c:pt>
                <c:pt idx="9">
                  <c:v>10.048424514769046</c:v>
                </c:pt>
                <c:pt idx="10">
                  <c:v>11.035206267601982</c:v>
                </c:pt>
                <c:pt idx="11">
                  <c:v>11.967667124027473</c:v>
                </c:pt>
                <c:pt idx="12">
                  <c:v>12.851956131576888</c:v>
                </c:pt>
                <c:pt idx="13">
                  <c:v>13.693254107596125</c:v>
                </c:pt>
                <c:pt idx="14">
                  <c:v>14.495951502516261</c:v>
                </c:pt>
                <c:pt idx="15">
                  <c:v>15.263794126054286</c:v>
                </c:pt>
                <c:pt idx="16">
                  <c:v>16</c:v>
                </c:pt>
                <c:pt idx="17">
                  <c:v>16.707352478602303</c:v>
                </c:pt>
                <c:pt idx="18">
                  <c:v>17.388274517653667</c:v>
                </c:pt>
                <c:pt idx="19">
                  <c:v>18.044888159471</c:v>
                </c:pt>
                <c:pt idx="20">
                  <c:v>18.679062457376709</c:v>
                </c:pt>
                <c:pt idx="21">
                  <c:v>19.292452342445856</c:v>
                </c:pt>
                <c:pt idx="22">
                  <c:v>19.886530361302064</c:v>
                </c:pt>
                <c:pt idx="23">
                  <c:v>20.462612770286349</c:v>
                </c:pt>
                <c:pt idx="24">
                  <c:v>21.021881133019207</c:v>
                </c:pt>
                <c:pt idx="25">
                  <c:v>21.56540031130902</c:v>
                </c:pt>
                <c:pt idx="26">
                  <c:v>22.094133543878314</c:v>
                </c:pt>
                <c:pt idx="27">
                  <c:v>22.608955158230355</c:v>
                </c:pt>
                <c:pt idx="28">
                  <c:v>23.110661346631471</c:v>
                </c:pt>
                <c:pt idx="29">
                  <c:v>23.599979349020682</c:v>
                </c:pt>
                <c:pt idx="30">
                  <c:v>24.077575317271325</c:v>
                </c:pt>
                <c:pt idx="31">
                  <c:v>24.544061081850934</c:v>
                </c:pt>
                <c:pt idx="32">
                  <c:v>25</c:v>
                </c:pt>
                <c:pt idx="33">
                  <c:v>25.445912031418146</c:v>
                </c:pt>
                <c:pt idx="34">
                  <c:v>25.882278161102981</c:v>
                </c:pt>
                <c:pt idx="35">
                  <c:v>26.309544267920057</c:v>
                </c:pt>
                <c:pt idx="36">
                  <c:v>26.728124520538291</c:v>
                </c:pt>
                <c:pt idx="37">
                  <c:v>27.138404368662798</c:v>
                </c:pt>
                <c:pt idx="38">
                  <c:v>27.540743186358171</c:v>
                </c:pt>
                <c:pt idx="39">
                  <c:v>27.935476615153981</c:v>
                </c:pt>
                <c:pt idx="40">
                  <c:v>28.322918647151432</c:v>
                </c:pt>
                <c:pt idx="41">
                  <c:v>28.70336348218725</c:v>
                </c:pt>
                <c:pt idx="42">
                  <c:v>29.077087188003375</c:v>
                </c:pt>
                <c:pt idx="43">
                  <c:v>29.444349188122217</c:v>
                </c:pt>
                <c:pt idx="44">
                  <c:v>29.805393598576661</c:v>
                </c:pt>
                <c:pt idx="45">
                  <c:v>30.160450431665836</c:v>
                </c:pt>
                <c:pt idx="46">
                  <c:v>30.509736682400376</c:v>
                </c:pt>
                <c:pt idx="47">
                  <c:v>30.853457311181497</c:v>
                </c:pt>
                <c:pt idx="48">
                  <c:v>31.191806134461519</c:v>
                </c:pt>
                <c:pt idx="49">
                  <c:v>31.524966633604226</c:v>
                </c:pt>
                <c:pt idx="50">
                  <c:v>31.85311269085847</c:v>
                </c:pt>
                <c:pt idx="51">
                  <c:v>34.891356508488364</c:v>
                </c:pt>
                <c:pt idx="52">
                  <c:v>37.568110301810002</c:v>
                </c:pt>
                <c:pt idx="53">
                  <c:v>39.966774836926149</c:v>
                </c:pt>
                <c:pt idx="54">
                  <c:v>42.144156624325184</c:v>
                </c:pt>
                <c:pt idx="55">
                  <c:v>44.140825070407928</c:v>
                </c:pt>
                <c:pt idx="56">
                  <c:v>58.428537449957368</c:v>
                </c:pt>
                <c:pt idx="57">
                  <c:v>67.713457041054355</c:v>
                </c:pt>
                <c:pt idx="58">
                  <c:v>74.716249829506836</c:v>
                </c:pt>
                <c:pt idx="59">
                  <c:v>80.38528783909365</c:v>
                </c:pt>
                <c:pt idx="60">
                  <c:v>85.17109442204611</c:v>
                </c:pt>
                <c:pt idx="61">
                  <c:v>89.325391480422894</c:v>
                </c:pt>
                <c:pt idx="62">
                  <c:v>93.003962209056283</c:v>
                </c:pt>
                <c:pt idx="63">
                  <c:v>96.310301269085301</c:v>
                </c:pt>
                <c:pt idx="64">
                  <c:v>99.31685640841782</c:v>
                </c:pt>
                <c:pt idx="65">
                  <c:v>120.248424977742</c:v>
                </c:pt>
                <c:pt idx="66">
                  <c:v>133.41975130004133</c:v>
                </c:pt>
                <c:pt idx="67">
                  <c:v>143.17999354706618</c:v>
                </c:pt>
                <c:pt idx="68">
                  <c:v>150.98787552253282</c:v>
                </c:pt>
                <c:pt idx="69">
                  <c:v>157.52124487080781</c:v>
                </c:pt>
                <c:pt idx="70">
                  <c:v>163.15308519423974</c:v>
                </c:pt>
                <c:pt idx="71">
                  <c:v>168.11156211639036</c:v>
                </c:pt>
                <c:pt idx="72">
                  <c:v>172.54685844904938</c:v>
                </c:pt>
                <c:pt idx="73">
                  <c:v>176.56330028163171</c:v>
                </c:pt>
                <c:pt idx="74">
                  <c:v>204.13872504073058</c:v>
                </c:pt>
                <c:pt idx="75">
                  <c:v>221.1964580942323</c:v>
                </c:pt>
                <c:pt idx="76">
                  <c:v>233.71414979982947</c:v>
                </c:pt>
                <c:pt idx="77">
                  <c:v>243.66087574117591</c:v>
                </c:pt>
                <c:pt idx="78">
                  <c:v>251.94180785477351</c:v>
                </c:pt>
                <c:pt idx="79">
                  <c:v>259.05119144326051</c:v>
                </c:pt>
                <c:pt idx="80">
                  <c:v>265.28957455892845</c:v>
                </c:pt>
                <c:pt idx="81">
                  <c:v>270.85382816421742</c:v>
                </c:pt>
                <c:pt idx="82">
                  <c:v>275.88015669004955</c:v>
                </c:pt>
                <c:pt idx="83">
                  <c:v>310.09943763892318</c:v>
                </c:pt>
                <c:pt idx="84">
                  <c:v>331.04357742362714</c:v>
                </c:pt>
                <c:pt idx="85">
                  <c:v>346.31871858779681</c:v>
                </c:pt>
                <c:pt idx="86">
                  <c:v>358.40428849502297</c:v>
                </c:pt>
                <c:pt idx="87">
                  <c:v>368.43278337394304</c:v>
                </c:pt>
                <c:pt idx="88">
                  <c:v>377.0197102274854</c:v>
                </c:pt>
                <c:pt idx="89">
                  <c:v>384.53799953667038</c:v>
                </c:pt>
                <c:pt idx="90">
                  <c:v>391.23121041458938</c:v>
                </c:pt>
                <c:pt idx="91">
                  <c:v>397.26742563367128</c:v>
                </c:pt>
                <c:pt idx="92">
                  <c:v>438.13056277231965</c:v>
                </c:pt>
                <c:pt idx="93">
                  <c:v>462.96110928822611</c:v>
                </c:pt>
                <c:pt idx="94">
                  <c:v>480.99369991096802</c:v>
                </c:pt>
                <c:pt idx="95">
                  <c:v>495.21811378407409</c:v>
                </c:pt>
                <c:pt idx="96">
                  <c:v>506.9941714283168</c:v>
                </c:pt>
                <c:pt idx="97">
                  <c:v>517.05864154691415</c:v>
                </c:pt>
                <c:pt idx="98">
                  <c:v>525.85683704961639</c:v>
                </c:pt>
                <c:pt idx="99">
                  <c:v>533.67900520016531</c:v>
                </c:pt>
                <c:pt idx="100">
                  <c:v>540.7251071124972</c:v>
                </c:pt>
                <c:pt idx="101">
                  <c:v>588.23210044092014</c:v>
                </c:pt>
                <c:pt idx="102">
                  <c:v>616.9490536880287</c:v>
                </c:pt>
                <c:pt idx="103">
                  <c:v>637.7390937693433</c:v>
                </c:pt>
                <c:pt idx="104">
                  <c:v>654.10235160832906</c:v>
                </c:pt>
                <c:pt idx="105">
                  <c:v>667.62597201789436</c:v>
                </c:pt>
                <c:pt idx="106">
                  <c:v>679.16798540154684</c:v>
                </c:pt>
                <c:pt idx="107">
                  <c:v>689.24608709776624</c:v>
                </c:pt>
                <c:pt idx="108">
                  <c:v>698.19721252094519</c:v>
                </c:pt>
                <c:pt idx="109">
                  <c:v>706.25320112652685</c:v>
                </c:pt>
                <c:pt idx="110">
                  <c:v>760.40405064472463</c:v>
                </c:pt>
                <c:pt idx="111">
                  <c:v>793.00741062303564</c:v>
                </c:pt>
                <c:pt idx="112">
                  <c:v>816.55490016292231</c:v>
                </c:pt>
                <c:pt idx="113">
                  <c:v>835.05700196778798</c:v>
                </c:pt>
                <c:pt idx="114">
                  <c:v>850.32818514267603</c:v>
                </c:pt>
                <c:pt idx="115">
                  <c:v>863.34774179138344</c:v>
                </c:pt>
                <c:pt idx="116">
                  <c:v>874.70574968112032</c:v>
                </c:pt>
                <c:pt idx="117">
                  <c:v>884.78583237692919</c:v>
                </c:pt>
                <c:pt idx="118">
                  <c:v>893.85170767576051</c:v>
                </c:pt>
              </c:numCache>
            </c:numRef>
          </c:val>
        </c:ser>
        <c:ser>
          <c:idx val="7"/>
          <c:order val="7"/>
          <c:tx>
            <c:strRef>
              <c:f>'Complexity Graph'!$I$101</c:f>
              <c:strCache>
                <c:ptCount val="1"/>
                <c:pt idx="0">
                  <c:v>sqrt(n)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Graph'!$I$102:$I$220</c:f>
              <c:numCache>
                <c:formatCode>General</c:formatCode>
                <c:ptCount val="119"/>
                <c:pt idx="0">
                  <c:v>0</c:v>
                </c:pt>
                <c:pt idx="1">
                  <c:v>1</c:v>
                </c:pt>
                <c:pt idx="2">
                  <c:v>1.4142135623730951</c:v>
                </c:pt>
                <c:pt idx="3">
                  <c:v>1.7320508075688772</c:v>
                </c:pt>
                <c:pt idx="4">
                  <c:v>2</c:v>
                </c:pt>
                <c:pt idx="5">
                  <c:v>2.2360679774997898</c:v>
                </c:pt>
                <c:pt idx="6">
                  <c:v>2.4494897427831779</c:v>
                </c:pt>
                <c:pt idx="7">
                  <c:v>2.6457513110645907</c:v>
                </c:pt>
                <c:pt idx="8">
                  <c:v>2.8284271247461903</c:v>
                </c:pt>
                <c:pt idx="9">
                  <c:v>3</c:v>
                </c:pt>
                <c:pt idx="10">
                  <c:v>3.1622776601683795</c:v>
                </c:pt>
                <c:pt idx="11">
                  <c:v>3.3166247903553998</c:v>
                </c:pt>
                <c:pt idx="12">
                  <c:v>3.4641016151377544</c:v>
                </c:pt>
                <c:pt idx="13">
                  <c:v>3.6055512754639891</c:v>
                </c:pt>
                <c:pt idx="14">
                  <c:v>3.7416573867739413</c:v>
                </c:pt>
                <c:pt idx="15">
                  <c:v>3.872983346207417</c:v>
                </c:pt>
                <c:pt idx="16">
                  <c:v>4</c:v>
                </c:pt>
                <c:pt idx="17">
                  <c:v>4.1231056256176606</c:v>
                </c:pt>
                <c:pt idx="18">
                  <c:v>4.2426406871192848</c:v>
                </c:pt>
                <c:pt idx="19">
                  <c:v>4.358898943540674</c:v>
                </c:pt>
                <c:pt idx="20">
                  <c:v>4.4721359549995796</c:v>
                </c:pt>
                <c:pt idx="21">
                  <c:v>4.5825756949558398</c:v>
                </c:pt>
                <c:pt idx="22">
                  <c:v>4.6904157598234297</c:v>
                </c:pt>
                <c:pt idx="23">
                  <c:v>4.7958315233127191</c:v>
                </c:pt>
                <c:pt idx="24">
                  <c:v>4.8989794855663558</c:v>
                </c:pt>
                <c:pt idx="25">
                  <c:v>5</c:v>
                </c:pt>
                <c:pt idx="26">
                  <c:v>5.0990195135927845</c:v>
                </c:pt>
                <c:pt idx="27">
                  <c:v>5.196152422706632</c:v>
                </c:pt>
                <c:pt idx="28">
                  <c:v>5.2915026221291814</c:v>
                </c:pt>
                <c:pt idx="29">
                  <c:v>5.3851648071345037</c:v>
                </c:pt>
                <c:pt idx="30">
                  <c:v>5.4772255750516612</c:v>
                </c:pt>
                <c:pt idx="31">
                  <c:v>5.5677643628300215</c:v>
                </c:pt>
                <c:pt idx="32">
                  <c:v>5.6568542494923806</c:v>
                </c:pt>
                <c:pt idx="33">
                  <c:v>5.7445626465380286</c:v>
                </c:pt>
                <c:pt idx="34">
                  <c:v>5.8309518948453007</c:v>
                </c:pt>
                <c:pt idx="35">
                  <c:v>5.9160797830996161</c:v>
                </c:pt>
                <c:pt idx="36">
                  <c:v>6</c:v>
                </c:pt>
                <c:pt idx="37">
                  <c:v>6.0827625302982193</c:v>
                </c:pt>
                <c:pt idx="38">
                  <c:v>6.164414002968976</c:v>
                </c:pt>
                <c:pt idx="39">
                  <c:v>6.2449979983983983</c:v>
                </c:pt>
                <c:pt idx="40">
                  <c:v>6.324555320336759</c:v>
                </c:pt>
                <c:pt idx="41">
                  <c:v>6.4031242374328485</c:v>
                </c:pt>
                <c:pt idx="42">
                  <c:v>6.4807406984078604</c:v>
                </c:pt>
                <c:pt idx="43">
                  <c:v>6.5574385243020004</c:v>
                </c:pt>
                <c:pt idx="44">
                  <c:v>6.6332495807107996</c:v>
                </c:pt>
                <c:pt idx="45">
                  <c:v>6.7082039324993694</c:v>
                </c:pt>
                <c:pt idx="46">
                  <c:v>6.7823299831252681</c:v>
                </c:pt>
                <c:pt idx="47">
                  <c:v>6.8556546004010439</c:v>
                </c:pt>
                <c:pt idx="48">
                  <c:v>6.9282032302755088</c:v>
                </c:pt>
                <c:pt idx="49">
                  <c:v>7</c:v>
                </c:pt>
                <c:pt idx="50">
                  <c:v>7.0710678118654755</c:v>
                </c:pt>
                <c:pt idx="51">
                  <c:v>7.745966692414834</c:v>
                </c:pt>
                <c:pt idx="52">
                  <c:v>8.3666002653407556</c:v>
                </c:pt>
                <c:pt idx="53">
                  <c:v>8.9442719099991592</c:v>
                </c:pt>
                <c:pt idx="54">
                  <c:v>9.4868329805051381</c:v>
                </c:pt>
                <c:pt idx="55">
                  <c:v>10</c:v>
                </c:pt>
                <c:pt idx="56">
                  <c:v>14.142135623730951</c:v>
                </c:pt>
                <c:pt idx="57">
                  <c:v>17.320508075688775</c:v>
                </c:pt>
                <c:pt idx="58">
                  <c:v>20</c:v>
                </c:pt>
                <c:pt idx="59">
                  <c:v>22.360679774997898</c:v>
                </c:pt>
                <c:pt idx="60">
                  <c:v>24.494897427831781</c:v>
                </c:pt>
                <c:pt idx="61">
                  <c:v>26.457513110645905</c:v>
                </c:pt>
                <c:pt idx="62">
                  <c:v>28.284271247461902</c:v>
                </c:pt>
                <c:pt idx="63">
                  <c:v>30</c:v>
                </c:pt>
                <c:pt idx="64">
                  <c:v>31.622776601683793</c:v>
                </c:pt>
                <c:pt idx="65">
                  <c:v>44.721359549995796</c:v>
                </c:pt>
                <c:pt idx="66">
                  <c:v>54.772255750516614</c:v>
                </c:pt>
                <c:pt idx="67">
                  <c:v>63.245553203367585</c:v>
                </c:pt>
                <c:pt idx="68">
                  <c:v>70.710678118654755</c:v>
                </c:pt>
                <c:pt idx="69">
                  <c:v>77.459666924148337</c:v>
                </c:pt>
                <c:pt idx="70">
                  <c:v>83.66600265340756</c:v>
                </c:pt>
                <c:pt idx="71">
                  <c:v>89.442719099991592</c:v>
                </c:pt>
                <c:pt idx="72">
                  <c:v>94.868329805051374</c:v>
                </c:pt>
                <c:pt idx="73">
                  <c:v>100</c:v>
                </c:pt>
                <c:pt idx="74">
                  <c:v>141.42135623730951</c:v>
                </c:pt>
                <c:pt idx="75">
                  <c:v>173.20508075688772</c:v>
                </c:pt>
                <c:pt idx="76">
                  <c:v>200</c:v>
                </c:pt>
                <c:pt idx="77">
                  <c:v>223.60679774997897</c:v>
                </c:pt>
                <c:pt idx="78">
                  <c:v>244.94897427831782</c:v>
                </c:pt>
                <c:pt idx="79">
                  <c:v>264.57513110645908</c:v>
                </c:pt>
                <c:pt idx="80">
                  <c:v>282.84271247461902</c:v>
                </c:pt>
                <c:pt idx="81">
                  <c:v>300</c:v>
                </c:pt>
                <c:pt idx="82">
                  <c:v>316.22776601683796</c:v>
                </c:pt>
                <c:pt idx="83">
                  <c:v>447.21359549995793</c:v>
                </c:pt>
                <c:pt idx="84">
                  <c:v>547.72255750516615</c:v>
                </c:pt>
                <c:pt idx="85">
                  <c:v>632.45553203367592</c:v>
                </c:pt>
                <c:pt idx="86">
                  <c:v>707.10678118654755</c:v>
                </c:pt>
                <c:pt idx="87">
                  <c:v>774.59666924148337</c:v>
                </c:pt>
                <c:pt idx="88">
                  <c:v>836.66002653407554</c:v>
                </c:pt>
                <c:pt idx="89">
                  <c:v>894.42719099991587</c:v>
                </c:pt>
                <c:pt idx="90">
                  <c:v>948.68329805051383</c:v>
                </c:pt>
                <c:pt idx="91">
                  <c:v>1000</c:v>
                </c:pt>
                <c:pt idx="92">
                  <c:v>1414.2135623730951</c:v>
                </c:pt>
                <c:pt idx="93">
                  <c:v>1732.0508075688772</c:v>
                </c:pt>
                <c:pt idx="94">
                  <c:v>2000</c:v>
                </c:pt>
                <c:pt idx="95">
                  <c:v>2236.0679774997898</c:v>
                </c:pt>
                <c:pt idx="96">
                  <c:v>2449.4897427831779</c:v>
                </c:pt>
                <c:pt idx="97">
                  <c:v>2645.7513110645905</c:v>
                </c:pt>
                <c:pt idx="98">
                  <c:v>2828.4271247461902</c:v>
                </c:pt>
                <c:pt idx="99">
                  <c:v>3000</c:v>
                </c:pt>
                <c:pt idx="100">
                  <c:v>3162.2776601683795</c:v>
                </c:pt>
                <c:pt idx="101">
                  <c:v>4472.1359549995796</c:v>
                </c:pt>
                <c:pt idx="102">
                  <c:v>5477.2255750516615</c:v>
                </c:pt>
                <c:pt idx="103">
                  <c:v>6324.555320336759</c:v>
                </c:pt>
                <c:pt idx="104">
                  <c:v>7071.0678118654751</c:v>
                </c:pt>
                <c:pt idx="105">
                  <c:v>7745.9666924148341</c:v>
                </c:pt>
                <c:pt idx="106">
                  <c:v>8366.6002653407559</c:v>
                </c:pt>
                <c:pt idx="107">
                  <c:v>8944.2719099991591</c:v>
                </c:pt>
                <c:pt idx="108">
                  <c:v>9486.832980505138</c:v>
                </c:pt>
                <c:pt idx="109">
                  <c:v>10000</c:v>
                </c:pt>
                <c:pt idx="110">
                  <c:v>14142.13562373095</c:v>
                </c:pt>
                <c:pt idx="111">
                  <c:v>17320.508075688773</c:v>
                </c:pt>
                <c:pt idx="112">
                  <c:v>20000</c:v>
                </c:pt>
                <c:pt idx="113">
                  <c:v>22360.679774997898</c:v>
                </c:pt>
                <c:pt idx="114">
                  <c:v>24494.89742783178</c:v>
                </c:pt>
                <c:pt idx="115">
                  <c:v>26457.513110645905</c:v>
                </c:pt>
                <c:pt idx="116">
                  <c:v>28284.2712474619</c:v>
                </c:pt>
                <c:pt idx="117">
                  <c:v>30000</c:v>
                </c:pt>
                <c:pt idx="118">
                  <c:v>31622.776601683792</c:v>
                </c:pt>
              </c:numCache>
            </c:numRef>
          </c:val>
        </c:ser>
        <c:ser>
          <c:idx val="8"/>
          <c:order val="8"/>
          <c:tx>
            <c:strRef>
              <c:f>'Complexity Graph'!$J$101</c:f>
              <c:strCache>
                <c:ptCount val="1"/>
                <c:pt idx="0">
                  <c:v>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Graph'!$J$102:$J$220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val>
        </c:ser>
        <c:ser>
          <c:idx val="9"/>
          <c:order val="9"/>
          <c:tx>
            <c:strRef>
              <c:f>'Complexity Graph'!$K$101</c:f>
              <c:strCache>
                <c:ptCount val="1"/>
                <c:pt idx="0">
                  <c:v>n ^ (1 + e)</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Graph'!$K$102:$K$220</c:f>
              <c:numCache>
                <c:formatCode>General</c:formatCode>
                <c:ptCount val="119"/>
                <c:pt idx="0">
                  <c:v>0</c:v>
                </c:pt>
                <c:pt idx="1">
                  <c:v>1</c:v>
                </c:pt>
                <c:pt idx="2">
                  <c:v>2.0000013862948416</c:v>
                </c:pt>
                <c:pt idx="3">
                  <c:v>3.0000032958386762</c:v>
                </c:pt>
                <c:pt idx="4">
                  <c:v>4.0000055451812875</c:v>
                </c:pt>
                <c:pt idx="5">
                  <c:v>5.0000080471960366</c:v>
                </c:pt>
                <c:pt idx="6">
                  <c:v>6.0000107505664451</c:v>
                </c:pt>
                <c:pt idx="7">
                  <c:v>7.0000136213842943</c:v>
                </c:pt>
                <c:pt idx="8">
                  <c:v>8.0000166355496276</c:v>
                </c:pt>
                <c:pt idx="9">
                  <c:v>9.0000197750429187</c:v>
                </c:pt>
                <c:pt idx="10">
                  <c:v>10.000023025877439</c:v>
                </c:pt>
                <c:pt idx="11">
                  <c:v>11.000026376879624</c:v>
                </c:pt>
                <c:pt idx="12">
                  <c:v>12.000029818916847</c:v>
                </c:pt>
                <c:pt idx="13">
                  <c:v>13.000033344384409</c:v>
                </c:pt>
                <c:pt idx="14">
                  <c:v>14.000036946851363</c:v>
                </c:pt>
                <c:pt idx="15">
                  <c:v>15.000040620808017</c:v>
                </c:pt>
                <c:pt idx="16">
                  <c:v>16.000044361481052</c:v>
                </c:pt>
                <c:pt idx="17">
                  <c:v>17.00004816469508</c:v>
                </c:pt>
                <c:pt idx="18">
                  <c:v>18.00005202676682</c:v>
                </c:pt>
                <c:pt idx="19">
                  <c:v>19.000055944422957</c:v>
                </c:pt>
                <c:pt idx="20">
                  <c:v>20.000059914735207</c:v>
                </c:pt>
                <c:pt idx="21">
                  <c:v>21.000063935068511</c:v>
                </c:pt>
                <c:pt idx="22">
                  <c:v>22.000068003039072</c:v>
                </c:pt>
                <c:pt idx="23">
                  <c:v>23.000072116480023</c:v>
                </c:pt>
                <c:pt idx="24">
                  <c:v>24.000076273413121</c:v>
                </c:pt>
                <c:pt idx="25">
                  <c:v>25.000080472025125</c:v>
                </c:pt>
                <c:pt idx="26">
                  <c:v>26.000084710647986</c:v>
                </c:pt>
                <c:pt idx="27">
                  <c:v>27.000088987742018</c:v>
                </c:pt>
                <c:pt idx="28">
                  <c:v>28.00009330188173</c:v>
                </c:pt>
                <c:pt idx="29">
                  <c:v>29.000097651743477</c:v>
                </c:pt>
                <c:pt idx="30">
                  <c:v>30.000102036094969</c:v>
                </c:pt>
                <c:pt idx="31">
                  <c:v>31.000106453786117</c:v>
                </c:pt>
                <c:pt idx="32">
                  <c:v>32.000110903741067</c:v>
                </c:pt>
                <c:pt idx="33">
                  <c:v>33.000115384951243</c:v>
                </c:pt>
                <c:pt idx="34">
                  <c:v>34.000119896469236</c:v>
                </c:pt>
                <c:pt idx="35">
                  <c:v>35.00012443740335</c:v>
                </c:pt>
                <c:pt idx="36">
                  <c:v>36.000129006912914</c:v>
                </c:pt>
                <c:pt idx="37">
                  <c:v>37.000133604203967</c:v>
                </c:pt>
                <c:pt idx="38">
                  <c:v>38.000138228525465</c:v>
                </c:pt>
                <c:pt idx="39">
                  <c:v>39.000142879165914</c:v>
                </c:pt>
                <c:pt idx="40">
                  <c:v>40.000147555450312</c:v>
                </c:pt>
                <c:pt idx="41">
                  <c:v>41.000152256737429</c:v>
                </c:pt>
                <c:pt idx="42">
                  <c:v>42.000156982417323</c:v>
                </c:pt>
                <c:pt idx="43">
                  <c:v>43.00016173190911</c:v>
                </c:pt>
                <c:pt idx="44">
                  <c:v>44.000166504658914</c:v>
                </c:pt>
                <c:pt idx="45">
                  <c:v>45.000171300138071</c:v>
                </c:pt>
                <c:pt idx="46">
                  <c:v>46.000176117841384</c:v>
                </c:pt>
                <c:pt idx="47">
                  <c:v>47.000180957285608</c:v>
                </c:pt>
                <c:pt idx="48">
                  <c:v>48.000185818008177</c:v>
                </c:pt>
                <c:pt idx="49">
                  <c:v>49.000190699565657</c:v>
                </c:pt>
                <c:pt idx="50">
                  <c:v>50.000195601532852</c:v>
                </c:pt>
                <c:pt idx="51">
                  <c:v>60.000245661176621</c:v>
                </c:pt>
                <c:pt idx="52">
                  <c:v>70.000297395298688</c:v>
                </c:pt>
                <c:pt idx="53">
                  <c:v>80.000350562898774</c:v>
                </c:pt>
                <c:pt idx="54">
                  <c:v>90.000404983781451</c:v>
                </c:pt>
                <c:pt idx="55">
                  <c:v>100.000460518079</c:v>
                </c:pt>
                <c:pt idx="56">
                  <c:v>200.00105966628038</c:v>
                </c:pt>
                <c:pt idx="57">
                  <c:v>300.0017111396221</c:v>
                </c:pt>
                <c:pt idx="58">
                  <c:v>400.00239659299814</c:v>
                </c:pt>
                <c:pt idx="59">
                  <c:v>500.00310731370439</c:v>
                </c:pt>
                <c:pt idx="60">
                  <c:v>600.00383817006889</c:v>
                </c:pt>
                <c:pt idx="61">
                  <c:v>700.0045857712546</c:v>
                </c:pt>
                <c:pt idx="62">
                  <c:v>800.00534770725528</c:v>
                </c:pt>
                <c:pt idx="63">
                  <c:v>900.00612217610956</c:v>
                </c:pt>
                <c:pt idx="64">
                  <c:v>1000.0069077791363</c:v>
                </c:pt>
                <c:pt idx="65">
                  <c:v>2000.0152018626907</c:v>
                </c:pt>
                <c:pt idx="66">
                  <c:v>3000.0240191988523</c:v>
                </c:pt>
                <c:pt idx="67">
                  <c:v>4000.0331763361391</c:v>
                </c:pt>
                <c:pt idx="68">
                  <c:v>5000.0425861473141</c:v>
                </c:pt>
                <c:pt idx="69">
                  <c:v>6000.0521973155273</c:v>
                </c:pt>
                <c:pt idx="70">
                  <c:v>7000.0619759323481</c:v>
                </c:pt>
                <c:pt idx="71">
                  <c:v>8000.0718978976374</c:v>
                </c:pt>
                <c:pt idx="72">
                  <c:v>9000.081945191765</c:v>
                </c:pt>
                <c:pt idx="73">
                  <c:v>10000.092103827874</c:v>
                </c:pt>
                <c:pt idx="74">
                  <c:v>20000.198070731814</c:v>
                </c:pt>
                <c:pt idx="75">
                  <c:v>30000.309270173944</c:v>
                </c:pt>
                <c:pt idx="76">
                  <c:v>40000.423867635043</c:v>
                </c:pt>
                <c:pt idx="77">
                  <c:v>50000.540991840906</c:v>
                </c:pt>
                <c:pt idx="78">
                  <c:v>60000.66012962188</c:v>
                </c:pt>
                <c:pt idx="79">
                  <c:v>70000.780941892575</c:v>
                </c:pt>
                <c:pt idx="80">
                  <c:v>80000.903187651362</c:v>
                </c:pt>
                <c:pt idx="81">
                  <c:v>90001.026686701254</c:v>
                </c:pt>
                <c:pt idx="82">
                  <c:v>100001.15129917387</c:v>
                </c:pt>
                <c:pt idx="83">
                  <c:v>200002.44122942796</c:v>
                </c:pt>
                <c:pt idx="84">
                  <c:v>300003.7834851832</c:v>
                </c:pt>
                <c:pt idx="85">
                  <c:v>400005.1597212085</c:v>
                </c:pt>
                <c:pt idx="86">
                  <c:v>500006.56122473674</c:v>
                </c:pt>
                <c:pt idx="87">
                  <c:v>600007.98286406393</c:v>
                </c:pt>
                <c:pt idx="88">
                  <c:v>700009.42124832817</c:v>
                </c:pt>
                <c:pt idx="89">
                  <c:v>800010.87396750657</c:v>
                </c:pt>
                <c:pt idx="90">
                  <c:v>900012.33921962371</c:v>
                </c:pt>
                <c:pt idx="91">
                  <c:v>1000013.8156059901</c:v>
                </c:pt>
                <c:pt idx="92">
                  <c:v>2000029.0175259744</c:v>
                </c:pt>
                <c:pt idx="93">
                  <c:v>3000044.7427021861</c:v>
                </c:pt>
                <c:pt idx="94">
                  <c:v>4000060.8076818595</c:v>
                </c:pt>
                <c:pt idx="95">
                  <c:v>5000077.1253371723</c:v>
                </c:pt>
                <c:pt idx="96">
                  <c:v>6000093.6443509236</c:v>
                </c:pt>
                <c:pt idx="97">
                  <c:v>7000110.3308144193</c:v>
                </c:pt>
                <c:pt idx="98">
                  <c:v>8000127.1606273828</c:v>
                </c:pt>
                <c:pt idx="99">
                  <c:v>9000144.1157700345</c:v>
                </c:pt>
                <c:pt idx="100">
                  <c:v>10000161.18225549</c:v>
                </c:pt>
                <c:pt idx="101">
                  <c:v>20000336.227682769</c:v>
                </c:pt>
                <c:pt idx="102">
                  <c:v>30000516.505684353</c:v>
                </c:pt>
                <c:pt idx="103">
                  <c:v>40000700.181728624</c:v>
                </c:pt>
                <c:pt idx="104">
                  <c:v>50000886.384534687</c:v>
                </c:pt>
                <c:pt idx="105">
                  <c:v>60001074.600929983</c:v>
                </c:pt>
                <c:pt idx="106">
                  <c:v>70001264.491826579</c:v>
                </c:pt>
                <c:pt idx="107">
                  <c:v>80001455.816221297</c:v>
                </c:pt>
                <c:pt idx="108">
                  <c:v>90001648.393915653</c:v>
                </c:pt>
                <c:pt idx="109">
                  <c:v>100001842.0850406</c:v>
                </c:pt>
                <c:pt idx="110">
                  <c:v>200003822.80211833</c:v>
                </c:pt>
                <c:pt idx="111">
                  <c:v>300005855.84505957</c:v>
                </c:pt>
                <c:pt idx="112">
                  <c:v>400007922.86850458</c:v>
                </c:pt>
                <c:pt idx="113">
                  <c:v>500010015.15963018</c:v>
                </c:pt>
                <c:pt idx="114">
                  <c:v>600012127.58669174</c:v>
                </c:pt>
                <c:pt idx="115">
                  <c:v>700014256.7588048</c:v>
                </c:pt>
                <c:pt idx="116">
                  <c:v>800016400.26592922</c:v>
                </c:pt>
                <c:pt idx="117">
                  <c:v>900018556.30608463</c:v>
                </c:pt>
                <c:pt idx="118">
                  <c:v>1000020723.4805616</c:v>
                </c:pt>
              </c:numCache>
            </c:numRef>
          </c:val>
        </c:ser>
        <c:ser>
          <c:idx val="10"/>
          <c:order val="10"/>
          <c:tx>
            <c:strRef>
              <c:f>'Complexity Graph'!$L$101</c:f>
              <c:strCache>
                <c:ptCount val="1"/>
                <c:pt idx="0">
                  <c:v>n log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Graph'!$L$102:$L$220</c:f>
              <c:numCache>
                <c:formatCode>General</c:formatCode>
                <c:ptCount val="119"/>
                <c:pt idx="0">
                  <c:v>0</c:v>
                </c:pt>
                <c:pt idx="1">
                  <c:v>0</c:v>
                </c:pt>
                <c:pt idx="2">
                  <c:v>2</c:v>
                </c:pt>
                <c:pt idx="3">
                  <c:v>4.7548875021634691</c:v>
                </c:pt>
                <c:pt idx="4">
                  <c:v>8</c:v>
                </c:pt>
                <c:pt idx="5">
                  <c:v>11.60964047443681</c:v>
                </c:pt>
                <c:pt idx="6">
                  <c:v>15.509775004326936</c:v>
                </c:pt>
                <c:pt idx="7">
                  <c:v>19.651484454403228</c:v>
                </c:pt>
                <c:pt idx="8">
                  <c:v>24</c:v>
                </c:pt>
                <c:pt idx="9">
                  <c:v>28.529325012980813</c:v>
                </c:pt>
                <c:pt idx="10">
                  <c:v>33.219280948873624</c:v>
                </c:pt>
                <c:pt idx="11">
                  <c:v>38.053747805010275</c:v>
                </c:pt>
                <c:pt idx="12">
                  <c:v>43.01955000865388</c:v>
                </c:pt>
                <c:pt idx="13">
                  <c:v>48.105716335834195</c:v>
                </c:pt>
                <c:pt idx="14">
                  <c:v>53.302968908806449</c:v>
                </c:pt>
                <c:pt idx="15">
                  <c:v>58.603358934127783</c:v>
                </c:pt>
                <c:pt idx="16">
                  <c:v>64</c:v>
                </c:pt>
                <c:pt idx="17">
                  <c:v>69.486868301255782</c:v>
                </c:pt>
                <c:pt idx="18">
                  <c:v>75.058650025961612</c:v>
                </c:pt>
                <c:pt idx="19">
                  <c:v>80.710622755428119</c:v>
                </c:pt>
                <c:pt idx="20">
                  <c:v>86.438561897747249</c:v>
                </c:pt>
                <c:pt idx="21">
                  <c:v>92.23866587835397</c:v>
                </c:pt>
                <c:pt idx="22">
                  <c:v>98.107495610020536</c:v>
                </c:pt>
                <c:pt idx="23">
                  <c:v>104.0419249893113</c:v>
                </c:pt>
                <c:pt idx="24">
                  <c:v>110.03910001730776</c:v>
                </c:pt>
                <c:pt idx="25">
                  <c:v>116.09640474436812</c:v>
                </c:pt>
                <c:pt idx="26">
                  <c:v>122.2114326716684</c:v>
                </c:pt>
                <c:pt idx="27">
                  <c:v>128.38196255841368</c:v>
                </c:pt>
                <c:pt idx="28">
                  <c:v>134.6059378176129</c:v>
                </c:pt>
                <c:pt idx="29">
                  <c:v>140.8814488586996</c:v>
                </c:pt>
                <c:pt idx="30">
                  <c:v>147.20671786825557</c:v>
                </c:pt>
                <c:pt idx="31">
                  <c:v>153.58008562199316</c:v>
                </c:pt>
                <c:pt idx="32">
                  <c:v>160</c:v>
                </c:pt>
                <c:pt idx="33">
                  <c:v>166.46500593882897</c:v>
                </c:pt>
                <c:pt idx="34">
                  <c:v>172.97373660251156</c:v>
                </c:pt>
                <c:pt idx="35">
                  <c:v>179.52490559307381</c:v>
                </c:pt>
                <c:pt idx="36">
                  <c:v>186.11730005192322</c:v>
                </c:pt>
                <c:pt idx="37">
                  <c:v>192.74977452827116</c:v>
                </c:pt>
                <c:pt idx="38">
                  <c:v>199.42124551085624</c:v>
                </c:pt>
                <c:pt idx="39">
                  <c:v>206.13068653562769</c:v>
                </c:pt>
                <c:pt idx="40">
                  <c:v>212.8771237954945</c:v>
                </c:pt>
                <c:pt idx="41">
                  <c:v>219.65963218934144</c:v>
                </c:pt>
                <c:pt idx="42">
                  <c:v>226.47733175670794</c:v>
                </c:pt>
                <c:pt idx="43">
                  <c:v>233.3293844521902</c:v>
                </c:pt>
                <c:pt idx="44">
                  <c:v>240.21499122004107</c:v>
                </c:pt>
                <c:pt idx="45">
                  <c:v>247.13338933483536</c:v>
                </c:pt>
                <c:pt idx="46">
                  <c:v>254.0838499786226</c:v>
                </c:pt>
                <c:pt idx="47">
                  <c:v>261.06567602884894</c:v>
                </c:pt>
                <c:pt idx="48">
                  <c:v>268.07820003461552</c:v>
                </c:pt>
                <c:pt idx="49">
                  <c:v>275.12078236164518</c:v>
                </c:pt>
                <c:pt idx="50">
                  <c:v>282.1928094887362</c:v>
                </c:pt>
                <c:pt idx="51">
                  <c:v>354.41343573651113</c:v>
                </c:pt>
                <c:pt idx="52">
                  <c:v>429.04981118614774</c:v>
                </c:pt>
                <c:pt idx="53">
                  <c:v>505.75424759098894</c:v>
                </c:pt>
                <c:pt idx="54">
                  <c:v>584.26677866967077</c:v>
                </c:pt>
                <c:pt idx="55">
                  <c:v>664.38561897747252</c:v>
                </c:pt>
                <c:pt idx="56">
                  <c:v>1528.7712379549448</c:v>
                </c:pt>
                <c:pt idx="57">
                  <c:v>2468.6456071487646</c:v>
                </c:pt>
                <c:pt idx="58">
                  <c:v>3457.5424759098901</c:v>
                </c:pt>
                <c:pt idx="59">
                  <c:v>4482.8921423310439</c:v>
                </c:pt>
                <c:pt idx="60">
                  <c:v>5537.2912142975292</c:v>
                </c:pt>
                <c:pt idx="61">
                  <c:v>6615.8477782826303</c:v>
                </c:pt>
                <c:pt idx="62">
                  <c:v>7715.0849518197801</c:v>
                </c:pt>
                <c:pt idx="63">
                  <c:v>8832.4030720953342</c:v>
                </c:pt>
                <c:pt idx="64">
                  <c:v>9965.7842846620879</c:v>
                </c:pt>
                <c:pt idx="65">
                  <c:v>21931.568569324176</c:v>
                </c:pt>
                <c:pt idx="66">
                  <c:v>34652.240356149727</c:v>
                </c:pt>
                <c:pt idx="67">
                  <c:v>47863.137138648352</c:v>
                </c:pt>
                <c:pt idx="68">
                  <c:v>61438.561897747255</c:v>
                </c:pt>
                <c:pt idx="69">
                  <c:v>75304.480712299453</c:v>
                </c:pt>
                <c:pt idx="70">
                  <c:v>89411.974447037835</c:v>
                </c:pt>
                <c:pt idx="71">
                  <c:v>103726.2742772967</c:v>
                </c:pt>
                <c:pt idx="72">
                  <c:v>118221.38357493961</c:v>
                </c:pt>
                <c:pt idx="73">
                  <c:v>132877.1237954945</c:v>
                </c:pt>
                <c:pt idx="74">
                  <c:v>285754.24759098899</c:v>
                </c:pt>
                <c:pt idx="75">
                  <c:v>446180.24640811823</c:v>
                </c:pt>
                <c:pt idx="76">
                  <c:v>611508.49518197798</c:v>
                </c:pt>
                <c:pt idx="77">
                  <c:v>780482.02372184058</c:v>
                </c:pt>
                <c:pt idx="78">
                  <c:v>952360.49281623645</c:v>
                </c:pt>
                <c:pt idx="79">
                  <c:v>1126654.7111124936</c:v>
                </c:pt>
                <c:pt idx="80">
                  <c:v>1303016.990363956</c:v>
                </c:pt>
                <c:pt idx="81">
                  <c:v>1481187.3642892586</c:v>
                </c:pt>
                <c:pt idx="82">
                  <c:v>1660964.0474436812</c:v>
                </c:pt>
                <c:pt idx="83">
                  <c:v>3521928.0948873623</c:v>
                </c:pt>
                <c:pt idx="84">
                  <c:v>5458380.8925473904</c:v>
                </c:pt>
                <c:pt idx="85">
                  <c:v>7443856.1897747247</c:v>
                </c:pt>
                <c:pt idx="86">
                  <c:v>9465784.2846620865</c:v>
                </c:pt>
                <c:pt idx="87">
                  <c:v>11516761.785094781</c:v>
                </c:pt>
                <c:pt idx="88">
                  <c:v>13591896.777546093</c:v>
                </c:pt>
                <c:pt idx="89">
                  <c:v>15687712.379549449</c:v>
                </c:pt>
                <c:pt idx="90">
                  <c:v>17801608.928291213</c:v>
                </c:pt>
                <c:pt idx="91">
                  <c:v>19931568.569324173</c:v>
                </c:pt>
                <c:pt idx="92">
                  <c:v>41863137.138648346</c:v>
                </c:pt>
                <c:pt idx="93">
                  <c:v>64549593.210135996</c:v>
                </c:pt>
                <c:pt idx="94">
                  <c:v>87726274.277296692</c:v>
                </c:pt>
                <c:pt idx="95">
                  <c:v>111267483.32105769</c:v>
                </c:pt>
                <c:pt idx="96">
                  <c:v>135099186.42027199</c:v>
                </c:pt>
                <c:pt idx="97">
                  <c:v>159172464.43967247</c:v>
                </c:pt>
                <c:pt idx="98">
                  <c:v>183452548.55459338</c:v>
                </c:pt>
                <c:pt idx="99">
                  <c:v>207913442.13689837</c:v>
                </c:pt>
                <c:pt idx="100">
                  <c:v>232534966.64211538</c:v>
                </c:pt>
                <c:pt idx="101">
                  <c:v>485069933.28423071</c:v>
                </c:pt>
                <c:pt idx="102">
                  <c:v>745153774.94798064</c:v>
                </c:pt>
                <c:pt idx="103">
                  <c:v>1010139866.5684615</c:v>
                </c:pt>
                <c:pt idx="104">
                  <c:v>1278771237.9549451</c:v>
                </c:pt>
                <c:pt idx="105">
                  <c:v>1550307549.8959615</c:v>
                </c:pt>
                <c:pt idx="106">
                  <c:v>1824259611.0388398</c:v>
                </c:pt>
                <c:pt idx="107">
                  <c:v>2100279733.1369228</c:v>
                </c:pt>
                <c:pt idx="108">
                  <c:v>2378107949.9088464</c:v>
                </c:pt>
                <c:pt idx="109">
                  <c:v>2657542475.9098902</c:v>
                </c:pt>
                <c:pt idx="110">
                  <c:v>5515084951.8197803</c:v>
                </c:pt>
                <c:pt idx="111">
                  <c:v>8448116177.9460163</c:v>
                </c:pt>
                <c:pt idx="112">
                  <c:v>11430169903.639559</c:v>
                </c:pt>
                <c:pt idx="113">
                  <c:v>14448676426.993132</c:v>
                </c:pt>
                <c:pt idx="114">
                  <c:v>17496232355.892036</c:v>
                </c:pt>
                <c:pt idx="115">
                  <c:v>20567945776.809551</c:v>
                </c:pt>
                <c:pt idx="116">
                  <c:v>23660339807.279121</c:v>
                </c:pt>
                <c:pt idx="117">
                  <c:v>26770814784.487091</c:v>
                </c:pt>
                <c:pt idx="118">
                  <c:v>29897352853.986263</c:v>
                </c:pt>
              </c:numCache>
            </c:numRef>
          </c:val>
        </c:ser>
        <c:ser>
          <c:idx val="11"/>
          <c:order val="11"/>
          <c:tx>
            <c:strRef>
              <c:f>'Complexity Graph'!$M$101</c:f>
              <c:strCache>
                <c:ptCount val="1"/>
                <c:pt idx="0">
                  <c:v>n ^ 2</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Graph'!$M$102:$M$220</c:f>
              <c:numCache>
                <c:formatCode>General</c:formatCode>
                <c:ptCount val="119"/>
                <c:pt idx="0">
                  <c:v>0</c:v>
                </c:pt>
                <c:pt idx="1">
                  <c:v>1</c:v>
                </c:pt>
                <c:pt idx="2">
                  <c:v>4</c:v>
                </c:pt>
                <c:pt idx="3">
                  <c:v>9</c:v>
                </c:pt>
                <c:pt idx="4">
                  <c:v>16</c:v>
                </c:pt>
                <c:pt idx="5">
                  <c:v>25</c:v>
                </c:pt>
                <c:pt idx="6">
                  <c:v>36</c:v>
                </c:pt>
                <c:pt idx="7">
                  <c:v>49</c:v>
                </c:pt>
                <c:pt idx="8">
                  <c:v>64</c:v>
                </c:pt>
                <c:pt idx="9">
                  <c:v>81</c:v>
                </c:pt>
                <c:pt idx="10">
                  <c:v>100</c:v>
                </c:pt>
                <c:pt idx="11">
                  <c:v>121</c:v>
                </c:pt>
                <c:pt idx="12">
                  <c:v>144</c:v>
                </c:pt>
                <c:pt idx="13">
                  <c:v>169</c:v>
                </c:pt>
                <c:pt idx="14">
                  <c:v>196</c:v>
                </c:pt>
                <c:pt idx="15">
                  <c:v>225</c:v>
                </c:pt>
                <c:pt idx="16">
                  <c:v>256</c:v>
                </c:pt>
                <c:pt idx="17">
                  <c:v>289</c:v>
                </c:pt>
                <c:pt idx="18">
                  <c:v>324</c:v>
                </c:pt>
                <c:pt idx="19">
                  <c:v>361</c:v>
                </c:pt>
                <c:pt idx="20">
                  <c:v>400</c:v>
                </c:pt>
                <c:pt idx="21">
                  <c:v>441</c:v>
                </c:pt>
                <c:pt idx="22">
                  <c:v>484</c:v>
                </c:pt>
                <c:pt idx="23">
                  <c:v>529</c:v>
                </c:pt>
                <c:pt idx="24">
                  <c:v>576</c:v>
                </c:pt>
                <c:pt idx="25">
                  <c:v>625</c:v>
                </c:pt>
                <c:pt idx="26">
                  <c:v>676</c:v>
                </c:pt>
                <c:pt idx="27">
                  <c:v>729</c:v>
                </c:pt>
                <c:pt idx="28">
                  <c:v>784</c:v>
                </c:pt>
                <c:pt idx="29">
                  <c:v>841</c:v>
                </c:pt>
                <c:pt idx="30">
                  <c:v>900</c:v>
                </c:pt>
                <c:pt idx="31">
                  <c:v>961</c:v>
                </c:pt>
                <c:pt idx="32">
                  <c:v>1024</c:v>
                </c:pt>
                <c:pt idx="33">
                  <c:v>1089</c:v>
                </c:pt>
                <c:pt idx="34">
                  <c:v>1156</c:v>
                </c:pt>
                <c:pt idx="35">
                  <c:v>1225</c:v>
                </c:pt>
                <c:pt idx="36">
                  <c:v>1296</c:v>
                </c:pt>
                <c:pt idx="37">
                  <c:v>1369</c:v>
                </c:pt>
                <c:pt idx="38">
                  <c:v>1444</c:v>
                </c:pt>
                <c:pt idx="39">
                  <c:v>1521</c:v>
                </c:pt>
                <c:pt idx="40">
                  <c:v>1600</c:v>
                </c:pt>
                <c:pt idx="41">
                  <c:v>1681</c:v>
                </c:pt>
                <c:pt idx="42">
                  <c:v>1764</c:v>
                </c:pt>
                <c:pt idx="43">
                  <c:v>1849</c:v>
                </c:pt>
                <c:pt idx="44">
                  <c:v>1936</c:v>
                </c:pt>
                <c:pt idx="45">
                  <c:v>2025</c:v>
                </c:pt>
                <c:pt idx="46">
                  <c:v>2116</c:v>
                </c:pt>
                <c:pt idx="47">
                  <c:v>2209</c:v>
                </c:pt>
                <c:pt idx="48">
                  <c:v>2304</c:v>
                </c:pt>
                <c:pt idx="49">
                  <c:v>2401</c:v>
                </c:pt>
                <c:pt idx="50">
                  <c:v>2500</c:v>
                </c:pt>
                <c:pt idx="51">
                  <c:v>3600</c:v>
                </c:pt>
                <c:pt idx="52">
                  <c:v>4900</c:v>
                </c:pt>
                <c:pt idx="53">
                  <c:v>6400</c:v>
                </c:pt>
                <c:pt idx="54">
                  <c:v>8100</c:v>
                </c:pt>
                <c:pt idx="55">
                  <c:v>10000</c:v>
                </c:pt>
                <c:pt idx="56">
                  <c:v>40000</c:v>
                </c:pt>
                <c:pt idx="57">
                  <c:v>90000</c:v>
                </c:pt>
                <c:pt idx="58">
                  <c:v>160000</c:v>
                </c:pt>
                <c:pt idx="59">
                  <c:v>250000</c:v>
                </c:pt>
                <c:pt idx="60">
                  <c:v>360000</c:v>
                </c:pt>
                <c:pt idx="61">
                  <c:v>490000</c:v>
                </c:pt>
                <c:pt idx="62">
                  <c:v>640000</c:v>
                </c:pt>
                <c:pt idx="63">
                  <c:v>810000</c:v>
                </c:pt>
                <c:pt idx="64">
                  <c:v>1000000</c:v>
                </c:pt>
                <c:pt idx="65">
                  <c:v>4000000</c:v>
                </c:pt>
                <c:pt idx="66">
                  <c:v>9000000</c:v>
                </c:pt>
                <c:pt idx="67">
                  <c:v>16000000</c:v>
                </c:pt>
                <c:pt idx="68">
                  <c:v>25000000</c:v>
                </c:pt>
                <c:pt idx="69">
                  <c:v>36000000</c:v>
                </c:pt>
                <c:pt idx="70">
                  <c:v>49000000</c:v>
                </c:pt>
                <c:pt idx="71">
                  <c:v>64000000</c:v>
                </c:pt>
                <c:pt idx="72">
                  <c:v>81000000</c:v>
                </c:pt>
                <c:pt idx="73">
                  <c:v>100000000</c:v>
                </c:pt>
                <c:pt idx="74">
                  <c:v>400000000</c:v>
                </c:pt>
                <c:pt idx="75">
                  <c:v>900000000</c:v>
                </c:pt>
                <c:pt idx="76">
                  <c:v>1600000000</c:v>
                </c:pt>
                <c:pt idx="77">
                  <c:v>2500000000</c:v>
                </c:pt>
                <c:pt idx="78">
                  <c:v>3600000000</c:v>
                </c:pt>
                <c:pt idx="79">
                  <c:v>4900000000</c:v>
                </c:pt>
                <c:pt idx="80">
                  <c:v>6400000000</c:v>
                </c:pt>
                <c:pt idx="81">
                  <c:v>8100000000</c:v>
                </c:pt>
                <c:pt idx="82">
                  <c:v>10000000000</c:v>
                </c:pt>
                <c:pt idx="83">
                  <c:v>40000000000</c:v>
                </c:pt>
                <c:pt idx="84">
                  <c:v>90000000000</c:v>
                </c:pt>
                <c:pt idx="85">
                  <c:v>160000000000</c:v>
                </c:pt>
                <c:pt idx="86">
                  <c:v>250000000000</c:v>
                </c:pt>
                <c:pt idx="87">
                  <c:v>360000000000</c:v>
                </c:pt>
                <c:pt idx="88">
                  <c:v>490000000000</c:v>
                </c:pt>
                <c:pt idx="89">
                  <c:v>640000000000</c:v>
                </c:pt>
                <c:pt idx="90">
                  <c:v>810000000000</c:v>
                </c:pt>
                <c:pt idx="91">
                  <c:v>1000000000000</c:v>
                </c:pt>
                <c:pt idx="92">
                  <c:v>4000000000000</c:v>
                </c:pt>
                <c:pt idx="93">
                  <c:v>9000000000000</c:v>
                </c:pt>
                <c:pt idx="94">
                  <c:v>16000000000000</c:v>
                </c:pt>
                <c:pt idx="95">
                  <c:v>25000000000000</c:v>
                </c:pt>
                <c:pt idx="96">
                  <c:v>36000000000000</c:v>
                </c:pt>
                <c:pt idx="97">
                  <c:v>49000000000000</c:v>
                </c:pt>
                <c:pt idx="98">
                  <c:v>64000000000000</c:v>
                </c:pt>
                <c:pt idx="99">
                  <c:v>81000000000000</c:v>
                </c:pt>
                <c:pt idx="100">
                  <c:v>100000000000000</c:v>
                </c:pt>
                <c:pt idx="101">
                  <c:v>400000000000000</c:v>
                </c:pt>
                <c:pt idx="102">
                  <c:v>900000000000000</c:v>
                </c:pt>
                <c:pt idx="103">
                  <c:v>1600000000000000</c:v>
                </c:pt>
                <c:pt idx="104">
                  <c:v>2500000000000000</c:v>
                </c:pt>
                <c:pt idx="105">
                  <c:v>3600000000000000</c:v>
                </c:pt>
                <c:pt idx="106">
                  <c:v>4900000000000000</c:v>
                </c:pt>
                <c:pt idx="107">
                  <c:v>6400000000000000</c:v>
                </c:pt>
                <c:pt idx="108">
                  <c:v>8100000000000000</c:v>
                </c:pt>
                <c:pt idx="109">
                  <c:v>1E+16</c:v>
                </c:pt>
                <c:pt idx="110">
                  <c:v>4E+16</c:v>
                </c:pt>
                <c:pt idx="111">
                  <c:v>9E+16</c:v>
                </c:pt>
                <c:pt idx="112">
                  <c:v>1.6E+17</c:v>
                </c:pt>
                <c:pt idx="113">
                  <c:v>2.5E+17</c:v>
                </c:pt>
                <c:pt idx="114">
                  <c:v>3.6E+17</c:v>
                </c:pt>
                <c:pt idx="115">
                  <c:v>4.9E+17</c:v>
                </c:pt>
                <c:pt idx="116">
                  <c:v>6.4E+17</c:v>
                </c:pt>
                <c:pt idx="117">
                  <c:v>8.1E+17</c:v>
                </c:pt>
                <c:pt idx="118">
                  <c:v>1E+18</c:v>
                </c:pt>
              </c:numCache>
            </c:numRef>
          </c:val>
        </c:ser>
        <c:ser>
          <c:idx val="12"/>
          <c:order val="12"/>
          <c:tx>
            <c:strRef>
              <c:f>'Complexity Graph'!$N$101</c:f>
              <c:strCache>
                <c:ptCount val="1"/>
                <c:pt idx="0">
                  <c:v>n ^ 3</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Graph'!$N$102:$N$220</c:f>
              <c:numCache>
                <c:formatCode>#,##0</c:formatCode>
                <c:ptCount val="119"/>
                <c:pt idx="0">
                  <c:v>0</c:v>
                </c:pt>
                <c:pt idx="1">
                  <c:v>1</c:v>
                </c:pt>
                <c:pt idx="2">
                  <c:v>8</c:v>
                </c:pt>
                <c:pt idx="3">
                  <c:v>27</c:v>
                </c:pt>
                <c:pt idx="4">
                  <c:v>64</c:v>
                </c:pt>
                <c:pt idx="5">
                  <c:v>125</c:v>
                </c:pt>
                <c:pt idx="6">
                  <c:v>216</c:v>
                </c:pt>
                <c:pt idx="7">
                  <c:v>343</c:v>
                </c:pt>
                <c:pt idx="8">
                  <c:v>512</c:v>
                </c:pt>
                <c:pt idx="9">
                  <c:v>729</c:v>
                </c:pt>
                <c:pt idx="10">
                  <c:v>1000</c:v>
                </c:pt>
                <c:pt idx="11">
                  <c:v>1331</c:v>
                </c:pt>
                <c:pt idx="12">
                  <c:v>1728</c:v>
                </c:pt>
                <c:pt idx="13">
                  <c:v>2197</c:v>
                </c:pt>
                <c:pt idx="14">
                  <c:v>2744</c:v>
                </c:pt>
                <c:pt idx="15">
                  <c:v>3375</c:v>
                </c:pt>
                <c:pt idx="16">
                  <c:v>4096</c:v>
                </c:pt>
                <c:pt idx="17">
                  <c:v>4913</c:v>
                </c:pt>
                <c:pt idx="18">
                  <c:v>5832</c:v>
                </c:pt>
                <c:pt idx="19">
                  <c:v>6859</c:v>
                </c:pt>
                <c:pt idx="20">
                  <c:v>8000</c:v>
                </c:pt>
                <c:pt idx="21">
                  <c:v>9261</c:v>
                </c:pt>
                <c:pt idx="22">
                  <c:v>10648</c:v>
                </c:pt>
                <c:pt idx="23">
                  <c:v>12167</c:v>
                </c:pt>
                <c:pt idx="24">
                  <c:v>13824</c:v>
                </c:pt>
                <c:pt idx="25">
                  <c:v>15625</c:v>
                </c:pt>
                <c:pt idx="26">
                  <c:v>17576</c:v>
                </c:pt>
                <c:pt idx="27">
                  <c:v>19683</c:v>
                </c:pt>
                <c:pt idx="28">
                  <c:v>21952</c:v>
                </c:pt>
                <c:pt idx="29">
                  <c:v>24389</c:v>
                </c:pt>
                <c:pt idx="30">
                  <c:v>27000</c:v>
                </c:pt>
                <c:pt idx="31">
                  <c:v>29791</c:v>
                </c:pt>
                <c:pt idx="32">
                  <c:v>32768</c:v>
                </c:pt>
                <c:pt idx="33">
                  <c:v>35937</c:v>
                </c:pt>
                <c:pt idx="34">
                  <c:v>39304</c:v>
                </c:pt>
                <c:pt idx="35">
                  <c:v>42875</c:v>
                </c:pt>
                <c:pt idx="36">
                  <c:v>46656</c:v>
                </c:pt>
                <c:pt idx="37">
                  <c:v>50653</c:v>
                </c:pt>
                <c:pt idx="38">
                  <c:v>54872</c:v>
                </c:pt>
                <c:pt idx="39">
                  <c:v>59319</c:v>
                </c:pt>
                <c:pt idx="40">
                  <c:v>64000</c:v>
                </c:pt>
                <c:pt idx="41">
                  <c:v>68921</c:v>
                </c:pt>
                <c:pt idx="42">
                  <c:v>74088</c:v>
                </c:pt>
                <c:pt idx="43">
                  <c:v>79507</c:v>
                </c:pt>
                <c:pt idx="44">
                  <c:v>85184</c:v>
                </c:pt>
                <c:pt idx="45">
                  <c:v>91125</c:v>
                </c:pt>
                <c:pt idx="46">
                  <c:v>97336</c:v>
                </c:pt>
                <c:pt idx="47">
                  <c:v>103823</c:v>
                </c:pt>
                <c:pt idx="48">
                  <c:v>110592</c:v>
                </c:pt>
                <c:pt idx="49">
                  <c:v>117649</c:v>
                </c:pt>
                <c:pt idx="50">
                  <c:v>125000</c:v>
                </c:pt>
                <c:pt idx="51">
                  <c:v>216000</c:v>
                </c:pt>
                <c:pt idx="52">
                  <c:v>343000</c:v>
                </c:pt>
                <c:pt idx="53">
                  <c:v>512000</c:v>
                </c:pt>
                <c:pt idx="54">
                  <c:v>729000</c:v>
                </c:pt>
                <c:pt idx="55">
                  <c:v>1000000</c:v>
                </c:pt>
                <c:pt idx="56">
                  <c:v>8000000</c:v>
                </c:pt>
                <c:pt idx="57">
                  <c:v>27000000</c:v>
                </c:pt>
                <c:pt idx="58">
                  <c:v>64000000</c:v>
                </c:pt>
                <c:pt idx="59">
                  <c:v>125000000</c:v>
                </c:pt>
                <c:pt idx="60">
                  <c:v>216000000</c:v>
                </c:pt>
                <c:pt idx="61">
                  <c:v>343000000</c:v>
                </c:pt>
                <c:pt idx="62">
                  <c:v>512000000</c:v>
                </c:pt>
                <c:pt idx="63">
                  <c:v>729000000</c:v>
                </c:pt>
                <c:pt idx="64">
                  <c:v>1000000000</c:v>
                </c:pt>
                <c:pt idx="65">
                  <c:v>8000000000</c:v>
                </c:pt>
                <c:pt idx="66">
                  <c:v>27000000000</c:v>
                </c:pt>
                <c:pt idx="67">
                  <c:v>64000000000</c:v>
                </c:pt>
                <c:pt idx="68">
                  <c:v>125000000000</c:v>
                </c:pt>
                <c:pt idx="69">
                  <c:v>216000000000</c:v>
                </c:pt>
                <c:pt idx="70">
                  <c:v>343000000000</c:v>
                </c:pt>
                <c:pt idx="71">
                  <c:v>512000000000</c:v>
                </c:pt>
                <c:pt idx="72">
                  <c:v>729000000000</c:v>
                </c:pt>
                <c:pt idx="73">
                  <c:v>1000000000000</c:v>
                </c:pt>
                <c:pt idx="74">
                  <c:v>8000000000000</c:v>
                </c:pt>
                <c:pt idx="75">
                  <c:v>27000000000000</c:v>
                </c:pt>
                <c:pt idx="76">
                  <c:v>64000000000000</c:v>
                </c:pt>
                <c:pt idx="77">
                  <c:v>125000000000000</c:v>
                </c:pt>
                <c:pt idx="78">
                  <c:v>216000000000000</c:v>
                </c:pt>
                <c:pt idx="79">
                  <c:v>343000000000000</c:v>
                </c:pt>
                <c:pt idx="80">
                  <c:v>512000000000000</c:v>
                </c:pt>
                <c:pt idx="81">
                  <c:v>729000000000000</c:v>
                </c:pt>
                <c:pt idx="82">
                  <c:v>1000000000000000</c:v>
                </c:pt>
                <c:pt idx="83">
                  <c:v>8000000000000000</c:v>
                </c:pt>
                <c:pt idx="84">
                  <c:v>2.7E+16</c:v>
                </c:pt>
                <c:pt idx="85">
                  <c:v>6.4E+16</c:v>
                </c:pt>
                <c:pt idx="86">
                  <c:v>1.25E+17</c:v>
                </c:pt>
                <c:pt idx="87">
                  <c:v>2.16E+17</c:v>
                </c:pt>
                <c:pt idx="88">
                  <c:v>3.43E+17</c:v>
                </c:pt>
                <c:pt idx="89">
                  <c:v>5.12E+17</c:v>
                </c:pt>
                <c:pt idx="90">
                  <c:v>7.29E+17</c:v>
                </c:pt>
                <c:pt idx="91">
                  <c:v>1E+18</c:v>
                </c:pt>
                <c:pt idx="92">
                  <c:v>8E+18</c:v>
                </c:pt>
                <c:pt idx="93">
                  <c:v>2.7E+19</c:v>
                </c:pt>
                <c:pt idx="94">
                  <c:v>6.4E+19</c:v>
                </c:pt>
                <c:pt idx="95">
                  <c:v>1.25E+20</c:v>
                </c:pt>
                <c:pt idx="96">
                  <c:v>2.16E+20</c:v>
                </c:pt>
                <c:pt idx="97">
                  <c:v>3.43E+20</c:v>
                </c:pt>
                <c:pt idx="98">
                  <c:v>5.12E+20</c:v>
                </c:pt>
                <c:pt idx="99">
                  <c:v>7.29E+20</c:v>
                </c:pt>
                <c:pt idx="100">
                  <c:v>1E+21</c:v>
                </c:pt>
                <c:pt idx="101">
                  <c:v>8E+21</c:v>
                </c:pt>
                <c:pt idx="102">
                  <c:v>2.7000000000000002E+22</c:v>
                </c:pt>
                <c:pt idx="103">
                  <c:v>6.4E+22</c:v>
                </c:pt>
                <c:pt idx="104">
                  <c:v>1.25E+23</c:v>
                </c:pt>
                <c:pt idx="105">
                  <c:v>2.1600000000000002E+23</c:v>
                </c:pt>
                <c:pt idx="106">
                  <c:v>3.4299999999999999E+23</c:v>
                </c:pt>
                <c:pt idx="107">
                  <c:v>5.12E+23</c:v>
                </c:pt>
                <c:pt idx="108">
                  <c:v>7.2900000000000004E+23</c:v>
                </c:pt>
                <c:pt idx="109">
                  <c:v>9.9999999999999998E+23</c:v>
                </c:pt>
                <c:pt idx="110">
                  <c:v>7.9999999999999999E+24</c:v>
                </c:pt>
                <c:pt idx="111">
                  <c:v>2.7E+25</c:v>
                </c:pt>
                <c:pt idx="112">
                  <c:v>6.3999999999999999E+25</c:v>
                </c:pt>
                <c:pt idx="113">
                  <c:v>1.25E+26</c:v>
                </c:pt>
                <c:pt idx="114">
                  <c:v>2.16E+26</c:v>
                </c:pt>
                <c:pt idx="115">
                  <c:v>3.4299999999999999E+26</c:v>
                </c:pt>
                <c:pt idx="116">
                  <c:v>5.1199999999999999E+26</c:v>
                </c:pt>
                <c:pt idx="117">
                  <c:v>7.2899999999999993E+26</c:v>
                </c:pt>
                <c:pt idx="118">
                  <c:v>1E+27</c:v>
                </c:pt>
              </c:numCache>
            </c:numRef>
          </c:val>
        </c:ser>
        <c:ser>
          <c:idx val="13"/>
          <c:order val="13"/>
          <c:tx>
            <c:strRef>
              <c:f>'Complexity Graph'!$O$101</c:f>
              <c:strCache>
                <c:ptCount val="1"/>
                <c:pt idx="0">
                  <c:v>2 ^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Graph'!$O$102:$O$220</c:f>
              <c:numCache>
                <c:formatCode>General</c:formatCode>
                <c:ptCount val="119"/>
                <c:pt idx="0">
                  <c:v>1</c:v>
                </c:pt>
                <c:pt idx="1">
                  <c:v>2</c:v>
                </c:pt>
                <c:pt idx="2">
                  <c:v>4</c:v>
                </c:pt>
                <c:pt idx="3">
                  <c:v>8</c:v>
                </c:pt>
                <c:pt idx="4">
                  <c:v>16</c:v>
                </c:pt>
                <c:pt idx="5">
                  <c:v>32</c:v>
                </c:pt>
                <c:pt idx="6">
                  <c:v>64</c:v>
                </c:pt>
                <c:pt idx="7">
                  <c:v>128</c:v>
                </c:pt>
                <c:pt idx="8">
                  <c:v>256</c:v>
                </c:pt>
                <c:pt idx="9">
                  <c:v>512</c:v>
                </c:pt>
                <c:pt idx="10">
                  <c:v>1024</c:v>
                </c:pt>
                <c:pt idx="11">
                  <c:v>2048</c:v>
                </c:pt>
                <c:pt idx="12">
                  <c:v>4096</c:v>
                </c:pt>
                <c:pt idx="13">
                  <c:v>8192</c:v>
                </c:pt>
                <c:pt idx="14">
                  <c:v>16384</c:v>
                </c:pt>
                <c:pt idx="15">
                  <c:v>32768</c:v>
                </c:pt>
                <c:pt idx="16">
                  <c:v>65536</c:v>
                </c:pt>
                <c:pt idx="17">
                  <c:v>131072</c:v>
                </c:pt>
                <c:pt idx="18">
                  <c:v>262144</c:v>
                </c:pt>
                <c:pt idx="19">
                  <c:v>524288</c:v>
                </c:pt>
                <c:pt idx="20">
                  <c:v>1048576</c:v>
                </c:pt>
                <c:pt idx="21">
                  <c:v>2097152</c:v>
                </c:pt>
                <c:pt idx="22">
                  <c:v>4194304</c:v>
                </c:pt>
                <c:pt idx="23">
                  <c:v>8388608</c:v>
                </c:pt>
                <c:pt idx="24">
                  <c:v>16777216</c:v>
                </c:pt>
                <c:pt idx="25">
                  <c:v>33554432</c:v>
                </c:pt>
                <c:pt idx="26">
                  <c:v>67108864</c:v>
                </c:pt>
                <c:pt idx="27">
                  <c:v>134217728</c:v>
                </c:pt>
                <c:pt idx="28">
                  <c:v>268435456</c:v>
                </c:pt>
                <c:pt idx="29">
                  <c:v>536870912</c:v>
                </c:pt>
                <c:pt idx="30">
                  <c:v>1073741824</c:v>
                </c:pt>
                <c:pt idx="31">
                  <c:v>2147483648</c:v>
                </c:pt>
                <c:pt idx="32">
                  <c:v>4294967296</c:v>
                </c:pt>
                <c:pt idx="33">
                  <c:v>8589934592</c:v>
                </c:pt>
                <c:pt idx="34">
                  <c:v>17179869184</c:v>
                </c:pt>
                <c:pt idx="35">
                  <c:v>34359738368</c:v>
                </c:pt>
                <c:pt idx="36">
                  <c:v>68719476736</c:v>
                </c:pt>
                <c:pt idx="37">
                  <c:v>137438953472</c:v>
                </c:pt>
                <c:pt idx="38">
                  <c:v>274877906944</c:v>
                </c:pt>
                <c:pt idx="39">
                  <c:v>549755813888</c:v>
                </c:pt>
                <c:pt idx="40">
                  <c:v>1099511627776</c:v>
                </c:pt>
                <c:pt idx="41">
                  <c:v>2199023255552</c:v>
                </c:pt>
                <c:pt idx="42">
                  <c:v>4398046511104</c:v>
                </c:pt>
                <c:pt idx="43">
                  <c:v>8796093022208</c:v>
                </c:pt>
                <c:pt idx="44">
                  <c:v>17592186044416</c:v>
                </c:pt>
                <c:pt idx="45">
                  <c:v>35184372088832</c:v>
                </c:pt>
                <c:pt idx="46">
                  <c:v>70368744177664</c:v>
                </c:pt>
                <c:pt idx="47">
                  <c:v>140737488355328</c:v>
                </c:pt>
                <c:pt idx="48">
                  <c:v>281474976710656</c:v>
                </c:pt>
                <c:pt idx="49">
                  <c:v>562949953421312</c:v>
                </c:pt>
                <c:pt idx="50">
                  <c:v>1125899906842624</c:v>
                </c:pt>
                <c:pt idx="51">
                  <c:v>1.152921504606847E+18</c:v>
                </c:pt>
                <c:pt idx="52">
                  <c:v>1.1805916207174113E+21</c:v>
                </c:pt>
                <c:pt idx="53">
                  <c:v>1.2089258196146292E+24</c:v>
                </c:pt>
                <c:pt idx="54">
                  <c:v>1.2379400392853803E+27</c:v>
                </c:pt>
                <c:pt idx="55">
                  <c:v>1.2676506002282294E+30</c:v>
                </c:pt>
                <c:pt idx="56">
                  <c:v>1.6069380442589903E+60</c:v>
                </c:pt>
                <c:pt idx="57">
                  <c:v>2.0370359763344861E+90</c:v>
                </c:pt>
                <c:pt idx="58">
                  <c:v>2.5822498780869086E+120</c:v>
                </c:pt>
                <c:pt idx="59">
                  <c:v>3.2733906078961419E+150</c:v>
                </c:pt>
                <c:pt idx="60">
                  <c:v>4.149515568880993E+180</c:v>
                </c:pt>
                <c:pt idx="61">
                  <c:v>5.2601359015483735E+210</c:v>
                </c:pt>
                <c:pt idx="62">
                  <c:v>6.6680144328798543E+240</c:v>
                </c:pt>
                <c:pt idx="63">
                  <c:v>8.4527124981706439E+270</c:v>
                </c:pt>
                <c:pt idx="64">
                  <c:v>1.0715086071862673E+301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er>
        <c:ser>
          <c:idx val="14"/>
          <c:order val="14"/>
          <c:tx>
            <c:strRef>
              <c:f>'Complexity Graph'!$P$101</c:f>
              <c:strCache>
                <c:ptCount val="1"/>
                <c:pt idx="0">
                  <c:v>3 ^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Graph'!$P$102:$P$220</c:f>
              <c:numCache>
                <c:formatCode>General</c:formatCode>
                <c:ptCount val="119"/>
                <c:pt idx="0">
                  <c:v>1</c:v>
                </c:pt>
                <c:pt idx="1">
                  <c:v>3</c:v>
                </c:pt>
                <c:pt idx="2">
                  <c:v>9</c:v>
                </c:pt>
                <c:pt idx="3">
                  <c:v>27</c:v>
                </c:pt>
                <c:pt idx="4">
                  <c:v>81</c:v>
                </c:pt>
                <c:pt idx="5">
                  <c:v>243</c:v>
                </c:pt>
                <c:pt idx="6">
                  <c:v>729</c:v>
                </c:pt>
                <c:pt idx="7">
                  <c:v>2187</c:v>
                </c:pt>
                <c:pt idx="8">
                  <c:v>6561</c:v>
                </c:pt>
                <c:pt idx="9">
                  <c:v>19683</c:v>
                </c:pt>
                <c:pt idx="10">
                  <c:v>59049</c:v>
                </c:pt>
                <c:pt idx="11">
                  <c:v>177147</c:v>
                </c:pt>
                <c:pt idx="12">
                  <c:v>531441</c:v>
                </c:pt>
                <c:pt idx="13">
                  <c:v>1594323</c:v>
                </c:pt>
                <c:pt idx="14">
                  <c:v>4782969</c:v>
                </c:pt>
                <c:pt idx="15">
                  <c:v>14348907</c:v>
                </c:pt>
                <c:pt idx="16">
                  <c:v>43046721</c:v>
                </c:pt>
                <c:pt idx="17">
                  <c:v>129140163</c:v>
                </c:pt>
                <c:pt idx="18">
                  <c:v>387420489</c:v>
                </c:pt>
                <c:pt idx="19">
                  <c:v>1162261467</c:v>
                </c:pt>
                <c:pt idx="20">
                  <c:v>3486784401</c:v>
                </c:pt>
                <c:pt idx="21">
                  <c:v>10460353203</c:v>
                </c:pt>
                <c:pt idx="22">
                  <c:v>31381059609</c:v>
                </c:pt>
                <c:pt idx="23">
                  <c:v>94143178827</c:v>
                </c:pt>
                <c:pt idx="24">
                  <c:v>282429536481</c:v>
                </c:pt>
                <c:pt idx="25">
                  <c:v>847288609443</c:v>
                </c:pt>
                <c:pt idx="26">
                  <c:v>2541865828329</c:v>
                </c:pt>
                <c:pt idx="27">
                  <c:v>7625597484987</c:v>
                </c:pt>
                <c:pt idx="28">
                  <c:v>22876792454961</c:v>
                </c:pt>
                <c:pt idx="29">
                  <c:v>68630377364883</c:v>
                </c:pt>
                <c:pt idx="30">
                  <c:v>205891132094649</c:v>
                </c:pt>
                <c:pt idx="31">
                  <c:v>617673396283947</c:v>
                </c:pt>
                <c:pt idx="32">
                  <c:v>1853020188851841</c:v>
                </c:pt>
                <c:pt idx="33">
                  <c:v>5559060566555523</c:v>
                </c:pt>
                <c:pt idx="34">
                  <c:v>1.6677181699666568E+16</c:v>
                </c:pt>
                <c:pt idx="35">
                  <c:v>5.0031545098999704E+16</c:v>
                </c:pt>
                <c:pt idx="36">
                  <c:v>1.5009463529699914E+17</c:v>
                </c:pt>
                <c:pt idx="37">
                  <c:v>4.5028390589099738E+17</c:v>
                </c:pt>
                <c:pt idx="38">
                  <c:v>1.350851717672992E+18</c:v>
                </c:pt>
                <c:pt idx="39">
                  <c:v>4.0525551530189763E+18</c:v>
                </c:pt>
                <c:pt idx="40">
                  <c:v>1.2157665459056929E+19</c:v>
                </c:pt>
                <c:pt idx="41">
                  <c:v>3.6472996377170788E+19</c:v>
                </c:pt>
                <c:pt idx="42">
                  <c:v>1.0941898913151237E+20</c:v>
                </c:pt>
                <c:pt idx="43">
                  <c:v>3.2825696739453705E+20</c:v>
                </c:pt>
                <c:pt idx="44">
                  <c:v>9.847709021836112E+20</c:v>
                </c:pt>
                <c:pt idx="45">
                  <c:v>2.9543127065508336E+21</c:v>
                </c:pt>
                <c:pt idx="46">
                  <c:v>8.8629381196525014E+21</c:v>
                </c:pt>
                <c:pt idx="47">
                  <c:v>2.6588814358957502E+22</c:v>
                </c:pt>
                <c:pt idx="48">
                  <c:v>7.9766443076872514E+22</c:v>
                </c:pt>
                <c:pt idx="49">
                  <c:v>2.3929932923061753E+23</c:v>
                </c:pt>
                <c:pt idx="50">
                  <c:v>7.1789798769185258E+23</c:v>
                </c:pt>
                <c:pt idx="51">
                  <c:v>4.2391158275216204E+28</c:v>
                </c:pt>
                <c:pt idx="52">
                  <c:v>2.5031555049932416E+33</c:v>
                </c:pt>
                <c:pt idx="53">
                  <c:v>1.4780882941434593E+38</c:v>
                </c:pt>
                <c:pt idx="54">
                  <c:v>8.727963568087712E+42</c:v>
                </c:pt>
                <c:pt idx="55">
                  <c:v>5.1537752073201141E+47</c:v>
                </c:pt>
                <c:pt idx="56">
                  <c:v>2.6561398887587475E+95</c:v>
                </c:pt>
                <c:pt idx="57">
                  <c:v>1.3689147905858837E+143</c:v>
                </c:pt>
                <c:pt idx="58">
                  <c:v>7.0550791086553318E+190</c:v>
                </c:pt>
                <c:pt idx="59">
                  <c:v>3.6360291795869929E+238</c:v>
                </c:pt>
                <c:pt idx="60">
                  <c:v>1.873927703884794E+286</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er>
        <c:ser>
          <c:idx val="15"/>
          <c:order val="15"/>
          <c:tx>
            <c:strRef>
              <c:f>'Complexity Graph'!$Q$101</c:f>
              <c:strCache>
                <c:ptCount val="1"/>
                <c:pt idx="0">
                  <c:v>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Graph'!$Q$102:$Q$220</c:f>
              <c:numCache>
                <c:formatCode>General</c:formatCode>
                <c:ptCount val="119"/>
                <c:pt idx="0">
                  <c:v>1</c:v>
                </c:pt>
                <c:pt idx="1">
                  <c:v>1</c:v>
                </c:pt>
                <c:pt idx="2">
                  <c:v>2</c:v>
                </c:pt>
                <c:pt idx="3">
                  <c:v>6</c:v>
                </c:pt>
                <c:pt idx="4">
                  <c:v>24</c:v>
                </c:pt>
                <c:pt idx="5">
                  <c:v>120</c:v>
                </c:pt>
                <c:pt idx="6">
                  <c:v>720</c:v>
                </c:pt>
                <c:pt idx="7">
                  <c:v>5040</c:v>
                </c:pt>
                <c:pt idx="8">
                  <c:v>40320</c:v>
                </c:pt>
                <c:pt idx="9">
                  <c:v>362880</c:v>
                </c:pt>
                <c:pt idx="10">
                  <c:v>3628800</c:v>
                </c:pt>
                <c:pt idx="11">
                  <c:v>39916800</c:v>
                </c:pt>
                <c:pt idx="12">
                  <c:v>479001600</c:v>
                </c:pt>
                <c:pt idx="13">
                  <c:v>6227020800</c:v>
                </c:pt>
                <c:pt idx="14">
                  <c:v>87178291200</c:v>
                </c:pt>
                <c:pt idx="15">
                  <c:v>1307674368000</c:v>
                </c:pt>
                <c:pt idx="16">
                  <c:v>20922789888000</c:v>
                </c:pt>
                <c:pt idx="17">
                  <c:v>355687428096000</c:v>
                </c:pt>
                <c:pt idx="18">
                  <c:v>6402373705728000</c:v>
                </c:pt>
                <c:pt idx="19">
                  <c:v>1.21645100408832E+17</c:v>
                </c:pt>
                <c:pt idx="20">
                  <c:v>2.43290200817664E+18</c:v>
                </c:pt>
                <c:pt idx="21">
                  <c:v>5.109094217170944E+19</c:v>
                </c:pt>
                <c:pt idx="22">
                  <c:v>1.1240007277776077E+21</c:v>
                </c:pt>
                <c:pt idx="23">
                  <c:v>2.5852016738884978E+22</c:v>
                </c:pt>
                <c:pt idx="24">
                  <c:v>6.2044840173323941E+23</c:v>
                </c:pt>
                <c:pt idx="25">
                  <c:v>1.5511210043330984E+25</c:v>
                </c:pt>
                <c:pt idx="26">
                  <c:v>4.0329146112660572E+26</c:v>
                </c:pt>
                <c:pt idx="27">
                  <c:v>1.0888869450418352E+28</c:v>
                </c:pt>
                <c:pt idx="28">
                  <c:v>3.048883446117138E+29</c:v>
                </c:pt>
                <c:pt idx="29">
                  <c:v>8.8417619937397008E+30</c:v>
                </c:pt>
                <c:pt idx="30">
                  <c:v>2.652528598121911E+32</c:v>
                </c:pt>
                <c:pt idx="31">
                  <c:v>8.2228386541779236E+33</c:v>
                </c:pt>
                <c:pt idx="32">
                  <c:v>2.6313083693369355E+35</c:v>
                </c:pt>
                <c:pt idx="33">
                  <c:v>8.6833176188118895E+36</c:v>
                </c:pt>
                <c:pt idx="34">
                  <c:v>2.9523279903960408E+38</c:v>
                </c:pt>
                <c:pt idx="35">
                  <c:v>1.0333147966386144E+40</c:v>
                </c:pt>
                <c:pt idx="36">
                  <c:v>3.7199332678990133E+41</c:v>
                </c:pt>
                <c:pt idx="37">
                  <c:v>1.3763753091226346E+43</c:v>
                </c:pt>
                <c:pt idx="38">
                  <c:v>5.2302261746660104E+44</c:v>
                </c:pt>
                <c:pt idx="39">
                  <c:v>2.0397882081197447E+46</c:v>
                </c:pt>
                <c:pt idx="40">
                  <c:v>8.1591528324789801E+47</c:v>
                </c:pt>
                <c:pt idx="41">
                  <c:v>3.3452526613163798E+49</c:v>
                </c:pt>
                <c:pt idx="42">
                  <c:v>1.4050061177528801E+51</c:v>
                </c:pt>
                <c:pt idx="43">
                  <c:v>6.0415263063373845E+52</c:v>
                </c:pt>
                <c:pt idx="44">
                  <c:v>2.6582715747884495E+54</c:v>
                </c:pt>
                <c:pt idx="45">
                  <c:v>1.1962222086548021E+56</c:v>
                </c:pt>
                <c:pt idx="46">
                  <c:v>5.5026221598120892E+57</c:v>
                </c:pt>
                <c:pt idx="47">
                  <c:v>2.5862324151116827E+59</c:v>
                </c:pt>
                <c:pt idx="48">
                  <c:v>1.2413915592536068E+61</c:v>
                </c:pt>
                <c:pt idx="49">
                  <c:v>6.0828186403426789E+62</c:v>
                </c:pt>
                <c:pt idx="50">
                  <c:v>3.0414093201713376E+64</c:v>
                </c:pt>
                <c:pt idx="51">
                  <c:v>8.3209871127413899E+81</c:v>
                </c:pt>
                <c:pt idx="52">
                  <c:v>1.1978571669969892E+100</c:v>
                </c:pt>
                <c:pt idx="53">
                  <c:v>7.1569457046263797E+118</c:v>
                </c:pt>
                <c:pt idx="54">
                  <c:v>1.4857159644817605E+138</c:v>
                </c:pt>
                <c:pt idx="55">
                  <c:v>9.3326215443944175E+157</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er>
        <c:ser>
          <c:idx val="16"/>
          <c:order val="16"/>
          <c:tx>
            <c:strRef>
              <c:f>'Complexity Graph'!$R$101</c:f>
              <c:strCache>
                <c:ptCount val="1"/>
                <c:pt idx="0">
                  <c:v>n ^ n</c:v>
                </c:pt>
              </c:strCache>
            </c:strRef>
          </c:tx>
          <c:marker>
            <c:symbol val="none"/>
          </c:marker>
          <c:cat>
            <c:numRef>
              <c:f>'Complexity Graph'!$A$102:$A$220</c:f>
              <c:numCache>
                <c:formatCode>#,##0</c:formatCode>
                <c:ptCount val="1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200</c:v>
                </c:pt>
                <c:pt idx="57">
                  <c:v>300</c:v>
                </c:pt>
                <c:pt idx="58">
                  <c:v>400</c:v>
                </c:pt>
                <c:pt idx="59">
                  <c:v>500</c:v>
                </c:pt>
                <c:pt idx="60">
                  <c:v>600</c:v>
                </c:pt>
                <c:pt idx="61">
                  <c:v>700</c:v>
                </c:pt>
                <c:pt idx="62">
                  <c:v>800</c:v>
                </c:pt>
                <c:pt idx="63">
                  <c:v>900</c:v>
                </c:pt>
                <c:pt idx="64">
                  <c:v>1000</c:v>
                </c:pt>
                <c:pt idx="65">
                  <c:v>2000</c:v>
                </c:pt>
                <c:pt idx="66">
                  <c:v>3000</c:v>
                </c:pt>
                <c:pt idx="67">
                  <c:v>4000</c:v>
                </c:pt>
                <c:pt idx="68">
                  <c:v>5000</c:v>
                </c:pt>
                <c:pt idx="69">
                  <c:v>6000</c:v>
                </c:pt>
                <c:pt idx="70">
                  <c:v>7000</c:v>
                </c:pt>
                <c:pt idx="71">
                  <c:v>8000</c:v>
                </c:pt>
                <c:pt idx="72">
                  <c:v>9000</c:v>
                </c:pt>
                <c:pt idx="73">
                  <c:v>10000</c:v>
                </c:pt>
                <c:pt idx="74">
                  <c:v>20000</c:v>
                </c:pt>
                <c:pt idx="75">
                  <c:v>30000</c:v>
                </c:pt>
                <c:pt idx="76">
                  <c:v>40000</c:v>
                </c:pt>
                <c:pt idx="77">
                  <c:v>50000</c:v>
                </c:pt>
                <c:pt idx="78">
                  <c:v>60000</c:v>
                </c:pt>
                <c:pt idx="79">
                  <c:v>70000</c:v>
                </c:pt>
                <c:pt idx="80">
                  <c:v>80000</c:v>
                </c:pt>
                <c:pt idx="81">
                  <c:v>90000</c:v>
                </c:pt>
                <c:pt idx="82">
                  <c:v>100000</c:v>
                </c:pt>
                <c:pt idx="83">
                  <c:v>200000</c:v>
                </c:pt>
                <c:pt idx="84">
                  <c:v>300000</c:v>
                </c:pt>
                <c:pt idx="85">
                  <c:v>400000</c:v>
                </c:pt>
                <c:pt idx="86">
                  <c:v>500000</c:v>
                </c:pt>
                <c:pt idx="87">
                  <c:v>600000</c:v>
                </c:pt>
                <c:pt idx="88">
                  <c:v>700000</c:v>
                </c:pt>
                <c:pt idx="89">
                  <c:v>800000</c:v>
                </c:pt>
                <c:pt idx="90">
                  <c:v>900000</c:v>
                </c:pt>
                <c:pt idx="91">
                  <c:v>1000000</c:v>
                </c:pt>
                <c:pt idx="92">
                  <c:v>2000000</c:v>
                </c:pt>
                <c:pt idx="93">
                  <c:v>3000000</c:v>
                </c:pt>
                <c:pt idx="94">
                  <c:v>4000000</c:v>
                </c:pt>
                <c:pt idx="95">
                  <c:v>5000000</c:v>
                </c:pt>
                <c:pt idx="96">
                  <c:v>6000000</c:v>
                </c:pt>
                <c:pt idx="97">
                  <c:v>7000000</c:v>
                </c:pt>
                <c:pt idx="98">
                  <c:v>8000000</c:v>
                </c:pt>
                <c:pt idx="99">
                  <c:v>9000000</c:v>
                </c:pt>
                <c:pt idx="100">
                  <c:v>10000000</c:v>
                </c:pt>
                <c:pt idx="101">
                  <c:v>20000000</c:v>
                </c:pt>
                <c:pt idx="102">
                  <c:v>30000000</c:v>
                </c:pt>
                <c:pt idx="103">
                  <c:v>40000000</c:v>
                </c:pt>
                <c:pt idx="104">
                  <c:v>50000000</c:v>
                </c:pt>
                <c:pt idx="105">
                  <c:v>60000000</c:v>
                </c:pt>
                <c:pt idx="106">
                  <c:v>70000000</c:v>
                </c:pt>
                <c:pt idx="107">
                  <c:v>80000000</c:v>
                </c:pt>
                <c:pt idx="108">
                  <c:v>90000000</c:v>
                </c:pt>
                <c:pt idx="109">
                  <c:v>100000000</c:v>
                </c:pt>
                <c:pt idx="110">
                  <c:v>200000000</c:v>
                </c:pt>
                <c:pt idx="111">
                  <c:v>300000000</c:v>
                </c:pt>
                <c:pt idx="112">
                  <c:v>400000000</c:v>
                </c:pt>
                <c:pt idx="113">
                  <c:v>500000000</c:v>
                </c:pt>
                <c:pt idx="114">
                  <c:v>600000000</c:v>
                </c:pt>
                <c:pt idx="115">
                  <c:v>700000000</c:v>
                </c:pt>
                <c:pt idx="116">
                  <c:v>800000000</c:v>
                </c:pt>
                <c:pt idx="117">
                  <c:v>900000000</c:v>
                </c:pt>
                <c:pt idx="118">
                  <c:v>1000000000</c:v>
                </c:pt>
              </c:numCache>
            </c:numRef>
          </c:cat>
          <c:val>
            <c:numRef>
              <c:f>'Complexity Graph'!$R$102:$R$220</c:f>
              <c:numCache>
                <c:formatCode>General</c:formatCode>
                <c:ptCount val="119"/>
                <c:pt idx="0">
                  <c:v>0</c:v>
                </c:pt>
                <c:pt idx="1">
                  <c:v>1</c:v>
                </c:pt>
                <c:pt idx="2">
                  <c:v>4</c:v>
                </c:pt>
                <c:pt idx="3">
                  <c:v>27</c:v>
                </c:pt>
                <c:pt idx="4">
                  <c:v>256</c:v>
                </c:pt>
                <c:pt idx="5">
                  <c:v>3125</c:v>
                </c:pt>
                <c:pt idx="6">
                  <c:v>46656</c:v>
                </c:pt>
                <c:pt idx="7">
                  <c:v>823543</c:v>
                </c:pt>
                <c:pt idx="8">
                  <c:v>16777216</c:v>
                </c:pt>
                <c:pt idx="9">
                  <c:v>387420489</c:v>
                </c:pt>
                <c:pt idx="10">
                  <c:v>10000000000</c:v>
                </c:pt>
                <c:pt idx="11">
                  <c:v>285311670611</c:v>
                </c:pt>
                <c:pt idx="12">
                  <c:v>8916100448256</c:v>
                </c:pt>
                <c:pt idx="13">
                  <c:v>302875106592253</c:v>
                </c:pt>
                <c:pt idx="14">
                  <c:v>1.1112006825558016E+16</c:v>
                </c:pt>
                <c:pt idx="15">
                  <c:v>4.3789389038085939E+17</c:v>
                </c:pt>
                <c:pt idx="16">
                  <c:v>1.8446744073709552E+19</c:v>
                </c:pt>
                <c:pt idx="17">
                  <c:v>8.2724026188633683E+20</c:v>
                </c:pt>
                <c:pt idx="18">
                  <c:v>3.9346408075296542E+22</c:v>
                </c:pt>
                <c:pt idx="19">
                  <c:v>1.9784196556603136E+24</c:v>
                </c:pt>
                <c:pt idx="20">
                  <c:v>1.048576E+26</c:v>
                </c:pt>
                <c:pt idx="21">
                  <c:v>5.8425870183859823E+27</c:v>
                </c:pt>
                <c:pt idx="22">
                  <c:v>3.4142787736421956E+29</c:v>
                </c:pt>
                <c:pt idx="23">
                  <c:v>2.0880467999847911E+31</c:v>
                </c:pt>
                <c:pt idx="24">
                  <c:v>1.3337357768502841E+33</c:v>
                </c:pt>
                <c:pt idx="25">
                  <c:v>8.881784197001253E+34</c:v>
                </c:pt>
                <c:pt idx="26">
                  <c:v>6.1561195802071578E+36</c:v>
                </c:pt>
                <c:pt idx="27">
                  <c:v>4.4342648824303781E+38</c:v>
                </c:pt>
                <c:pt idx="28">
                  <c:v>3.3145523113253375E+40</c:v>
                </c:pt>
                <c:pt idx="29">
                  <c:v>2.567686153161211E+42</c:v>
                </c:pt>
                <c:pt idx="30">
                  <c:v>2.0589113209464899E+44</c:v>
                </c:pt>
                <c:pt idx="31">
                  <c:v>1.7069174130723234E+46</c:v>
                </c:pt>
                <c:pt idx="32">
                  <c:v>1.4615016373309029E+48</c:v>
                </c:pt>
                <c:pt idx="33">
                  <c:v>1.2911004008776101E+50</c:v>
                </c:pt>
                <c:pt idx="34">
                  <c:v>1.1756638905368617E+52</c:v>
                </c:pt>
                <c:pt idx="35">
                  <c:v>1.1025074993541487E+54</c:v>
                </c:pt>
                <c:pt idx="36">
                  <c:v>1.0638735892371651E+56</c:v>
                </c:pt>
                <c:pt idx="37">
                  <c:v>1.0555134955777783E+58</c:v>
                </c:pt>
                <c:pt idx="38">
                  <c:v>1.075911801979994E+60</c:v>
                </c:pt>
                <c:pt idx="39">
                  <c:v>1.1259514746207122E+62</c:v>
                </c:pt>
                <c:pt idx="40">
                  <c:v>1.2089258196146292E+64</c:v>
                </c:pt>
                <c:pt idx="41">
                  <c:v>1.3308776306327119E+66</c:v>
                </c:pt>
                <c:pt idx="42">
                  <c:v>1.5013093754529656E+68</c:v>
                </c:pt>
                <c:pt idx="43">
                  <c:v>1.7343773367030268E+70</c:v>
                </c:pt>
                <c:pt idx="44">
                  <c:v>2.05077382356061E+72</c:v>
                </c:pt>
                <c:pt idx="45">
                  <c:v>2.4806364445134117E+74</c:v>
                </c:pt>
                <c:pt idx="46">
                  <c:v>3.0680346300794272E+76</c:v>
                </c:pt>
                <c:pt idx="47">
                  <c:v>3.8779242634644488E+78</c:v>
                </c:pt>
                <c:pt idx="48">
                  <c:v>5.0070207826345935E+80</c:v>
                </c:pt>
                <c:pt idx="49">
                  <c:v>6.6009724686219558E+82</c:v>
                </c:pt>
                <c:pt idx="50">
                  <c:v>8.8817841970012542E+84</c:v>
                </c:pt>
                <c:pt idx="51">
                  <c:v>4.8873677980689261E+106</c:v>
                </c:pt>
                <c:pt idx="52">
                  <c:v>1.4350360160986842E+129</c:v>
                </c:pt>
                <c:pt idx="53">
                  <c:v>1.7668470647783846E+152</c:v>
                </c:pt>
                <c:pt idx="54">
                  <c:v>7.6177348045866409E+175</c:v>
                </c:pt>
                <c:pt idx="55">
                  <c:v>1.0000000000000005E+200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er>
        <c:marker val="1"/>
        <c:axId val="125542784"/>
        <c:axId val="125544320"/>
      </c:lineChart>
      <c:catAx>
        <c:axId val="125542784"/>
        <c:scaling>
          <c:orientation val="minMax"/>
        </c:scaling>
        <c:axPos val="b"/>
        <c:majorGridlines>
          <c:spPr>
            <a:ln w="6350">
              <a:prstDash val="sysDot"/>
            </a:ln>
          </c:spPr>
        </c:majorGridlines>
        <c:numFmt formatCode="#,##0" sourceLinked="1"/>
        <c:tickLblPos val="nextTo"/>
        <c:txPr>
          <a:bodyPr rot="-5400000" vert="horz" anchor="b" anchorCtr="0"/>
          <a:lstStyle/>
          <a:p>
            <a:pPr>
              <a:defRPr/>
            </a:pPr>
            <a:endParaRPr lang="en-US"/>
          </a:p>
        </c:txPr>
        <c:crossAx val="125544320"/>
        <c:crossesAt val="1"/>
        <c:auto val="1"/>
        <c:lblAlgn val="ctr"/>
        <c:lblOffset val="100"/>
      </c:catAx>
      <c:valAx>
        <c:axId val="125544320"/>
        <c:scaling>
          <c:logBase val="10"/>
          <c:orientation val="minMax"/>
          <c:max val="1000000000000"/>
          <c:min val="1"/>
        </c:scaling>
        <c:axPos val="l"/>
        <c:majorGridlines/>
        <c:minorGridlines/>
        <c:numFmt formatCode="General" sourceLinked="1"/>
        <c:tickLblPos val="nextTo"/>
        <c:crossAx val="125542784"/>
        <c:crossesAt val="1"/>
        <c:crossBetween val="midCat"/>
        <c:majorUnit val="10"/>
      </c:valAx>
    </c:plotArea>
    <c:legend>
      <c:legendPos val="r"/>
      <c:layout>
        <c:manualLayout>
          <c:xMode val="edge"/>
          <c:yMode val="edge"/>
          <c:x val="0.91648539600881662"/>
          <c:y val="0.73753862489268351"/>
          <c:w val="7.84271637794553E-2"/>
          <c:h val="0.20845740650988601"/>
        </c:manualLayout>
      </c:layout>
    </c:legend>
    <c:plotVisOnly val="1"/>
  </c:chart>
  <c:printSettings>
    <c:headerFooter/>
    <c:pageMargins b="0.75000000000000044" l="0.7000000000000004" r="0.7000000000000004" t="0.75000000000000044" header="0.30000000000000021" footer="0.30000000000000021"/>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304800</xdr:colOff>
      <xdr:row>0</xdr:row>
      <xdr:rowOff>304800</xdr:rowOff>
    </xdr:to>
    <xdr:sp macro="" textlink="">
      <xdr:nvSpPr>
        <xdr:cNvPr id="8193" name="AutoShape 1" descr="n\log n"/>
        <xdr:cNvSpPr>
          <a:spLocks noChangeAspect="1" noChangeArrowheads="1"/>
        </xdr:cNvSpPr>
      </xdr:nvSpPr>
      <xdr:spPr bwMode="auto">
        <a:xfrm>
          <a:off x="609600" y="59055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194" name="AutoShape 2" descr="n"/>
        <xdr:cNvSpPr>
          <a:spLocks noChangeAspect="1" noChangeArrowheads="1"/>
        </xdr:cNvSpPr>
      </xdr:nvSpPr>
      <xdr:spPr bwMode="auto">
        <a:xfrm>
          <a:off x="609600" y="429577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195" name="AutoShape 3" descr="n\log n"/>
        <xdr:cNvSpPr>
          <a:spLocks noChangeAspect="1" noChangeArrowheads="1"/>
        </xdr:cNvSpPr>
      </xdr:nvSpPr>
      <xdr:spPr bwMode="auto">
        <a:xfrm>
          <a:off x="1219200" y="59055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196" name="AutoShape 4" descr="n^{2}"/>
        <xdr:cNvSpPr>
          <a:spLocks noChangeAspect="1" noChangeArrowheads="1"/>
        </xdr:cNvSpPr>
      </xdr:nvSpPr>
      <xdr:spPr bwMode="auto">
        <a:xfrm>
          <a:off x="1828800" y="59055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197" name="AutoShape 5" descr="\log n"/>
        <xdr:cNvSpPr>
          <a:spLocks noChangeAspect="1" noChangeArrowheads="1"/>
        </xdr:cNvSpPr>
      </xdr:nvSpPr>
      <xdr:spPr bwMode="auto">
        <a:xfrm>
          <a:off x="2438400" y="590550"/>
          <a:ext cx="304800" cy="304800"/>
        </a:xfrm>
        <a:prstGeom prst="rect">
          <a:avLst/>
        </a:prstGeom>
        <a:noFill/>
      </xdr:spPr>
    </xdr:sp>
    <xdr:clientData/>
  </xdr:twoCellAnchor>
  <xdr:twoCellAnchor editAs="oneCell">
    <xdr:from>
      <xdr:col>4</xdr:col>
      <xdr:colOff>314325</xdr:colOff>
      <xdr:row>0</xdr:row>
      <xdr:rowOff>0</xdr:rowOff>
    </xdr:from>
    <xdr:to>
      <xdr:col>4</xdr:col>
      <xdr:colOff>619125</xdr:colOff>
      <xdr:row>0</xdr:row>
      <xdr:rowOff>304800</xdr:rowOff>
    </xdr:to>
    <xdr:sp macro="" textlink="">
      <xdr:nvSpPr>
        <xdr:cNvPr id="8198" name="AutoShape 6" descr="n"/>
        <xdr:cNvSpPr>
          <a:spLocks noChangeAspect="1" noChangeArrowheads="1"/>
        </xdr:cNvSpPr>
      </xdr:nvSpPr>
      <xdr:spPr bwMode="auto">
        <a:xfrm>
          <a:off x="2752725" y="590550"/>
          <a:ext cx="304800" cy="304800"/>
        </a:xfrm>
        <a:prstGeom prst="rect">
          <a:avLst/>
        </a:prstGeom>
        <a:noFill/>
      </xdr:spPr>
    </xdr:sp>
    <xdr:clientData/>
  </xdr:twoCellAnchor>
  <xdr:twoCellAnchor editAs="oneCell">
    <xdr:from>
      <xdr:col>5</xdr:col>
      <xdr:colOff>19050</xdr:colOff>
      <xdr:row>0</xdr:row>
      <xdr:rowOff>0</xdr:rowOff>
    </xdr:from>
    <xdr:to>
      <xdr:col>5</xdr:col>
      <xdr:colOff>323850</xdr:colOff>
      <xdr:row>0</xdr:row>
      <xdr:rowOff>304800</xdr:rowOff>
    </xdr:to>
    <xdr:sp macro="" textlink="">
      <xdr:nvSpPr>
        <xdr:cNvPr id="8199" name="AutoShape 7" descr="\log n"/>
        <xdr:cNvSpPr>
          <a:spLocks noChangeAspect="1" noChangeArrowheads="1"/>
        </xdr:cNvSpPr>
      </xdr:nvSpPr>
      <xdr:spPr bwMode="auto">
        <a:xfrm>
          <a:off x="3067050" y="59055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00" name="AutoShape 8" descr="n\log n"/>
        <xdr:cNvSpPr>
          <a:spLocks noChangeAspect="1" noChangeArrowheads="1"/>
        </xdr:cNvSpPr>
      </xdr:nvSpPr>
      <xdr:spPr bwMode="auto">
        <a:xfrm>
          <a:off x="609600" y="449580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01" name="AutoShape 9" descr="n\log n"/>
        <xdr:cNvSpPr>
          <a:spLocks noChangeAspect="1" noChangeArrowheads="1"/>
        </xdr:cNvSpPr>
      </xdr:nvSpPr>
      <xdr:spPr bwMode="auto">
        <a:xfrm>
          <a:off x="1219200" y="449580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02" name="AutoShape 10" descr="n\log n"/>
        <xdr:cNvSpPr>
          <a:spLocks noChangeAspect="1" noChangeArrowheads="1"/>
        </xdr:cNvSpPr>
      </xdr:nvSpPr>
      <xdr:spPr bwMode="auto">
        <a:xfrm>
          <a:off x="1828800" y="449580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03" name="AutoShape 11" descr="n"/>
        <xdr:cNvSpPr>
          <a:spLocks noChangeAspect="1" noChangeArrowheads="1"/>
        </xdr:cNvSpPr>
      </xdr:nvSpPr>
      <xdr:spPr bwMode="auto">
        <a:xfrm>
          <a:off x="2438400" y="449580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04" name="AutoShape 12" descr="n\log ^{2}n"/>
        <xdr:cNvSpPr>
          <a:spLocks noChangeAspect="1" noChangeArrowheads="1"/>
        </xdr:cNvSpPr>
      </xdr:nvSpPr>
      <xdr:spPr bwMode="auto">
        <a:xfrm>
          <a:off x="1828800" y="829627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05" name="AutoShape 13" descr="n\log n"/>
        <xdr:cNvSpPr>
          <a:spLocks noChangeAspect="1" noChangeArrowheads="1"/>
        </xdr:cNvSpPr>
      </xdr:nvSpPr>
      <xdr:spPr bwMode="auto">
        <a:xfrm>
          <a:off x="1828800" y="1055370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06" name="AutoShape 14" descr="1"/>
        <xdr:cNvSpPr>
          <a:spLocks noChangeAspect="1" noChangeArrowheads="1"/>
        </xdr:cNvSpPr>
      </xdr:nvSpPr>
      <xdr:spPr bwMode="auto">
        <a:xfrm>
          <a:off x="2438400" y="8296275"/>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07" name="AutoShape 15" descr="n\log n"/>
        <xdr:cNvSpPr>
          <a:spLocks noChangeAspect="1" noChangeArrowheads="1"/>
        </xdr:cNvSpPr>
      </xdr:nvSpPr>
      <xdr:spPr bwMode="auto">
        <a:xfrm>
          <a:off x="609600" y="1075372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08" name="AutoShape 16" descr="n\log n"/>
        <xdr:cNvSpPr>
          <a:spLocks noChangeAspect="1" noChangeArrowheads="1"/>
        </xdr:cNvSpPr>
      </xdr:nvSpPr>
      <xdr:spPr bwMode="auto">
        <a:xfrm>
          <a:off x="1219200" y="1075372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09" name="AutoShape 17" descr="n\log n"/>
        <xdr:cNvSpPr>
          <a:spLocks noChangeAspect="1" noChangeArrowheads="1"/>
        </xdr:cNvSpPr>
      </xdr:nvSpPr>
      <xdr:spPr bwMode="auto">
        <a:xfrm>
          <a:off x="1828800" y="10753725"/>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10" name="AutoShape 18" descr="1"/>
        <xdr:cNvSpPr>
          <a:spLocks noChangeAspect="1" noChangeArrowheads="1"/>
        </xdr:cNvSpPr>
      </xdr:nvSpPr>
      <xdr:spPr bwMode="auto">
        <a:xfrm>
          <a:off x="2438400" y="10753725"/>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11" name="AutoShape 19" descr="n"/>
        <xdr:cNvSpPr>
          <a:spLocks noChangeAspect="1" noChangeArrowheads="1"/>
        </xdr:cNvSpPr>
      </xdr:nvSpPr>
      <xdr:spPr bwMode="auto">
        <a:xfrm>
          <a:off x="609600" y="1134427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12" name="AutoShape 20" descr="n^{2}"/>
        <xdr:cNvSpPr>
          <a:spLocks noChangeAspect="1" noChangeArrowheads="1"/>
        </xdr:cNvSpPr>
      </xdr:nvSpPr>
      <xdr:spPr bwMode="auto">
        <a:xfrm>
          <a:off x="1219200" y="1134427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13" name="AutoShape 21" descr="n^{2}"/>
        <xdr:cNvSpPr>
          <a:spLocks noChangeAspect="1" noChangeArrowheads="1"/>
        </xdr:cNvSpPr>
      </xdr:nvSpPr>
      <xdr:spPr bwMode="auto">
        <a:xfrm>
          <a:off x="1828800" y="11344275"/>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14" name="AutoShape 22" descr="1"/>
        <xdr:cNvSpPr>
          <a:spLocks noChangeAspect="1" noChangeArrowheads="1"/>
        </xdr:cNvSpPr>
      </xdr:nvSpPr>
      <xdr:spPr bwMode="auto">
        <a:xfrm>
          <a:off x="2438400" y="11344275"/>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15" name="AutoShape 23" descr="n\log n"/>
        <xdr:cNvSpPr>
          <a:spLocks noChangeAspect="1" noChangeArrowheads="1"/>
        </xdr:cNvSpPr>
      </xdr:nvSpPr>
      <xdr:spPr bwMode="auto">
        <a:xfrm>
          <a:off x="609600" y="1306830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16" name="AutoShape 24" descr="n\log n"/>
        <xdr:cNvSpPr>
          <a:spLocks noChangeAspect="1" noChangeArrowheads="1"/>
        </xdr:cNvSpPr>
      </xdr:nvSpPr>
      <xdr:spPr bwMode="auto">
        <a:xfrm>
          <a:off x="1219200" y="1306830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17" name="AutoShape 25" descr="n\log n"/>
        <xdr:cNvSpPr>
          <a:spLocks noChangeAspect="1" noChangeArrowheads="1"/>
        </xdr:cNvSpPr>
      </xdr:nvSpPr>
      <xdr:spPr bwMode="auto">
        <a:xfrm>
          <a:off x="1828800" y="1306830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18" name="AutoShape 26" descr="\log n"/>
        <xdr:cNvSpPr>
          <a:spLocks noChangeAspect="1" noChangeArrowheads="1"/>
        </xdr:cNvSpPr>
      </xdr:nvSpPr>
      <xdr:spPr bwMode="auto">
        <a:xfrm>
          <a:off x="2438400" y="1306830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19" name="AutoShape 27" descr="n^{2}"/>
        <xdr:cNvSpPr>
          <a:spLocks noChangeAspect="1" noChangeArrowheads="1"/>
        </xdr:cNvSpPr>
      </xdr:nvSpPr>
      <xdr:spPr bwMode="auto">
        <a:xfrm>
          <a:off x="609600" y="1403032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20" name="AutoShape 28" descr="n^{2}"/>
        <xdr:cNvSpPr>
          <a:spLocks noChangeAspect="1" noChangeArrowheads="1"/>
        </xdr:cNvSpPr>
      </xdr:nvSpPr>
      <xdr:spPr bwMode="auto">
        <a:xfrm>
          <a:off x="1219200" y="1403032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21" name="AutoShape 29" descr="n^{2}"/>
        <xdr:cNvSpPr>
          <a:spLocks noChangeAspect="1" noChangeArrowheads="1"/>
        </xdr:cNvSpPr>
      </xdr:nvSpPr>
      <xdr:spPr bwMode="auto">
        <a:xfrm>
          <a:off x="1828800" y="14030325"/>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22" name="AutoShape 30" descr="1"/>
        <xdr:cNvSpPr>
          <a:spLocks noChangeAspect="1" noChangeArrowheads="1"/>
        </xdr:cNvSpPr>
      </xdr:nvSpPr>
      <xdr:spPr bwMode="auto">
        <a:xfrm>
          <a:off x="2438400" y="14030325"/>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23" name="AutoShape 31" descr="n"/>
        <xdr:cNvSpPr>
          <a:spLocks noChangeAspect="1" noChangeArrowheads="1"/>
        </xdr:cNvSpPr>
      </xdr:nvSpPr>
      <xdr:spPr bwMode="auto">
        <a:xfrm>
          <a:off x="609600" y="1575435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24" name="AutoShape 32" descr="n\log n"/>
        <xdr:cNvSpPr>
          <a:spLocks noChangeAspect="1" noChangeArrowheads="1"/>
        </xdr:cNvSpPr>
      </xdr:nvSpPr>
      <xdr:spPr bwMode="auto">
        <a:xfrm>
          <a:off x="1219200" y="1575435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25" name="AutoShape 33" descr="n\log n"/>
        <xdr:cNvSpPr>
          <a:spLocks noChangeAspect="1" noChangeArrowheads="1"/>
        </xdr:cNvSpPr>
      </xdr:nvSpPr>
      <xdr:spPr bwMode="auto">
        <a:xfrm>
          <a:off x="1828800" y="1575435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26" name="AutoShape 34" descr="n"/>
        <xdr:cNvSpPr>
          <a:spLocks noChangeAspect="1" noChangeArrowheads="1"/>
        </xdr:cNvSpPr>
      </xdr:nvSpPr>
      <xdr:spPr bwMode="auto">
        <a:xfrm>
          <a:off x="2438400" y="1575435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27" name="AutoShape 35" descr="n"/>
        <xdr:cNvSpPr>
          <a:spLocks noChangeAspect="1" noChangeArrowheads="1"/>
        </xdr:cNvSpPr>
      </xdr:nvSpPr>
      <xdr:spPr bwMode="auto">
        <a:xfrm>
          <a:off x="609600" y="1776412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28" name="AutoShape 36" descr="n\log n"/>
        <xdr:cNvSpPr>
          <a:spLocks noChangeAspect="1" noChangeArrowheads="1"/>
        </xdr:cNvSpPr>
      </xdr:nvSpPr>
      <xdr:spPr bwMode="auto">
        <a:xfrm>
          <a:off x="1219200" y="1776412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29" name="AutoShape 37" descr="n\log n"/>
        <xdr:cNvSpPr>
          <a:spLocks noChangeAspect="1" noChangeArrowheads="1"/>
        </xdr:cNvSpPr>
      </xdr:nvSpPr>
      <xdr:spPr bwMode="auto">
        <a:xfrm>
          <a:off x="1828800" y="17764125"/>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30" name="AutoShape 38" descr="n"/>
        <xdr:cNvSpPr>
          <a:spLocks noChangeAspect="1" noChangeArrowheads="1"/>
        </xdr:cNvSpPr>
      </xdr:nvSpPr>
      <xdr:spPr bwMode="auto">
        <a:xfrm>
          <a:off x="2438400" y="17764125"/>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31" name="AutoShape 39" descr="n\log n"/>
        <xdr:cNvSpPr>
          <a:spLocks noChangeAspect="1" noChangeArrowheads="1"/>
        </xdr:cNvSpPr>
      </xdr:nvSpPr>
      <xdr:spPr bwMode="auto">
        <a:xfrm>
          <a:off x="609600" y="1977390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32" name="AutoShape 40" descr="n\log ^{2}n"/>
        <xdr:cNvSpPr>
          <a:spLocks noChangeAspect="1" noChangeArrowheads="1"/>
        </xdr:cNvSpPr>
      </xdr:nvSpPr>
      <xdr:spPr bwMode="auto">
        <a:xfrm>
          <a:off x="1219200" y="1977390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33" name="AutoShape 41" descr="{\displaystyle n^{5/4}}"/>
        <xdr:cNvSpPr>
          <a:spLocks noChangeAspect="1" noChangeArrowheads="1"/>
        </xdr:cNvSpPr>
      </xdr:nvSpPr>
      <xdr:spPr bwMode="auto">
        <a:xfrm>
          <a:off x="1219200" y="2662237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34" name="AutoShape 42" descr="n\log ^{2}n"/>
        <xdr:cNvSpPr>
          <a:spLocks noChangeAspect="1" noChangeArrowheads="1"/>
        </xdr:cNvSpPr>
      </xdr:nvSpPr>
      <xdr:spPr bwMode="auto">
        <a:xfrm>
          <a:off x="1828800" y="2604135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35" name="AutoShape 43" descr="1"/>
        <xdr:cNvSpPr>
          <a:spLocks noChangeAspect="1" noChangeArrowheads="1"/>
        </xdr:cNvSpPr>
      </xdr:nvSpPr>
      <xdr:spPr bwMode="auto">
        <a:xfrm>
          <a:off x="2438400" y="1977390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36" name="AutoShape 44" descr="n"/>
        <xdr:cNvSpPr>
          <a:spLocks noChangeAspect="1" noChangeArrowheads="1"/>
        </xdr:cNvSpPr>
      </xdr:nvSpPr>
      <xdr:spPr bwMode="auto">
        <a:xfrm>
          <a:off x="609600" y="2683192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37" name="AutoShape 45" descr="n^{2}"/>
        <xdr:cNvSpPr>
          <a:spLocks noChangeAspect="1" noChangeArrowheads="1"/>
        </xdr:cNvSpPr>
      </xdr:nvSpPr>
      <xdr:spPr bwMode="auto">
        <a:xfrm>
          <a:off x="1219200" y="2683192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38" name="AutoShape 46" descr="n^{2}"/>
        <xdr:cNvSpPr>
          <a:spLocks noChangeAspect="1" noChangeArrowheads="1"/>
        </xdr:cNvSpPr>
      </xdr:nvSpPr>
      <xdr:spPr bwMode="auto">
        <a:xfrm>
          <a:off x="1828800" y="26831925"/>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39" name="AutoShape 47" descr="1"/>
        <xdr:cNvSpPr>
          <a:spLocks noChangeAspect="1" noChangeArrowheads="1"/>
        </xdr:cNvSpPr>
      </xdr:nvSpPr>
      <xdr:spPr bwMode="auto">
        <a:xfrm>
          <a:off x="2438400" y="26831925"/>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40" name="AutoShape 48" descr="n\log n"/>
        <xdr:cNvSpPr>
          <a:spLocks noChangeAspect="1" noChangeArrowheads="1"/>
        </xdr:cNvSpPr>
      </xdr:nvSpPr>
      <xdr:spPr bwMode="auto">
        <a:xfrm>
          <a:off x="609600" y="2742247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41" name="AutoShape 49" descr="n\log n"/>
        <xdr:cNvSpPr>
          <a:spLocks noChangeAspect="1" noChangeArrowheads="1"/>
        </xdr:cNvSpPr>
      </xdr:nvSpPr>
      <xdr:spPr bwMode="auto">
        <a:xfrm>
          <a:off x="1219200" y="2742247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42" name="AutoShape 50" descr="n\log n~{\text{(balanced)}}"/>
        <xdr:cNvSpPr>
          <a:spLocks noChangeAspect="1" noChangeArrowheads="1"/>
        </xdr:cNvSpPr>
      </xdr:nvSpPr>
      <xdr:spPr bwMode="auto">
        <a:xfrm>
          <a:off x="1828800" y="27422475"/>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43" name="AutoShape 51" descr="n"/>
        <xdr:cNvSpPr>
          <a:spLocks noChangeAspect="1" noChangeArrowheads="1"/>
        </xdr:cNvSpPr>
      </xdr:nvSpPr>
      <xdr:spPr bwMode="auto">
        <a:xfrm>
          <a:off x="2438400" y="27422475"/>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44" name="AutoShape 52" descr="n^{2}"/>
        <xdr:cNvSpPr>
          <a:spLocks noChangeAspect="1" noChangeArrowheads="1"/>
        </xdr:cNvSpPr>
      </xdr:nvSpPr>
      <xdr:spPr bwMode="auto">
        <a:xfrm>
          <a:off x="609600" y="2876550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45" name="AutoShape 53" descr="n^{2}"/>
        <xdr:cNvSpPr>
          <a:spLocks noChangeAspect="1" noChangeArrowheads="1"/>
        </xdr:cNvSpPr>
      </xdr:nvSpPr>
      <xdr:spPr bwMode="auto">
        <a:xfrm>
          <a:off x="1219200" y="2876550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46" name="AutoShape 54" descr="n^{2}"/>
        <xdr:cNvSpPr>
          <a:spLocks noChangeAspect="1" noChangeArrowheads="1"/>
        </xdr:cNvSpPr>
      </xdr:nvSpPr>
      <xdr:spPr bwMode="auto">
        <a:xfrm>
          <a:off x="1828800" y="2876550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47" name="AutoShape 55" descr="1"/>
        <xdr:cNvSpPr>
          <a:spLocks noChangeAspect="1" noChangeArrowheads="1"/>
        </xdr:cNvSpPr>
      </xdr:nvSpPr>
      <xdr:spPr bwMode="auto">
        <a:xfrm>
          <a:off x="2438400" y="2876550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48" name="AutoShape 56" descr="n"/>
        <xdr:cNvSpPr>
          <a:spLocks noChangeAspect="1" noChangeArrowheads="1"/>
        </xdr:cNvSpPr>
      </xdr:nvSpPr>
      <xdr:spPr bwMode="auto">
        <a:xfrm>
          <a:off x="609600" y="3023235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49" name="AutoShape 57" descr="n\log n"/>
        <xdr:cNvSpPr>
          <a:spLocks noChangeAspect="1" noChangeArrowheads="1"/>
        </xdr:cNvSpPr>
      </xdr:nvSpPr>
      <xdr:spPr bwMode="auto">
        <a:xfrm>
          <a:off x="1219200" y="3023235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50" name="AutoShape 58" descr="n^{2}"/>
        <xdr:cNvSpPr>
          <a:spLocks noChangeAspect="1" noChangeArrowheads="1"/>
        </xdr:cNvSpPr>
      </xdr:nvSpPr>
      <xdr:spPr bwMode="auto">
        <a:xfrm>
          <a:off x="1828800" y="3023235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51" name="AutoShape 59" descr="n"/>
        <xdr:cNvSpPr>
          <a:spLocks noChangeAspect="1" noChangeArrowheads="1"/>
        </xdr:cNvSpPr>
      </xdr:nvSpPr>
      <xdr:spPr bwMode="auto">
        <a:xfrm>
          <a:off x="2438400" y="3023235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52" name="AutoShape 60" descr="n"/>
        <xdr:cNvSpPr>
          <a:spLocks noChangeAspect="1" noChangeArrowheads="1"/>
        </xdr:cNvSpPr>
      </xdr:nvSpPr>
      <xdr:spPr bwMode="auto">
        <a:xfrm>
          <a:off x="609600" y="3082290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53" name="AutoShape 61" descr="n\log n"/>
        <xdr:cNvSpPr>
          <a:spLocks noChangeAspect="1" noChangeArrowheads="1"/>
        </xdr:cNvSpPr>
      </xdr:nvSpPr>
      <xdr:spPr bwMode="auto">
        <a:xfrm>
          <a:off x="1828800" y="3082290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54" name="AutoShape 62" descr="n"/>
        <xdr:cNvSpPr>
          <a:spLocks noChangeAspect="1" noChangeArrowheads="1"/>
        </xdr:cNvSpPr>
      </xdr:nvSpPr>
      <xdr:spPr bwMode="auto">
        <a:xfrm>
          <a:off x="2438400" y="3082290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55" name="AutoShape 63" descr="n"/>
        <xdr:cNvSpPr>
          <a:spLocks noChangeAspect="1" noChangeArrowheads="1"/>
        </xdr:cNvSpPr>
      </xdr:nvSpPr>
      <xdr:spPr bwMode="auto">
        <a:xfrm>
          <a:off x="609600" y="3254692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56" name="AutoShape 64" descr="n\log n"/>
        <xdr:cNvSpPr>
          <a:spLocks noChangeAspect="1" noChangeArrowheads="1"/>
        </xdr:cNvSpPr>
      </xdr:nvSpPr>
      <xdr:spPr bwMode="auto">
        <a:xfrm>
          <a:off x="1219200" y="3254692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57" name="AutoShape 65" descr="n\log n"/>
        <xdr:cNvSpPr>
          <a:spLocks noChangeAspect="1" noChangeArrowheads="1"/>
        </xdr:cNvSpPr>
      </xdr:nvSpPr>
      <xdr:spPr bwMode="auto">
        <a:xfrm>
          <a:off x="1828800" y="32546925"/>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58" name="AutoShape 66" descr="1"/>
        <xdr:cNvSpPr>
          <a:spLocks noChangeAspect="1" noChangeArrowheads="1"/>
        </xdr:cNvSpPr>
      </xdr:nvSpPr>
      <xdr:spPr bwMode="auto">
        <a:xfrm>
          <a:off x="2438400" y="32546925"/>
          <a:ext cx="304800" cy="304800"/>
        </a:xfrm>
        <a:prstGeom prst="rect">
          <a:avLst/>
        </a:prstGeom>
        <a:noFill/>
      </xdr:spPr>
    </xdr:sp>
    <xdr:clientData/>
  </xdr:twoCellAnchor>
  <xdr:twoCellAnchor editAs="oneCell">
    <xdr:from>
      <xdr:col>7</xdr:col>
      <xdr:colOff>0</xdr:colOff>
      <xdr:row>0</xdr:row>
      <xdr:rowOff>0</xdr:rowOff>
    </xdr:from>
    <xdr:to>
      <xdr:col>7</xdr:col>
      <xdr:colOff>304800</xdr:colOff>
      <xdr:row>0</xdr:row>
      <xdr:rowOff>304800</xdr:rowOff>
    </xdr:to>
    <xdr:sp macro="" textlink="">
      <xdr:nvSpPr>
        <xdr:cNvPr id="8259" name="AutoShape 67" descr="n"/>
        <xdr:cNvSpPr>
          <a:spLocks noChangeAspect="1" noChangeArrowheads="1"/>
        </xdr:cNvSpPr>
      </xdr:nvSpPr>
      <xdr:spPr bwMode="auto">
        <a:xfrm>
          <a:off x="4267200" y="32546925"/>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60" name="AutoShape 68" descr="n"/>
        <xdr:cNvSpPr>
          <a:spLocks noChangeAspect="1" noChangeArrowheads="1"/>
        </xdr:cNvSpPr>
      </xdr:nvSpPr>
      <xdr:spPr bwMode="auto">
        <a:xfrm>
          <a:off x="609600" y="3522345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61" name="AutoShape 69" descr="n^{2}"/>
        <xdr:cNvSpPr>
          <a:spLocks noChangeAspect="1" noChangeArrowheads="1"/>
        </xdr:cNvSpPr>
      </xdr:nvSpPr>
      <xdr:spPr bwMode="auto">
        <a:xfrm>
          <a:off x="1219200" y="3522345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62" name="AutoShape 70" descr="n^{2}"/>
        <xdr:cNvSpPr>
          <a:spLocks noChangeAspect="1" noChangeArrowheads="1"/>
        </xdr:cNvSpPr>
      </xdr:nvSpPr>
      <xdr:spPr bwMode="auto">
        <a:xfrm>
          <a:off x="1828800" y="3522345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63" name="AutoShape 71" descr="n"/>
        <xdr:cNvSpPr>
          <a:spLocks noChangeAspect="1" noChangeArrowheads="1"/>
        </xdr:cNvSpPr>
      </xdr:nvSpPr>
      <xdr:spPr bwMode="auto">
        <a:xfrm>
          <a:off x="2438400" y="3522345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64" name="AutoShape 72" descr="n\log n"/>
        <xdr:cNvSpPr>
          <a:spLocks noChangeAspect="1" noChangeArrowheads="1"/>
        </xdr:cNvSpPr>
      </xdr:nvSpPr>
      <xdr:spPr bwMode="auto">
        <a:xfrm>
          <a:off x="609600" y="3581400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65" name="AutoShape 73" descr="n\log n"/>
        <xdr:cNvSpPr>
          <a:spLocks noChangeAspect="1" noChangeArrowheads="1"/>
        </xdr:cNvSpPr>
      </xdr:nvSpPr>
      <xdr:spPr bwMode="auto">
        <a:xfrm>
          <a:off x="1219200" y="3581400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66" name="AutoShape 74" descr="n\log n"/>
        <xdr:cNvSpPr>
          <a:spLocks noChangeAspect="1" noChangeArrowheads="1"/>
        </xdr:cNvSpPr>
      </xdr:nvSpPr>
      <xdr:spPr bwMode="auto">
        <a:xfrm>
          <a:off x="1828800" y="3581400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67" name="AutoShape 75" descr="n"/>
        <xdr:cNvSpPr>
          <a:spLocks noChangeAspect="1" noChangeArrowheads="1"/>
        </xdr:cNvSpPr>
      </xdr:nvSpPr>
      <xdr:spPr bwMode="auto">
        <a:xfrm>
          <a:off x="2438400" y="3581400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68" name="AutoShape 76" descr="n"/>
        <xdr:cNvSpPr>
          <a:spLocks noChangeAspect="1" noChangeArrowheads="1"/>
        </xdr:cNvSpPr>
      </xdr:nvSpPr>
      <xdr:spPr bwMode="auto">
        <a:xfrm>
          <a:off x="609600" y="3640455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69" name="AutoShape 77" descr="n^{2}"/>
        <xdr:cNvSpPr>
          <a:spLocks noChangeAspect="1" noChangeArrowheads="1"/>
        </xdr:cNvSpPr>
      </xdr:nvSpPr>
      <xdr:spPr bwMode="auto">
        <a:xfrm>
          <a:off x="1219200" y="3640455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70" name="AutoShape 78" descr="n^{2}"/>
        <xdr:cNvSpPr>
          <a:spLocks noChangeAspect="1" noChangeArrowheads="1"/>
        </xdr:cNvSpPr>
      </xdr:nvSpPr>
      <xdr:spPr bwMode="auto">
        <a:xfrm>
          <a:off x="1828800" y="3640455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71" name="AutoShape 79" descr="1"/>
        <xdr:cNvSpPr>
          <a:spLocks noChangeAspect="1" noChangeArrowheads="1"/>
        </xdr:cNvSpPr>
      </xdr:nvSpPr>
      <xdr:spPr bwMode="auto">
        <a:xfrm>
          <a:off x="2438400" y="3640455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72" name="AutoShape 80" descr="n\log n"/>
        <xdr:cNvSpPr>
          <a:spLocks noChangeAspect="1" noChangeArrowheads="1"/>
        </xdr:cNvSpPr>
      </xdr:nvSpPr>
      <xdr:spPr bwMode="auto">
        <a:xfrm>
          <a:off x="609600" y="3699510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73" name="AutoShape 81" descr="n^{2}"/>
        <xdr:cNvSpPr>
          <a:spLocks noChangeAspect="1" noChangeArrowheads="1"/>
        </xdr:cNvSpPr>
      </xdr:nvSpPr>
      <xdr:spPr bwMode="auto">
        <a:xfrm>
          <a:off x="1219200" y="3699510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74" name="AutoShape 82" descr="n^{2}"/>
        <xdr:cNvSpPr>
          <a:spLocks noChangeAspect="1" noChangeArrowheads="1"/>
        </xdr:cNvSpPr>
      </xdr:nvSpPr>
      <xdr:spPr bwMode="auto">
        <a:xfrm>
          <a:off x="1828800" y="3699510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75" name="AutoShape 83" descr="1"/>
        <xdr:cNvSpPr>
          <a:spLocks noChangeAspect="1" noChangeArrowheads="1"/>
        </xdr:cNvSpPr>
      </xdr:nvSpPr>
      <xdr:spPr bwMode="auto">
        <a:xfrm>
          <a:off x="2438400" y="3699510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76" name="AutoShape 84" descr="n"/>
        <xdr:cNvSpPr>
          <a:spLocks noChangeAspect="1" noChangeArrowheads="1"/>
        </xdr:cNvSpPr>
      </xdr:nvSpPr>
      <xdr:spPr bwMode="auto">
        <a:xfrm>
          <a:off x="609600" y="3791902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77" name="AutoShape 85" descr="n^{2}"/>
        <xdr:cNvSpPr>
          <a:spLocks noChangeAspect="1" noChangeArrowheads="1"/>
        </xdr:cNvSpPr>
      </xdr:nvSpPr>
      <xdr:spPr bwMode="auto">
        <a:xfrm>
          <a:off x="1219200" y="3791902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78" name="AutoShape 86" descr="n^{2}"/>
        <xdr:cNvSpPr>
          <a:spLocks noChangeAspect="1" noChangeArrowheads="1"/>
        </xdr:cNvSpPr>
      </xdr:nvSpPr>
      <xdr:spPr bwMode="auto">
        <a:xfrm>
          <a:off x="1828800" y="37919025"/>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79" name="AutoShape 87" descr="1"/>
        <xdr:cNvSpPr>
          <a:spLocks noChangeAspect="1" noChangeArrowheads="1"/>
        </xdr:cNvSpPr>
      </xdr:nvSpPr>
      <xdr:spPr bwMode="auto">
        <a:xfrm>
          <a:off x="2438400" y="37919025"/>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80" name="AutoShape 88" descr="n"/>
        <xdr:cNvSpPr>
          <a:spLocks noChangeAspect="1" noChangeArrowheads="1"/>
        </xdr:cNvSpPr>
      </xdr:nvSpPr>
      <xdr:spPr bwMode="auto">
        <a:xfrm>
          <a:off x="609600" y="3850957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81" name="AutoShape 89" descr="{\displaystyle kn}"/>
        <xdr:cNvSpPr>
          <a:spLocks noChangeAspect="1" noChangeArrowheads="1"/>
        </xdr:cNvSpPr>
      </xdr:nvSpPr>
      <xdr:spPr bwMode="auto">
        <a:xfrm>
          <a:off x="1219200" y="3850957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82" name="AutoShape 90" descr="{\displaystyle kn}"/>
        <xdr:cNvSpPr>
          <a:spLocks noChangeAspect="1" noChangeArrowheads="1"/>
        </xdr:cNvSpPr>
      </xdr:nvSpPr>
      <xdr:spPr bwMode="auto">
        <a:xfrm>
          <a:off x="1828800" y="3850957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83" name="AutoShape 91" descr="n\log n"/>
        <xdr:cNvSpPr>
          <a:spLocks noChangeAspect="1" noChangeArrowheads="1"/>
        </xdr:cNvSpPr>
      </xdr:nvSpPr>
      <xdr:spPr bwMode="auto">
        <a:xfrm>
          <a:off x="1219200" y="4196715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84" name="AutoShape 92" descr="n\log n"/>
        <xdr:cNvSpPr>
          <a:spLocks noChangeAspect="1" noChangeArrowheads="1"/>
        </xdr:cNvSpPr>
      </xdr:nvSpPr>
      <xdr:spPr bwMode="auto">
        <a:xfrm>
          <a:off x="1828800" y="4196715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85" name="AutoShape 93" descr="1"/>
        <xdr:cNvSpPr>
          <a:spLocks noChangeAspect="1" noChangeArrowheads="1"/>
        </xdr:cNvSpPr>
      </xdr:nvSpPr>
      <xdr:spPr bwMode="auto">
        <a:xfrm>
          <a:off x="2438400" y="4196715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86" name="AutoShape 94" descr="n"/>
        <xdr:cNvSpPr>
          <a:spLocks noChangeAspect="1" noChangeArrowheads="1"/>
        </xdr:cNvSpPr>
      </xdr:nvSpPr>
      <xdr:spPr bwMode="auto">
        <a:xfrm>
          <a:off x="609600" y="42557700"/>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87" name="AutoShape 95" descr="n\log n"/>
        <xdr:cNvSpPr>
          <a:spLocks noChangeAspect="1" noChangeArrowheads="1"/>
        </xdr:cNvSpPr>
      </xdr:nvSpPr>
      <xdr:spPr bwMode="auto">
        <a:xfrm>
          <a:off x="1219200" y="42557700"/>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88" name="AutoShape 96" descr="n\log n"/>
        <xdr:cNvSpPr>
          <a:spLocks noChangeAspect="1" noChangeArrowheads="1"/>
        </xdr:cNvSpPr>
      </xdr:nvSpPr>
      <xdr:spPr bwMode="auto">
        <a:xfrm>
          <a:off x="1828800" y="42557700"/>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89" name="AutoShape 97" descr="1"/>
        <xdr:cNvSpPr>
          <a:spLocks noChangeAspect="1" noChangeArrowheads="1"/>
        </xdr:cNvSpPr>
      </xdr:nvSpPr>
      <xdr:spPr bwMode="auto">
        <a:xfrm>
          <a:off x="2438400" y="42557700"/>
          <a:ext cx="304800" cy="304800"/>
        </a:xfrm>
        <a:prstGeom prst="rect">
          <a:avLst/>
        </a:prstGeom>
        <a:noFill/>
      </xdr:spPr>
    </xdr:sp>
    <xdr:clientData/>
  </xdr:twoCellAnchor>
  <xdr:twoCellAnchor editAs="oneCell">
    <xdr:from>
      <xdr:col>1</xdr:col>
      <xdr:colOff>0</xdr:colOff>
      <xdr:row>0</xdr:row>
      <xdr:rowOff>0</xdr:rowOff>
    </xdr:from>
    <xdr:to>
      <xdr:col>1</xdr:col>
      <xdr:colOff>304800</xdr:colOff>
      <xdr:row>0</xdr:row>
      <xdr:rowOff>304800</xdr:rowOff>
    </xdr:to>
    <xdr:sp macro="" textlink="">
      <xdr:nvSpPr>
        <xdr:cNvPr id="8290" name="AutoShape 98" descr="n"/>
        <xdr:cNvSpPr>
          <a:spLocks noChangeAspect="1" noChangeArrowheads="1"/>
        </xdr:cNvSpPr>
      </xdr:nvSpPr>
      <xdr:spPr bwMode="auto">
        <a:xfrm>
          <a:off x="609600" y="44929425"/>
          <a:ext cx="304800" cy="304800"/>
        </a:xfrm>
        <a:prstGeom prst="rect">
          <a:avLst/>
        </a:prstGeom>
        <a:noFill/>
      </xdr:spPr>
    </xdr:sp>
    <xdr:clientData/>
  </xdr:twoCellAnchor>
  <xdr:twoCellAnchor editAs="oneCell">
    <xdr:from>
      <xdr:col>2</xdr:col>
      <xdr:colOff>0</xdr:colOff>
      <xdr:row>0</xdr:row>
      <xdr:rowOff>0</xdr:rowOff>
    </xdr:from>
    <xdr:to>
      <xdr:col>2</xdr:col>
      <xdr:colOff>304800</xdr:colOff>
      <xdr:row>0</xdr:row>
      <xdr:rowOff>304800</xdr:rowOff>
    </xdr:to>
    <xdr:sp macro="" textlink="">
      <xdr:nvSpPr>
        <xdr:cNvPr id="8291" name="AutoShape 99" descr="n^{2}"/>
        <xdr:cNvSpPr>
          <a:spLocks noChangeAspect="1" noChangeArrowheads="1"/>
        </xdr:cNvSpPr>
      </xdr:nvSpPr>
      <xdr:spPr bwMode="auto">
        <a:xfrm>
          <a:off x="1219200" y="44929425"/>
          <a:ext cx="304800" cy="304800"/>
        </a:xfrm>
        <a:prstGeom prst="rect">
          <a:avLst/>
        </a:prstGeom>
        <a:noFill/>
      </xdr:spPr>
    </xdr:sp>
    <xdr:clientData/>
  </xdr:twoCellAnchor>
  <xdr:twoCellAnchor editAs="oneCell">
    <xdr:from>
      <xdr:col>3</xdr:col>
      <xdr:colOff>0</xdr:colOff>
      <xdr:row>0</xdr:row>
      <xdr:rowOff>0</xdr:rowOff>
    </xdr:from>
    <xdr:to>
      <xdr:col>3</xdr:col>
      <xdr:colOff>304800</xdr:colOff>
      <xdr:row>0</xdr:row>
      <xdr:rowOff>304800</xdr:rowOff>
    </xdr:to>
    <xdr:sp macro="" textlink="">
      <xdr:nvSpPr>
        <xdr:cNvPr id="8292" name="AutoShape 100" descr="n^{2}"/>
        <xdr:cNvSpPr>
          <a:spLocks noChangeAspect="1" noChangeArrowheads="1"/>
        </xdr:cNvSpPr>
      </xdr:nvSpPr>
      <xdr:spPr bwMode="auto">
        <a:xfrm>
          <a:off x="1828800" y="44929425"/>
          <a:ext cx="304800" cy="304800"/>
        </a:xfrm>
        <a:prstGeom prst="rect">
          <a:avLst/>
        </a:prstGeom>
        <a:noFill/>
      </xdr:spPr>
    </xdr:sp>
    <xdr:clientData/>
  </xdr:twoCellAnchor>
  <xdr:twoCellAnchor editAs="oneCell">
    <xdr:from>
      <xdr:col>4</xdr:col>
      <xdr:colOff>0</xdr:colOff>
      <xdr:row>0</xdr:row>
      <xdr:rowOff>0</xdr:rowOff>
    </xdr:from>
    <xdr:to>
      <xdr:col>4</xdr:col>
      <xdr:colOff>304800</xdr:colOff>
      <xdr:row>0</xdr:row>
      <xdr:rowOff>304800</xdr:rowOff>
    </xdr:to>
    <xdr:sp macro="" textlink="">
      <xdr:nvSpPr>
        <xdr:cNvPr id="8293" name="AutoShape 101" descr="1"/>
        <xdr:cNvSpPr>
          <a:spLocks noChangeAspect="1" noChangeArrowheads="1"/>
        </xdr:cNvSpPr>
      </xdr:nvSpPr>
      <xdr:spPr bwMode="auto">
        <a:xfrm>
          <a:off x="2438400" y="44929425"/>
          <a:ext cx="304800" cy="304800"/>
        </a:xfrm>
        <a:prstGeom prst="rect">
          <a:avLst/>
        </a:prstGeom>
        <a:noFill/>
      </xdr:spPr>
    </xdr:sp>
    <xdr:clientData/>
  </xdr:twoCellAnchor>
  <xdr:twoCellAnchor editAs="oneCell">
    <xdr:from>
      <xdr:col>0</xdr:col>
      <xdr:colOff>0</xdr:colOff>
      <xdr:row>1</xdr:row>
      <xdr:rowOff>0</xdr:rowOff>
    </xdr:from>
    <xdr:to>
      <xdr:col>0</xdr:col>
      <xdr:colOff>304800</xdr:colOff>
      <xdr:row>1</xdr:row>
      <xdr:rowOff>304800</xdr:rowOff>
    </xdr:to>
    <xdr:sp macro="" textlink="">
      <xdr:nvSpPr>
        <xdr:cNvPr id="8294" name="AutoShape 102" descr="n\cdot {\frac {k}{d}}"/>
        <xdr:cNvSpPr>
          <a:spLocks noChangeAspect="1" noChangeArrowheads="1"/>
        </xdr:cNvSpPr>
      </xdr:nvSpPr>
      <xdr:spPr bwMode="auto">
        <a:xfrm>
          <a:off x="0" y="22117050"/>
          <a:ext cx="304800" cy="304800"/>
        </a:xfrm>
        <a:prstGeom prst="rect">
          <a:avLst/>
        </a:prstGeom>
        <a:noFill/>
      </xdr:spPr>
    </xdr:sp>
    <xdr:clientData/>
  </xdr:twoCellAnchor>
  <xdr:twoCellAnchor editAs="oneCell">
    <xdr:from>
      <xdr:col>0</xdr:col>
      <xdr:colOff>0</xdr:colOff>
      <xdr:row>2</xdr:row>
      <xdr:rowOff>0</xdr:rowOff>
    </xdr:from>
    <xdr:to>
      <xdr:col>0</xdr:col>
      <xdr:colOff>304800</xdr:colOff>
      <xdr:row>2</xdr:row>
      <xdr:rowOff>304800</xdr:rowOff>
    </xdr:to>
    <xdr:sp macro="" textlink="">
      <xdr:nvSpPr>
        <xdr:cNvPr id="8295" name="AutoShape 103" descr="2^{\frac {k}{d}}"/>
        <xdr:cNvSpPr>
          <a:spLocks noChangeAspect="1" noChangeArrowheads="1"/>
        </xdr:cNvSpPr>
      </xdr:nvSpPr>
      <xdr:spPr bwMode="auto">
        <a:xfrm>
          <a:off x="0" y="23631525"/>
          <a:ext cx="304800" cy="304800"/>
        </a:xfrm>
        <a:prstGeom prst="rect">
          <a:avLst/>
        </a:prstGeom>
        <a:noFill/>
      </xdr:spPr>
    </xdr:sp>
    <xdr:clientData/>
  </xdr:twoCellAnchor>
  <xdr:twoCellAnchor editAs="oneCell">
    <xdr:from>
      <xdr:col>2</xdr:col>
      <xdr:colOff>0</xdr:colOff>
      <xdr:row>6</xdr:row>
      <xdr:rowOff>0</xdr:rowOff>
    </xdr:from>
    <xdr:to>
      <xdr:col>2</xdr:col>
      <xdr:colOff>304800</xdr:colOff>
      <xdr:row>6</xdr:row>
      <xdr:rowOff>304800</xdr:rowOff>
    </xdr:to>
    <xdr:sp macro="" textlink="">
      <xdr:nvSpPr>
        <xdr:cNvPr id="8296" name="AutoShape 104" descr="n+2^{k}"/>
        <xdr:cNvSpPr>
          <a:spLocks noChangeAspect="1" noChangeArrowheads="1"/>
        </xdr:cNvSpPr>
      </xdr:nvSpPr>
      <xdr:spPr bwMode="auto">
        <a:xfrm>
          <a:off x="2876550" y="25365075"/>
          <a:ext cx="304800" cy="304800"/>
        </a:xfrm>
        <a:prstGeom prst="rect">
          <a:avLst/>
        </a:prstGeom>
        <a:noFill/>
      </xdr:spPr>
    </xdr:sp>
    <xdr:clientData/>
  </xdr:twoCellAnchor>
  <xdr:twoCellAnchor editAs="oneCell">
    <xdr:from>
      <xdr:col>3</xdr:col>
      <xdr:colOff>0</xdr:colOff>
      <xdr:row>6</xdr:row>
      <xdr:rowOff>0</xdr:rowOff>
    </xdr:from>
    <xdr:to>
      <xdr:col>3</xdr:col>
      <xdr:colOff>304800</xdr:colOff>
      <xdr:row>6</xdr:row>
      <xdr:rowOff>304800</xdr:rowOff>
    </xdr:to>
    <xdr:sp macro="" textlink="">
      <xdr:nvSpPr>
        <xdr:cNvPr id="8297" name="AutoShape 105" descr="n+2^{k}"/>
        <xdr:cNvSpPr>
          <a:spLocks noChangeAspect="1" noChangeArrowheads="1"/>
        </xdr:cNvSpPr>
      </xdr:nvSpPr>
      <xdr:spPr bwMode="auto">
        <a:xfrm>
          <a:off x="4314825" y="25365075"/>
          <a:ext cx="304800" cy="304800"/>
        </a:xfrm>
        <a:prstGeom prst="rect">
          <a:avLst/>
        </a:prstGeom>
        <a:noFill/>
      </xdr:spPr>
    </xdr:sp>
    <xdr:clientData/>
  </xdr:twoCellAnchor>
  <xdr:twoCellAnchor editAs="oneCell">
    <xdr:from>
      <xdr:col>4</xdr:col>
      <xdr:colOff>0</xdr:colOff>
      <xdr:row>6</xdr:row>
      <xdr:rowOff>0</xdr:rowOff>
    </xdr:from>
    <xdr:to>
      <xdr:col>4</xdr:col>
      <xdr:colOff>304800</xdr:colOff>
      <xdr:row>6</xdr:row>
      <xdr:rowOff>304800</xdr:rowOff>
    </xdr:to>
    <xdr:sp macro="" textlink="">
      <xdr:nvSpPr>
        <xdr:cNvPr id="8298" name="AutoShape 106" descr="2^{k}"/>
        <xdr:cNvSpPr>
          <a:spLocks noChangeAspect="1" noChangeArrowheads="1"/>
        </xdr:cNvSpPr>
      </xdr:nvSpPr>
      <xdr:spPr bwMode="auto">
        <a:xfrm>
          <a:off x="5753100" y="25365075"/>
          <a:ext cx="304800" cy="304800"/>
        </a:xfrm>
        <a:prstGeom prst="rect">
          <a:avLst/>
        </a:prstGeom>
        <a:noFill/>
      </xdr:spPr>
    </xdr:sp>
    <xdr:clientData/>
  </xdr:twoCellAnchor>
  <xdr:twoCellAnchor editAs="oneCell">
    <xdr:from>
      <xdr:col>2</xdr:col>
      <xdr:colOff>0</xdr:colOff>
      <xdr:row>7</xdr:row>
      <xdr:rowOff>0</xdr:rowOff>
    </xdr:from>
    <xdr:to>
      <xdr:col>2</xdr:col>
      <xdr:colOff>304800</xdr:colOff>
      <xdr:row>7</xdr:row>
      <xdr:rowOff>304800</xdr:rowOff>
    </xdr:to>
    <xdr:sp macro="" textlink="">
      <xdr:nvSpPr>
        <xdr:cNvPr id="8299" name="AutoShape 107" descr="n+k"/>
        <xdr:cNvSpPr>
          <a:spLocks noChangeAspect="1" noChangeArrowheads="1"/>
        </xdr:cNvSpPr>
      </xdr:nvSpPr>
      <xdr:spPr bwMode="auto">
        <a:xfrm>
          <a:off x="2876550" y="25765125"/>
          <a:ext cx="304800" cy="304800"/>
        </a:xfrm>
        <a:prstGeom prst="rect">
          <a:avLst/>
        </a:prstGeom>
        <a:noFill/>
      </xdr:spPr>
    </xdr:sp>
    <xdr:clientData/>
  </xdr:twoCellAnchor>
  <xdr:twoCellAnchor editAs="oneCell">
    <xdr:from>
      <xdr:col>3</xdr:col>
      <xdr:colOff>0</xdr:colOff>
      <xdr:row>7</xdr:row>
      <xdr:rowOff>0</xdr:rowOff>
    </xdr:from>
    <xdr:to>
      <xdr:col>3</xdr:col>
      <xdr:colOff>304800</xdr:colOff>
      <xdr:row>7</xdr:row>
      <xdr:rowOff>304800</xdr:rowOff>
    </xdr:to>
    <xdr:sp macro="" textlink="">
      <xdr:nvSpPr>
        <xdr:cNvPr id="8300" name="AutoShape 108" descr="n^{2}\cdot k"/>
        <xdr:cNvSpPr>
          <a:spLocks noChangeAspect="1" noChangeArrowheads="1"/>
        </xdr:cNvSpPr>
      </xdr:nvSpPr>
      <xdr:spPr bwMode="auto">
        <a:xfrm>
          <a:off x="4314825" y="25765125"/>
          <a:ext cx="304800" cy="304800"/>
        </a:xfrm>
        <a:prstGeom prst="rect">
          <a:avLst/>
        </a:prstGeom>
        <a:noFill/>
      </xdr:spPr>
    </xdr:sp>
    <xdr:clientData/>
  </xdr:twoCellAnchor>
  <xdr:twoCellAnchor editAs="oneCell">
    <xdr:from>
      <xdr:col>4</xdr:col>
      <xdr:colOff>0</xdr:colOff>
      <xdr:row>7</xdr:row>
      <xdr:rowOff>0</xdr:rowOff>
    </xdr:from>
    <xdr:to>
      <xdr:col>4</xdr:col>
      <xdr:colOff>304800</xdr:colOff>
      <xdr:row>7</xdr:row>
      <xdr:rowOff>304800</xdr:rowOff>
    </xdr:to>
    <xdr:sp macro="" textlink="">
      <xdr:nvSpPr>
        <xdr:cNvPr id="8301" name="AutoShape 109" descr="n\cdot k"/>
        <xdr:cNvSpPr>
          <a:spLocks noChangeAspect="1" noChangeArrowheads="1"/>
        </xdr:cNvSpPr>
      </xdr:nvSpPr>
      <xdr:spPr bwMode="auto">
        <a:xfrm>
          <a:off x="5753100" y="25765125"/>
          <a:ext cx="304800" cy="304800"/>
        </a:xfrm>
        <a:prstGeom prst="rect">
          <a:avLst/>
        </a:prstGeom>
        <a:noFill/>
      </xdr:spPr>
    </xdr:sp>
    <xdr:clientData/>
  </xdr:twoCellAnchor>
  <xdr:twoCellAnchor editAs="oneCell">
    <xdr:from>
      <xdr:col>2</xdr:col>
      <xdr:colOff>0</xdr:colOff>
      <xdr:row>8</xdr:row>
      <xdr:rowOff>0</xdr:rowOff>
    </xdr:from>
    <xdr:to>
      <xdr:col>2</xdr:col>
      <xdr:colOff>304800</xdr:colOff>
      <xdr:row>8</xdr:row>
      <xdr:rowOff>304800</xdr:rowOff>
    </xdr:to>
    <xdr:sp macro="" textlink="">
      <xdr:nvSpPr>
        <xdr:cNvPr id="8302" name="AutoShape 110" descr="n+r"/>
        <xdr:cNvSpPr>
          <a:spLocks noChangeAspect="1" noChangeArrowheads="1"/>
        </xdr:cNvSpPr>
      </xdr:nvSpPr>
      <xdr:spPr bwMode="auto">
        <a:xfrm>
          <a:off x="2876550" y="26727150"/>
          <a:ext cx="304800" cy="304800"/>
        </a:xfrm>
        <a:prstGeom prst="rect">
          <a:avLst/>
        </a:prstGeom>
        <a:noFill/>
      </xdr:spPr>
    </xdr:sp>
    <xdr:clientData/>
  </xdr:twoCellAnchor>
  <xdr:twoCellAnchor editAs="oneCell">
    <xdr:from>
      <xdr:col>3</xdr:col>
      <xdr:colOff>0</xdr:colOff>
      <xdr:row>8</xdr:row>
      <xdr:rowOff>0</xdr:rowOff>
    </xdr:from>
    <xdr:to>
      <xdr:col>3</xdr:col>
      <xdr:colOff>304800</xdr:colOff>
      <xdr:row>8</xdr:row>
      <xdr:rowOff>304800</xdr:rowOff>
    </xdr:to>
    <xdr:sp macro="" textlink="">
      <xdr:nvSpPr>
        <xdr:cNvPr id="8303" name="AutoShape 111" descr="n+r"/>
        <xdr:cNvSpPr>
          <a:spLocks noChangeAspect="1" noChangeArrowheads="1"/>
        </xdr:cNvSpPr>
      </xdr:nvSpPr>
      <xdr:spPr bwMode="auto">
        <a:xfrm>
          <a:off x="4314825" y="26727150"/>
          <a:ext cx="304800" cy="304800"/>
        </a:xfrm>
        <a:prstGeom prst="rect">
          <a:avLst/>
        </a:prstGeom>
        <a:noFill/>
      </xdr:spPr>
    </xdr:sp>
    <xdr:clientData/>
  </xdr:twoCellAnchor>
  <xdr:twoCellAnchor editAs="oneCell">
    <xdr:from>
      <xdr:col>4</xdr:col>
      <xdr:colOff>0</xdr:colOff>
      <xdr:row>8</xdr:row>
      <xdr:rowOff>0</xdr:rowOff>
    </xdr:from>
    <xdr:to>
      <xdr:col>4</xdr:col>
      <xdr:colOff>304800</xdr:colOff>
      <xdr:row>8</xdr:row>
      <xdr:rowOff>304800</xdr:rowOff>
    </xdr:to>
    <xdr:sp macro="" textlink="">
      <xdr:nvSpPr>
        <xdr:cNvPr id="8304" name="AutoShape 112" descr="n+r"/>
        <xdr:cNvSpPr>
          <a:spLocks noChangeAspect="1" noChangeArrowheads="1"/>
        </xdr:cNvSpPr>
      </xdr:nvSpPr>
      <xdr:spPr bwMode="auto">
        <a:xfrm>
          <a:off x="5753100" y="26727150"/>
          <a:ext cx="304800" cy="304800"/>
        </a:xfrm>
        <a:prstGeom prst="rect">
          <a:avLst/>
        </a:prstGeom>
        <a:noFill/>
      </xdr:spPr>
    </xdr:sp>
    <xdr:clientData/>
  </xdr:twoCellAnchor>
  <xdr:twoCellAnchor editAs="oneCell">
    <xdr:from>
      <xdr:col>2</xdr:col>
      <xdr:colOff>0</xdr:colOff>
      <xdr:row>9</xdr:row>
      <xdr:rowOff>0</xdr:rowOff>
    </xdr:from>
    <xdr:to>
      <xdr:col>2</xdr:col>
      <xdr:colOff>304800</xdr:colOff>
      <xdr:row>9</xdr:row>
      <xdr:rowOff>304800</xdr:rowOff>
    </xdr:to>
    <xdr:sp macro="" textlink="">
      <xdr:nvSpPr>
        <xdr:cNvPr id="8305" name="AutoShape 113" descr="n+r"/>
        <xdr:cNvSpPr>
          <a:spLocks noChangeAspect="1" noChangeArrowheads="1"/>
        </xdr:cNvSpPr>
      </xdr:nvSpPr>
      <xdr:spPr bwMode="auto">
        <a:xfrm>
          <a:off x="2876550" y="27308175"/>
          <a:ext cx="304800" cy="304800"/>
        </a:xfrm>
        <a:prstGeom prst="rect">
          <a:avLst/>
        </a:prstGeom>
        <a:noFill/>
      </xdr:spPr>
    </xdr:sp>
    <xdr:clientData/>
  </xdr:twoCellAnchor>
  <xdr:twoCellAnchor editAs="oneCell">
    <xdr:from>
      <xdr:col>3</xdr:col>
      <xdr:colOff>0</xdr:colOff>
      <xdr:row>9</xdr:row>
      <xdr:rowOff>0</xdr:rowOff>
    </xdr:from>
    <xdr:to>
      <xdr:col>3</xdr:col>
      <xdr:colOff>304800</xdr:colOff>
      <xdr:row>9</xdr:row>
      <xdr:rowOff>304800</xdr:rowOff>
    </xdr:to>
    <xdr:sp macro="" textlink="">
      <xdr:nvSpPr>
        <xdr:cNvPr id="8306" name="AutoShape 114" descr="n+r"/>
        <xdr:cNvSpPr>
          <a:spLocks noChangeAspect="1" noChangeArrowheads="1"/>
        </xdr:cNvSpPr>
      </xdr:nvSpPr>
      <xdr:spPr bwMode="auto">
        <a:xfrm>
          <a:off x="4314825" y="27308175"/>
          <a:ext cx="304800" cy="304800"/>
        </a:xfrm>
        <a:prstGeom prst="rect">
          <a:avLst/>
        </a:prstGeom>
        <a:noFill/>
      </xdr:spPr>
    </xdr:sp>
    <xdr:clientData/>
  </xdr:twoCellAnchor>
  <xdr:twoCellAnchor editAs="oneCell">
    <xdr:from>
      <xdr:col>4</xdr:col>
      <xdr:colOff>0</xdr:colOff>
      <xdr:row>9</xdr:row>
      <xdr:rowOff>0</xdr:rowOff>
    </xdr:from>
    <xdr:to>
      <xdr:col>4</xdr:col>
      <xdr:colOff>304800</xdr:colOff>
      <xdr:row>9</xdr:row>
      <xdr:rowOff>304800</xdr:rowOff>
    </xdr:to>
    <xdr:sp macro="" textlink="">
      <xdr:nvSpPr>
        <xdr:cNvPr id="8307" name="AutoShape 115" descr="n+r"/>
        <xdr:cNvSpPr>
          <a:spLocks noChangeAspect="1" noChangeArrowheads="1"/>
        </xdr:cNvSpPr>
      </xdr:nvSpPr>
      <xdr:spPr bwMode="auto">
        <a:xfrm>
          <a:off x="5753100" y="27308175"/>
          <a:ext cx="304800" cy="304800"/>
        </a:xfrm>
        <a:prstGeom prst="rect">
          <a:avLst/>
        </a:prstGeom>
        <a:noFill/>
      </xdr:spPr>
    </xdr:sp>
    <xdr:clientData/>
  </xdr:twoCellAnchor>
  <xdr:twoCellAnchor editAs="oneCell">
    <xdr:from>
      <xdr:col>2</xdr:col>
      <xdr:colOff>0</xdr:colOff>
      <xdr:row>10</xdr:row>
      <xdr:rowOff>0</xdr:rowOff>
    </xdr:from>
    <xdr:to>
      <xdr:col>2</xdr:col>
      <xdr:colOff>304800</xdr:colOff>
      <xdr:row>10</xdr:row>
      <xdr:rowOff>304800</xdr:rowOff>
    </xdr:to>
    <xdr:sp macro="" textlink="">
      <xdr:nvSpPr>
        <xdr:cNvPr id="8308" name="AutoShape 116" descr="n\cdot {\frac {k}{d}}"/>
        <xdr:cNvSpPr>
          <a:spLocks noChangeAspect="1" noChangeArrowheads="1"/>
        </xdr:cNvSpPr>
      </xdr:nvSpPr>
      <xdr:spPr bwMode="auto">
        <a:xfrm>
          <a:off x="2876550" y="27889200"/>
          <a:ext cx="304800" cy="304800"/>
        </a:xfrm>
        <a:prstGeom prst="rect">
          <a:avLst/>
        </a:prstGeom>
        <a:noFill/>
      </xdr:spPr>
    </xdr:sp>
    <xdr:clientData/>
  </xdr:twoCellAnchor>
  <xdr:twoCellAnchor editAs="oneCell">
    <xdr:from>
      <xdr:col>3</xdr:col>
      <xdr:colOff>0</xdr:colOff>
      <xdr:row>10</xdr:row>
      <xdr:rowOff>0</xdr:rowOff>
    </xdr:from>
    <xdr:to>
      <xdr:col>3</xdr:col>
      <xdr:colOff>304800</xdr:colOff>
      <xdr:row>10</xdr:row>
      <xdr:rowOff>304800</xdr:rowOff>
    </xdr:to>
    <xdr:sp macro="" textlink="">
      <xdr:nvSpPr>
        <xdr:cNvPr id="8309" name="AutoShape 117" descr="n\cdot {\frac {k}{d}}"/>
        <xdr:cNvSpPr>
          <a:spLocks noChangeAspect="1" noChangeArrowheads="1"/>
        </xdr:cNvSpPr>
      </xdr:nvSpPr>
      <xdr:spPr bwMode="auto">
        <a:xfrm>
          <a:off x="4314825" y="27889200"/>
          <a:ext cx="304800" cy="304800"/>
        </a:xfrm>
        <a:prstGeom prst="rect">
          <a:avLst/>
        </a:prstGeom>
        <a:noFill/>
      </xdr:spPr>
    </xdr:sp>
    <xdr:clientData/>
  </xdr:twoCellAnchor>
  <xdr:twoCellAnchor editAs="oneCell">
    <xdr:from>
      <xdr:col>4</xdr:col>
      <xdr:colOff>0</xdr:colOff>
      <xdr:row>10</xdr:row>
      <xdr:rowOff>0</xdr:rowOff>
    </xdr:from>
    <xdr:to>
      <xdr:col>4</xdr:col>
      <xdr:colOff>304800</xdr:colOff>
      <xdr:row>10</xdr:row>
      <xdr:rowOff>304800</xdr:rowOff>
    </xdr:to>
    <xdr:sp macro="" textlink="">
      <xdr:nvSpPr>
        <xdr:cNvPr id="8310" name="AutoShape 118" descr="n+2^{d}"/>
        <xdr:cNvSpPr>
          <a:spLocks noChangeAspect="1" noChangeArrowheads="1"/>
        </xdr:cNvSpPr>
      </xdr:nvSpPr>
      <xdr:spPr bwMode="auto">
        <a:xfrm>
          <a:off x="5753100" y="27889200"/>
          <a:ext cx="304800" cy="304800"/>
        </a:xfrm>
        <a:prstGeom prst="rect">
          <a:avLst/>
        </a:prstGeom>
        <a:noFill/>
      </xdr:spPr>
    </xdr:sp>
    <xdr:clientData/>
  </xdr:twoCellAnchor>
  <xdr:twoCellAnchor editAs="oneCell">
    <xdr:from>
      <xdr:col>2</xdr:col>
      <xdr:colOff>0</xdr:colOff>
      <xdr:row>11</xdr:row>
      <xdr:rowOff>0</xdr:rowOff>
    </xdr:from>
    <xdr:to>
      <xdr:col>2</xdr:col>
      <xdr:colOff>304800</xdr:colOff>
      <xdr:row>11</xdr:row>
      <xdr:rowOff>304800</xdr:rowOff>
    </xdr:to>
    <xdr:sp macro="" textlink="">
      <xdr:nvSpPr>
        <xdr:cNvPr id="8311" name="AutoShape 119" descr="n\cdot {\frac {k}{d}}"/>
        <xdr:cNvSpPr>
          <a:spLocks noChangeAspect="1" noChangeArrowheads="1"/>
        </xdr:cNvSpPr>
      </xdr:nvSpPr>
      <xdr:spPr bwMode="auto">
        <a:xfrm>
          <a:off x="2876550" y="28289250"/>
          <a:ext cx="304800" cy="304800"/>
        </a:xfrm>
        <a:prstGeom prst="rect">
          <a:avLst/>
        </a:prstGeom>
        <a:noFill/>
      </xdr:spPr>
    </xdr:sp>
    <xdr:clientData/>
  </xdr:twoCellAnchor>
  <xdr:twoCellAnchor editAs="oneCell">
    <xdr:from>
      <xdr:col>3</xdr:col>
      <xdr:colOff>0</xdr:colOff>
      <xdr:row>11</xdr:row>
      <xdr:rowOff>0</xdr:rowOff>
    </xdr:from>
    <xdr:to>
      <xdr:col>3</xdr:col>
      <xdr:colOff>304800</xdr:colOff>
      <xdr:row>11</xdr:row>
      <xdr:rowOff>304800</xdr:rowOff>
    </xdr:to>
    <xdr:sp macro="" textlink="">
      <xdr:nvSpPr>
        <xdr:cNvPr id="8312" name="AutoShape 120" descr="n\cdot {\frac {k}{d}}"/>
        <xdr:cNvSpPr>
          <a:spLocks noChangeAspect="1" noChangeArrowheads="1"/>
        </xdr:cNvSpPr>
      </xdr:nvSpPr>
      <xdr:spPr bwMode="auto">
        <a:xfrm>
          <a:off x="4314825" y="28289250"/>
          <a:ext cx="304800" cy="304800"/>
        </a:xfrm>
        <a:prstGeom prst="rect">
          <a:avLst/>
        </a:prstGeom>
        <a:noFill/>
      </xdr:spPr>
    </xdr:sp>
    <xdr:clientData/>
  </xdr:twoCellAnchor>
  <xdr:twoCellAnchor editAs="oneCell">
    <xdr:from>
      <xdr:col>4</xdr:col>
      <xdr:colOff>0</xdr:colOff>
      <xdr:row>11</xdr:row>
      <xdr:rowOff>0</xdr:rowOff>
    </xdr:from>
    <xdr:to>
      <xdr:col>4</xdr:col>
      <xdr:colOff>304800</xdr:colOff>
      <xdr:row>11</xdr:row>
      <xdr:rowOff>304800</xdr:rowOff>
    </xdr:to>
    <xdr:sp macro="" textlink="">
      <xdr:nvSpPr>
        <xdr:cNvPr id="8313" name="AutoShape 121" descr="n+2^{d}"/>
        <xdr:cNvSpPr>
          <a:spLocks noChangeAspect="1" noChangeArrowheads="1"/>
        </xdr:cNvSpPr>
      </xdr:nvSpPr>
      <xdr:spPr bwMode="auto">
        <a:xfrm>
          <a:off x="5753100" y="28289250"/>
          <a:ext cx="304800" cy="304800"/>
        </a:xfrm>
        <a:prstGeom prst="rect">
          <a:avLst/>
        </a:prstGeom>
        <a:noFill/>
      </xdr:spPr>
    </xdr:sp>
    <xdr:clientData/>
  </xdr:twoCellAnchor>
  <xdr:twoCellAnchor editAs="oneCell">
    <xdr:from>
      <xdr:col>2</xdr:col>
      <xdr:colOff>0</xdr:colOff>
      <xdr:row>12</xdr:row>
      <xdr:rowOff>0</xdr:rowOff>
    </xdr:from>
    <xdr:to>
      <xdr:col>2</xdr:col>
      <xdr:colOff>304800</xdr:colOff>
      <xdr:row>12</xdr:row>
      <xdr:rowOff>304800</xdr:rowOff>
    </xdr:to>
    <xdr:sp macro="" textlink="">
      <xdr:nvSpPr>
        <xdr:cNvPr id="8314" name="AutoShape 122" descr="n\cdot {\frac {k}{d}}"/>
        <xdr:cNvSpPr>
          <a:spLocks noChangeAspect="1" noChangeArrowheads="1"/>
        </xdr:cNvSpPr>
      </xdr:nvSpPr>
      <xdr:spPr bwMode="auto">
        <a:xfrm>
          <a:off x="2876550" y="29032200"/>
          <a:ext cx="304800" cy="304800"/>
        </a:xfrm>
        <a:prstGeom prst="rect">
          <a:avLst/>
        </a:prstGeom>
        <a:noFill/>
      </xdr:spPr>
    </xdr:sp>
    <xdr:clientData/>
  </xdr:twoCellAnchor>
  <xdr:twoCellAnchor editAs="oneCell">
    <xdr:from>
      <xdr:col>3</xdr:col>
      <xdr:colOff>0</xdr:colOff>
      <xdr:row>12</xdr:row>
      <xdr:rowOff>0</xdr:rowOff>
    </xdr:from>
    <xdr:to>
      <xdr:col>3</xdr:col>
      <xdr:colOff>304800</xdr:colOff>
      <xdr:row>12</xdr:row>
      <xdr:rowOff>304800</xdr:rowOff>
    </xdr:to>
    <xdr:sp macro="" textlink="">
      <xdr:nvSpPr>
        <xdr:cNvPr id="8315" name="AutoShape 123" descr="n\cdot {\frac {k}{d}}"/>
        <xdr:cNvSpPr>
          <a:spLocks noChangeAspect="1" noChangeArrowheads="1"/>
        </xdr:cNvSpPr>
      </xdr:nvSpPr>
      <xdr:spPr bwMode="auto">
        <a:xfrm>
          <a:off x="4314825" y="29032200"/>
          <a:ext cx="304800" cy="304800"/>
        </a:xfrm>
        <a:prstGeom prst="rect">
          <a:avLst/>
        </a:prstGeom>
        <a:noFill/>
      </xdr:spPr>
    </xdr:sp>
    <xdr:clientData/>
  </xdr:twoCellAnchor>
  <xdr:twoCellAnchor editAs="oneCell">
    <xdr:from>
      <xdr:col>4</xdr:col>
      <xdr:colOff>0</xdr:colOff>
      <xdr:row>12</xdr:row>
      <xdr:rowOff>0</xdr:rowOff>
    </xdr:from>
    <xdr:to>
      <xdr:col>4</xdr:col>
      <xdr:colOff>304800</xdr:colOff>
      <xdr:row>12</xdr:row>
      <xdr:rowOff>304800</xdr:rowOff>
    </xdr:to>
    <xdr:sp macro="" textlink="">
      <xdr:nvSpPr>
        <xdr:cNvPr id="8316" name="AutoShape 124" descr="2^{d}"/>
        <xdr:cNvSpPr>
          <a:spLocks noChangeAspect="1" noChangeArrowheads="1"/>
        </xdr:cNvSpPr>
      </xdr:nvSpPr>
      <xdr:spPr bwMode="auto">
        <a:xfrm>
          <a:off x="5753100" y="29032200"/>
          <a:ext cx="304800" cy="304800"/>
        </a:xfrm>
        <a:prstGeom prst="rect">
          <a:avLst/>
        </a:prstGeom>
        <a:noFill/>
      </xdr:spPr>
    </xdr:sp>
    <xdr:clientData/>
  </xdr:twoCellAnchor>
  <xdr:twoCellAnchor editAs="oneCell">
    <xdr:from>
      <xdr:col>7</xdr:col>
      <xdr:colOff>0</xdr:colOff>
      <xdr:row>12</xdr:row>
      <xdr:rowOff>0</xdr:rowOff>
    </xdr:from>
    <xdr:to>
      <xdr:col>7</xdr:col>
      <xdr:colOff>304800</xdr:colOff>
      <xdr:row>12</xdr:row>
      <xdr:rowOff>304800</xdr:rowOff>
    </xdr:to>
    <xdr:sp macro="" textlink="">
      <xdr:nvSpPr>
        <xdr:cNvPr id="8317" name="AutoShape 125" descr="{\frac {k}{d}}"/>
        <xdr:cNvSpPr>
          <a:spLocks noChangeAspect="1" noChangeArrowheads="1"/>
        </xdr:cNvSpPr>
      </xdr:nvSpPr>
      <xdr:spPr bwMode="auto">
        <a:xfrm>
          <a:off x="10067925" y="29032200"/>
          <a:ext cx="304800" cy="304800"/>
        </a:xfrm>
        <a:prstGeom prst="rect">
          <a:avLst/>
        </a:prstGeom>
        <a:noFill/>
      </xdr:spPr>
    </xdr:sp>
    <xdr:clientData/>
  </xdr:twoCellAnchor>
  <xdr:twoCellAnchor editAs="oneCell">
    <xdr:from>
      <xdr:col>1</xdr:col>
      <xdr:colOff>0</xdr:colOff>
      <xdr:row>13</xdr:row>
      <xdr:rowOff>0</xdr:rowOff>
    </xdr:from>
    <xdr:to>
      <xdr:col>1</xdr:col>
      <xdr:colOff>304800</xdr:colOff>
      <xdr:row>13</xdr:row>
      <xdr:rowOff>304800</xdr:rowOff>
    </xdr:to>
    <xdr:sp macro="" textlink="">
      <xdr:nvSpPr>
        <xdr:cNvPr id="8318" name="AutoShape 126" descr="n"/>
        <xdr:cNvSpPr>
          <a:spLocks noChangeAspect="1" noChangeArrowheads="1"/>
        </xdr:cNvSpPr>
      </xdr:nvSpPr>
      <xdr:spPr bwMode="auto">
        <a:xfrm>
          <a:off x="1438275" y="29794200"/>
          <a:ext cx="304800" cy="304800"/>
        </a:xfrm>
        <a:prstGeom prst="rect">
          <a:avLst/>
        </a:prstGeom>
        <a:noFill/>
      </xdr:spPr>
    </xdr:sp>
    <xdr:clientData/>
  </xdr:twoCellAnchor>
  <xdr:twoCellAnchor editAs="oneCell">
    <xdr:from>
      <xdr:col>2</xdr:col>
      <xdr:colOff>0</xdr:colOff>
      <xdr:row>13</xdr:row>
      <xdr:rowOff>0</xdr:rowOff>
    </xdr:from>
    <xdr:to>
      <xdr:col>2</xdr:col>
      <xdr:colOff>304800</xdr:colOff>
      <xdr:row>13</xdr:row>
      <xdr:rowOff>304800</xdr:rowOff>
    </xdr:to>
    <xdr:sp macro="" textlink="">
      <xdr:nvSpPr>
        <xdr:cNvPr id="8319" name="AutoShape 127" descr="n\cdot {\frac {k}{d}}"/>
        <xdr:cNvSpPr>
          <a:spLocks noChangeAspect="1" noChangeArrowheads="1"/>
        </xdr:cNvSpPr>
      </xdr:nvSpPr>
      <xdr:spPr bwMode="auto">
        <a:xfrm>
          <a:off x="2876550" y="29794200"/>
          <a:ext cx="304800" cy="304800"/>
        </a:xfrm>
        <a:prstGeom prst="rect">
          <a:avLst/>
        </a:prstGeom>
        <a:noFill/>
      </xdr:spPr>
    </xdr:sp>
    <xdr:clientData/>
  </xdr:twoCellAnchor>
  <xdr:twoCellAnchor editAs="oneCell">
    <xdr:from>
      <xdr:col>3</xdr:col>
      <xdr:colOff>0</xdr:colOff>
      <xdr:row>13</xdr:row>
      <xdr:rowOff>0</xdr:rowOff>
    </xdr:from>
    <xdr:to>
      <xdr:col>3</xdr:col>
      <xdr:colOff>304800</xdr:colOff>
      <xdr:row>13</xdr:row>
      <xdr:rowOff>304800</xdr:rowOff>
    </xdr:to>
    <xdr:sp macro="" textlink="">
      <xdr:nvSpPr>
        <xdr:cNvPr id="8320" name="AutoShape 128" descr="n\cdot \left({{\frac {k}{s}}+d}\right)"/>
        <xdr:cNvSpPr>
          <a:spLocks noChangeAspect="1" noChangeArrowheads="1"/>
        </xdr:cNvSpPr>
      </xdr:nvSpPr>
      <xdr:spPr bwMode="auto">
        <a:xfrm>
          <a:off x="4314825" y="29794200"/>
          <a:ext cx="304800" cy="304800"/>
        </a:xfrm>
        <a:prstGeom prst="rect">
          <a:avLst/>
        </a:prstGeom>
        <a:noFill/>
      </xdr:spPr>
    </xdr:sp>
    <xdr:clientData/>
  </xdr:twoCellAnchor>
  <xdr:twoCellAnchor editAs="oneCell">
    <xdr:from>
      <xdr:col>4</xdr:col>
      <xdr:colOff>0</xdr:colOff>
      <xdr:row>13</xdr:row>
      <xdr:rowOff>0</xdr:rowOff>
    </xdr:from>
    <xdr:to>
      <xdr:col>4</xdr:col>
      <xdr:colOff>304800</xdr:colOff>
      <xdr:row>13</xdr:row>
      <xdr:rowOff>304800</xdr:rowOff>
    </xdr:to>
    <xdr:sp macro="" textlink="">
      <xdr:nvSpPr>
        <xdr:cNvPr id="8321" name="AutoShape 129" descr="{\frac {k}{d}}\cdot 2^{d}"/>
        <xdr:cNvSpPr>
          <a:spLocks noChangeAspect="1" noChangeArrowheads="1"/>
        </xdr:cNvSpPr>
      </xdr:nvSpPr>
      <xdr:spPr bwMode="auto">
        <a:xfrm>
          <a:off x="5753100" y="29794200"/>
          <a:ext cx="304800" cy="304800"/>
        </a:xfrm>
        <a:prstGeom prst="rect">
          <a:avLst/>
        </a:prstGeom>
        <a:noFill/>
      </xdr:spPr>
    </xdr:sp>
    <xdr:clientData/>
  </xdr:twoCellAnchor>
  <xdr:twoCellAnchor editAs="oneCell">
    <xdr:from>
      <xdr:col>2</xdr:col>
      <xdr:colOff>0</xdr:colOff>
      <xdr:row>14</xdr:row>
      <xdr:rowOff>0</xdr:rowOff>
    </xdr:from>
    <xdr:to>
      <xdr:col>2</xdr:col>
      <xdr:colOff>304800</xdr:colOff>
      <xdr:row>14</xdr:row>
      <xdr:rowOff>304800</xdr:rowOff>
    </xdr:to>
    <xdr:sp macro="" textlink="">
      <xdr:nvSpPr>
        <xdr:cNvPr id="8322" name="AutoShape 130" descr="n\cdot {\frac {k}{d}}"/>
        <xdr:cNvSpPr>
          <a:spLocks noChangeAspect="1" noChangeArrowheads="1"/>
        </xdr:cNvSpPr>
      </xdr:nvSpPr>
      <xdr:spPr bwMode="auto">
        <a:xfrm>
          <a:off x="2876550" y="30718125"/>
          <a:ext cx="304800" cy="304800"/>
        </a:xfrm>
        <a:prstGeom prst="rect">
          <a:avLst/>
        </a:prstGeom>
        <a:noFill/>
      </xdr:spPr>
    </xdr:sp>
    <xdr:clientData/>
  </xdr:twoCellAnchor>
  <xdr:twoCellAnchor editAs="oneCell">
    <xdr:from>
      <xdr:col>3</xdr:col>
      <xdr:colOff>0</xdr:colOff>
      <xdr:row>14</xdr:row>
      <xdr:rowOff>0</xdr:rowOff>
    </xdr:from>
    <xdr:to>
      <xdr:col>3</xdr:col>
      <xdr:colOff>304800</xdr:colOff>
      <xdr:row>14</xdr:row>
      <xdr:rowOff>304800</xdr:rowOff>
    </xdr:to>
    <xdr:sp macro="" textlink="">
      <xdr:nvSpPr>
        <xdr:cNvPr id="8323" name="AutoShape 131" descr="n\cdot {\frac {k}{d}}"/>
        <xdr:cNvSpPr>
          <a:spLocks noChangeAspect="1" noChangeArrowheads="1"/>
        </xdr:cNvSpPr>
      </xdr:nvSpPr>
      <xdr:spPr bwMode="auto">
        <a:xfrm>
          <a:off x="4314825" y="30718125"/>
          <a:ext cx="304800" cy="304800"/>
        </a:xfrm>
        <a:prstGeom prst="rect">
          <a:avLst/>
        </a:prstGeom>
        <a:noFill/>
      </xdr:spPr>
    </xdr:sp>
    <xdr:clientData/>
  </xdr:twoCellAnchor>
  <xdr:twoCellAnchor editAs="oneCell">
    <xdr:from>
      <xdr:col>4</xdr:col>
      <xdr:colOff>0</xdr:colOff>
      <xdr:row>14</xdr:row>
      <xdr:rowOff>0</xdr:rowOff>
    </xdr:from>
    <xdr:to>
      <xdr:col>4</xdr:col>
      <xdr:colOff>304800</xdr:colOff>
      <xdr:row>14</xdr:row>
      <xdr:rowOff>304800</xdr:rowOff>
    </xdr:to>
    <xdr:sp macro="" textlink="">
      <xdr:nvSpPr>
        <xdr:cNvPr id="8324" name="AutoShape 132" descr="n\cdot {\frac {k}{d}}"/>
        <xdr:cNvSpPr>
          <a:spLocks noChangeAspect="1" noChangeArrowheads="1"/>
        </xdr:cNvSpPr>
      </xdr:nvSpPr>
      <xdr:spPr bwMode="auto">
        <a:xfrm>
          <a:off x="5753100" y="30718125"/>
          <a:ext cx="304800" cy="304800"/>
        </a:xfrm>
        <a:prstGeom prst="rect">
          <a:avLst/>
        </a:prstGeom>
        <a:noFill/>
      </xdr:spPr>
    </xdr:sp>
    <xdr:clientData/>
  </xdr:twoCellAnchor>
  <xdr:twoCellAnchor editAs="oneCell">
    <xdr:from>
      <xdr:col>1</xdr:col>
      <xdr:colOff>0</xdr:colOff>
      <xdr:row>15</xdr:row>
      <xdr:rowOff>0</xdr:rowOff>
    </xdr:from>
    <xdr:to>
      <xdr:col>1</xdr:col>
      <xdr:colOff>304800</xdr:colOff>
      <xdr:row>15</xdr:row>
      <xdr:rowOff>304800</xdr:rowOff>
    </xdr:to>
    <xdr:sp macro="" textlink="">
      <xdr:nvSpPr>
        <xdr:cNvPr id="8325" name="AutoShape 133" descr="n"/>
        <xdr:cNvSpPr>
          <a:spLocks noChangeAspect="1" noChangeArrowheads="1"/>
        </xdr:cNvSpPr>
      </xdr:nvSpPr>
      <xdr:spPr bwMode="auto">
        <a:xfrm>
          <a:off x="1438275" y="32184975"/>
          <a:ext cx="304800" cy="304800"/>
        </a:xfrm>
        <a:prstGeom prst="rect">
          <a:avLst/>
        </a:prstGeom>
        <a:noFill/>
      </xdr:spPr>
    </xdr:sp>
    <xdr:clientData/>
  </xdr:twoCellAnchor>
  <xdr:twoCellAnchor editAs="oneCell">
    <xdr:from>
      <xdr:col>2</xdr:col>
      <xdr:colOff>0</xdr:colOff>
      <xdr:row>15</xdr:row>
      <xdr:rowOff>0</xdr:rowOff>
    </xdr:from>
    <xdr:to>
      <xdr:col>2</xdr:col>
      <xdr:colOff>304800</xdr:colOff>
      <xdr:row>15</xdr:row>
      <xdr:rowOff>304800</xdr:rowOff>
    </xdr:to>
    <xdr:sp macro="" textlink="">
      <xdr:nvSpPr>
        <xdr:cNvPr id="8326" name="AutoShape 134" descr="n+r"/>
        <xdr:cNvSpPr>
          <a:spLocks noChangeAspect="1" noChangeArrowheads="1"/>
        </xdr:cNvSpPr>
      </xdr:nvSpPr>
      <xdr:spPr bwMode="auto">
        <a:xfrm>
          <a:off x="2876550" y="32184975"/>
          <a:ext cx="304800" cy="304800"/>
        </a:xfrm>
        <a:prstGeom prst="rect">
          <a:avLst/>
        </a:prstGeom>
        <a:noFill/>
      </xdr:spPr>
    </xdr:sp>
    <xdr:clientData/>
  </xdr:twoCellAnchor>
  <xdr:twoCellAnchor editAs="oneCell">
    <xdr:from>
      <xdr:col>3</xdr:col>
      <xdr:colOff>0</xdr:colOff>
      <xdr:row>15</xdr:row>
      <xdr:rowOff>0</xdr:rowOff>
    </xdr:from>
    <xdr:to>
      <xdr:col>3</xdr:col>
      <xdr:colOff>304800</xdr:colOff>
      <xdr:row>15</xdr:row>
      <xdr:rowOff>304800</xdr:rowOff>
    </xdr:to>
    <xdr:sp macro="" textlink="">
      <xdr:nvSpPr>
        <xdr:cNvPr id="8327" name="AutoShape 135" descr="n^{2}"/>
        <xdr:cNvSpPr>
          <a:spLocks noChangeAspect="1" noChangeArrowheads="1"/>
        </xdr:cNvSpPr>
      </xdr:nvSpPr>
      <xdr:spPr bwMode="auto">
        <a:xfrm>
          <a:off x="4314825" y="32184975"/>
          <a:ext cx="304800" cy="304800"/>
        </a:xfrm>
        <a:prstGeom prst="rect">
          <a:avLst/>
        </a:prstGeom>
        <a:noFill/>
      </xdr:spPr>
    </xdr:sp>
    <xdr:clientData/>
  </xdr:twoCellAnchor>
  <xdr:twoCellAnchor editAs="oneCell">
    <xdr:from>
      <xdr:col>4</xdr:col>
      <xdr:colOff>0</xdr:colOff>
      <xdr:row>15</xdr:row>
      <xdr:rowOff>0</xdr:rowOff>
    </xdr:from>
    <xdr:to>
      <xdr:col>4</xdr:col>
      <xdr:colOff>304800</xdr:colOff>
      <xdr:row>15</xdr:row>
      <xdr:rowOff>304800</xdr:rowOff>
    </xdr:to>
    <xdr:sp macro="" textlink="">
      <xdr:nvSpPr>
        <xdr:cNvPr id="8328" name="AutoShape 136" descr="n"/>
        <xdr:cNvSpPr>
          <a:spLocks noChangeAspect="1" noChangeArrowheads="1"/>
        </xdr:cNvSpPr>
      </xdr:nvSpPr>
      <xdr:spPr bwMode="auto">
        <a:xfrm>
          <a:off x="5753100" y="32184975"/>
          <a:ext cx="304800" cy="304800"/>
        </a:xfrm>
        <a:prstGeom prst="rect">
          <a:avLst/>
        </a:prstGeom>
        <a:noFill/>
      </xdr:spPr>
    </xdr:sp>
    <xdr:clientData/>
  </xdr:twoCellAnchor>
  <xdr:twoCellAnchor editAs="oneCell">
    <xdr:from>
      <xdr:col>2</xdr:col>
      <xdr:colOff>0</xdr:colOff>
      <xdr:row>16</xdr:row>
      <xdr:rowOff>0</xdr:rowOff>
    </xdr:from>
    <xdr:to>
      <xdr:col>2</xdr:col>
      <xdr:colOff>304800</xdr:colOff>
      <xdr:row>16</xdr:row>
      <xdr:rowOff>304800</xdr:rowOff>
    </xdr:to>
    <xdr:sp macro="" textlink="">
      <xdr:nvSpPr>
        <xdr:cNvPr id="8329" name="AutoShape 137" descr="n\cdot {\frac {k}{d}}"/>
        <xdr:cNvSpPr>
          <a:spLocks noChangeAspect="1" noChangeArrowheads="1"/>
        </xdr:cNvSpPr>
      </xdr:nvSpPr>
      <xdr:spPr bwMode="auto">
        <a:xfrm>
          <a:off x="2876550" y="34556700"/>
          <a:ext cx="304800" cy="304800"/>
        </a:xfrm>
        <a:prstGeom prst="rect">
          <a:avLst/>
        </a:prstGeom>
        <a:noFill/>
      </xdr:spPr>
    </xdr:sp>
    <xdr:clientData/>
  </xdr:twoCellAnchor>
  <xdr:twoCellAnchor editAs="oneCell">
    <xdr:from>
      <xdr:col>3</xdr:col>
      <xdr:colOff>0</xdr:colOff>
      <xdr:row>16</xdr:row>
      <xdr:rowOff>0</xdr:rowOff>
    </xdr:from>
    <xdr:to>
      <xdr:col>3</xdr:col>
      <xdr:colOff>304800</xdr:colOff>
      <xdr:row>16</xdr:row>
      <xdr:rowOff>304800</xdr:rowOff>
    </xdr:to>
    <xdr:sp macro="" textlink="">
      <xdr:nvSpPr>
        <xdr:cNvPr id="8330" name="AutoShape 138" descr="n\cdot {\frac {k}{d}}"/>
        <xdr:cNvSpPr>
          <a:spLocks noChangeAspect="1" noChangeArrowheads="1"/>
        </xdr:cNvSpPr>
      </xdr:nvSpPr>
      <xdr:spPr bwMode="auto">
        <a:xfrm>
          <a:off x="4314825" y="34556700"/>
          <a:ext cx="304800" cy="304800"/>
        </a:xfrm>
        <a:prstGeom prst="rect">
          <a:avLst/>
        </a:prstGeom>
        <a:noFill/>
      </xdr:spPr>
    </xdr:sp>
    <xdr:clientData/>
  </xdr:twoCellAnchor>
  <xdr:twoCellAnchor editAs="oneCell">
    <xdr:from>
      <xdr:col>4</xdr:col>
      <xdr:colOff>0</xdr:colOff>
      <xdr:row>16</xdr:row>
      <xdr:rowOff>0</xdr:rowOff>
    </xdr:from>
    <xdr:to>
      <xdr:col>4</xdr:col>
      <xdr:colOff>304800</xdr:colOff>
      <xdr:row>16</xdr:row>
      <xdr:rowOff>304800</xdr:rowOff>
    </xdr:to>
    <xdr:sp macro="" textlink="">
      <xdr:nvSpPr>
        <xdr:cNvPr id="8331" name="AutoShape 139" descr="n+2^{d}"/>
        <xdr:cNvSpPr>
          <a:spLocks noChangeAspect="1" noChangeArrowheads="1"/>
        </xdr:cNvSpPr>
      </xdr:nvSpPr>
      <xdr:spPr bwMode="auto">
        <a:xfrm>
          <a:off x="5753100" y="34556700"/>
          <a:ext cx="304800" cy="304800"/>
        </a:xfrm>
        <a:prstGeom prst="rect">
          <a:avLst/>
        </a:prstGeom>
        <a:noFill/>
      </xdr:spPr>
    </xdr:sp>
    <xdr:clientData/>
  </xdr:twoCellAnchor>
  <xdr:twoCellAnchor editAs="oneCell">
    <xdr:from>
      <xdr:col>1</xdr:col>
      <xdr:colOff>0</xdr:colOff>
      <xdr:row>22</xdr:row>
      <xdr:rowOff>0</xdr:rowOff>
    </xdr:from>
    <xdr:to>
      <xdr:col>1</xdr:col>
      <xdr:colOff>304800</xdr:colOff>
      <xdr:row>22</xdr:row>
      <xdr:rowOff>304800</xdr:rowOff>
    </xdr:to>
    <xdr:sp macro="" textlink="">
      <xdr:nvSpPr>
        <xdr:cNvPr id="8332" name="AutoShape 140" descr="n"/>
        <xdr:cNvSpPr>
          <a:spLocks noChangeAspect="1" noChangeArrowheads="1"/>
        </xdr:cNvSpPr>
      </xdr:nvSpPr>
      <xdr:spPr bwMode="auto">
        <a:xfrm>
          <a:off x="1438275" y="40366950"/>
          <a:ext cx="304800" cy="304800"/>
        </a:xfrm>
        <a:prstGeom prst="rect">
          <a:avLst/>
        </a:prstGeom>
        <a:noFill/>
      </xdr:spPr>
    </xdr:sp>
    <xdr:clientData/>
  </xdr:twoCellAnchor>
  <xdr:twoCellAnchor editAs="oneCell">
    <xdr:from>
      <xdr:col>2</xdr:col>
      <xdr:colOff>0</xdr:colOff>
      <xdr:row>22</xdr:row>
      <xdr:rowOff>0</xdr:rowOff>
    </xdr:from>
    <xdr:to>
      <xdr:col>2</xdr:col>
      <xdr:colOff>304800</xdr:colOff>
      <xdr:row>22</xdr:row>
      <xdr:rowOff>304800</xdr:rowOff>
    </xdr:to>
    <xdr:sp macro="" textlink="">
      <xdr:nvSpPr>
        <xdr:cNvPr id="8333" name="AutoShape 141" descr="S"/>
        <xdr:cNvSpPr>
          <a:spLocks noChangeAspect="1" noChangeArrowheads="1"/>
        </xdr:cNvSpPr>
      </xdr:nvSpPr>
      <xdr:spPr bwMode="auto">
        <a:xfrm>
          <a:off x="2876550" y="40366950"/>
          <a:ext cx="304800" cy="304800"/>
        </a:xfrm>
        <a:prstGeom prst="rect">
          <a:avLst/>
        </a:prstGeom>
        <a:noFill/>
      </xdr:spPr>
    </xdr:sp>
    <xdr:clientData/>
  </xdr:twoCellAnchor>
  <xdr:twoCellAnchor editAs="oneCell">
    <xdr:from>
      <xdr:col>3</xdr:col>
      <xdr:colOff>0</xdr:colOff>
      <xdr:row>22</xdr:row>
      <xdr:rowOff>0</xdr:rowOff>
    </xdr:from>
    <xdr:to>
      <xdr:col>3</xdr:col>
      <xdr:colOff>304800</xdr:colOff>
      <xdr:row>22</xdr:row>
      <xdr:rowOff>304800</xdr:rowOff>
    </xdr:to>
    <xdr:sp macro="" textlink="">
      <xdr:nvSpPr>
        <xdr:cNvPr id="8334" name="AutoShape 142" descr="S"/>
        <xdr:cNvSpPr>
          <a:spLocks noChangeAspect="1" noChangeArrowheads="1"/>
        </xdr:cNvSpPr>
      </xdr:nvSpPr>
      <xdr:spPr bwMode="auto">
        <a:xfrm>
          <a:off x="4314825" y="40366950"/>
          <a:ext cx="304800" cy="304800"/>
        </a:xfrm>
        <a:prstGeom prst="rect">
          <a:avLst/>
        </a:prstGeom>
        <a:noFill/>
      </xdr:spPr>
    </xdr:sp>
    <xdr:clientData/>
  </xdr:twoCellAnchor>
  <xdr:twoCellAnchor editAs="oneCell">
    <xdr:from>
      <xdr:col>4</xdr:col>
      <xdr:colOff>0</xdr:colOff>
      <xdr:row>22</xdr:row>
      <xdr:rowOff>0</xdr:rowOff>
    </xdr:from>
    <xdr:to>
      <xdr:col>4</xdr:col>
      <xdr:colOff>304800</xdr:colOff>
      <xdr:row>22</xdr:row>
      <xdr:rowOff>304800</xdr:rowOff>
    </xdr:to>
    <xdr:sp macro="" textlink="">
      <xdr:nvSpPr>
        <xdr:cNvPr id="8335" name="AutoShape 143" descr="n^{2}"/>
        <xdr:cNvSpPr>
          <a:spLocks noChangeAspect="1" noChangeArrowheads="1"/>
        </xdr:cNvSpPr>
      </xdr:nvSpPr>
      <xdr:spPr bwMode="auto">
        <a:xfrm>
          <a:off x="5753100" y="40366950"/>
          <a:ext cx="304800" cy="304800"/>
        </a:xfrm>
        <a:prstGeom prst="rect">
          <a:avLst/>
        </a:prstGeom>
        <a:noFill/>
      </xdr:spPr>
    </xdr:sp>
    <xdr:clientData/>
  </xdr:twoCellAnchor>
  <xdr:twoCellAnchor editAs="oneCell">
    <xdr:from>
      <xdr:col>2</xdr:col>
      <xdr:colOff>0</xdr:colOff>
      <xdr:row>23</xdr:row>
      <xdr:rowOff>0</xdr:rowOff>
    </xdr:from>
    <xdr:to>
      <xdr:col>2</xdr:col>
      <xdr:colOff>304800</xdr:colOff>
      <xdr:row>23</xdr:row>
      <xdr:rowOff>304800</xdr:rowOff>
    </xdr:to>
    <xdr:sp macro="" textlink="">
      <xdr:nvSpPr>
        <xdr:cNvPr id="8336" name="AutoShape 144" descr="n"/>
        <xdr:cNvSpPr>
          <a:spLocks noChangeAspect="1" noChangeArrowheads="1"/>
        </xdr:cNvSpPr>
      </xdr:nvSpPr>
      <xdr:spPr bwMode="auto">
        <a:xfrm>
          <a:off x="2876550" y="43281600"/>
          <a:ext cx="304800" cy="304800"/>
        </a:xfrm>
        <a:prstGeom prst="rect">
          <a:avLst/>
        </a:prstGeom>
        <a:noFill/>
      </xdr:spPr>
    </xdr:sp>
    <xdr:clientData/>
  </xdr:twoCellAnchor>
  <xdr:twoCellAnchor editAs="oneCell">
    <xdr:from>
      <xdr:col>3</xdr:col>
      <xdr:colOff>0</xdr:colOff>
      <xdr:row>23</xdr:row>
      <xdr:rowOff>0</xdr:rowOff>
    </xdr:from>
    <xdr:to>
      <xdr:col>3</xdr:col>
      <xdr:colOff>304800</xdr:colOff>
      <xdr:row>23</xdr:row>
      <xdr:rowOff>304800</xdr:rowOff>
    </xdr:to>
    <xdr:sp macro="" textlink="">
      <xdr:nvSpPr>
        <xdr:cNvPr id="8337" name="AutoShape 145" descr="n"/>
        <xdr:cNvSpPr>
          <a:spLocks noChangeAspect="1" noChangeArrowheads="1"/>
        </xdr:cNvSpPr>
      </xdr:nvSpPr>
      <xdr:spPr bwMode="auto">
        <a:xfrm>
          <a:off x="4314825" y="43281600"/>
          <a:ext cx="304800" cy="304800"/>
        </a:xfrm>
        <a:prstGeom prst="rect">
          <a:avLst/>
        </a:prstGeom>
        <a:noFill/>
      </xdr:spPr>
    </xdr:sp>
    <xdr:clientData/>
  </xdr:twoCellAnchor>
  <xdr:twoCellAnchor editAs="oneCell">
    <xdr:from>
      <xdr:col>4</xdr:col>
      <xdr:colOff>0</xdr:colOff>
      <xdr:row>23</xdr:row>
      <xdr:rowOff>0</xdr:rowOff>
    </xdr:from>
    <xdr:to>
      <xdr:col>4</xdr:col>
      <xdr:colOff>304800</xdr:colOff>
      <xdr:row>23</xdr:row>
      <xdr:rowOff>304800</xdr:rowOff>
    </xdr:to>
    <xdr:sp macro="" textlink="">
      <xdr:nvSpPr>
        <xdr:cNvPr id="8338" name="AutoShape 146" descr="\log n"/>
        <xdr:cNvSpPr>
          <a:spLocks noChangeAspect="1" noChangeArrowheads="1"/>
        </xdr:cNvSpPr>
      </xdr:nvSpPr>
      <xdr:spPr bwMode="auto">
        <a:xfrm>
          <a:off x="5753100" y="43281600"/>
          <a:ext cx="304800" cy="304800"/>
        </a:xfrm>
        <a:prstGeom prst="rect">
          <a:avLst/>
        </a:prstGeom>
        <a:noFill/>
      </xdr:spPr>
    </xdr:sp>
    <xdr:clientData/>
  </xdr:twoCellAnchor>
  <xdr:twoCellAnchor editAs="oneCell">
    <xdr:from>
      <xdr:col>1</xdr:col>
      <xdr:colOff>0</xdr:colOff>
      <xdr:row>24</xdr:row>
      <xdr:rowOff>0</xdr:rowOff>
    </xdr:from>
    <xdr:to>
      <xdr:col>1</xdr:col>
      <xdr:colOff>304800</xdr:colOff>
      <xdr:row>24</xdr:row>
      <xdr:rowOff>304800</xdr:rowOff>
    </xdr:to>
    <xdr:sp macro="" textlink="">
      <xdr:nvSpPr>
        <xdr:cNvPr id="8339" name="AutoShape 147" descr="n"/>
        <xdr:cNvSpPr>
          <a:spLocks noChangeAspect="1" noChangeArrowheads="1"/>
        </xdr:cNvSpPr>
      </xdr:nvSpPr>
      <xdr:spPr bwMode="auto">
        <a:xfrm>
          <a:off x="1438275" y="43662600"/>
          <a:ext cx="304800" cy="304800"/>
        </a:xfrm>
        <a:prstGeom prst="rect">
          <a:avLst/>
        </a:prstGeom>
        <a:noFill/>
      </xdr:spPr>
    </xdr:sp>
    <xdr:clientData/>
  </xdr:twoCellAnchor>
  <xdr:twoCellAnchor editAs="oneCell">
    <xdr:from>
      <xdr:col>2</xdr:col>
      <xdr:colOff>0</xdr:colOff>
      <xdr:row>24</xdr:row>
      <xdr:rowOff>0</xdr:rowOff>
    </xdr:from>
    <xdr:to>
      <xdr:col>2</xdr:col>
      <xdr:colOff>304800</xdr:colOff>
      <xdr:row>24</xdr:row>
      <xdr:rowOff>304800</xdr:rowOff>
    </xdr:to>
    <xdr:sp macro="" textlink="">
      <xdr:nvSpPr>
        <xdr:cNvPr id="8340" name="AutoShape 148" descr="n"/>
        <xdr:cNvSpPr>
          <a:spLocks noChangeAspect="1" noChangeArrowheads="1"/>
        </xdr:cNvSpPr>
      </xdr:nvSpPr>
      <xdr:spPr bwMode="auto">
        <a:xfrm>
          <a:off x="2876550" y="43662600"/>
          <a:ext cx="304800" cy="304800"/>
        </a:xfrm>
        <a:prstGeom prst="rect">
          <a:avLst/>
        </a:prstGeom>
        <a:noFill/>
      </xdr:spPr>
    </xdr:sp>
    <xdr:clientData/>
  </xdr:twoCellAnchor>
  <xdr:twoCellAnchor editAs="oneCell">
    <xdr:from>
      <xdr:col>3</xdr:col>
      <xdr:colOff>0</xdr:colOff>
      <xdr:row>24</xdr:row>
      <xdr:rowOff>0</xdr:rowOff>
    </xdr:from>
    <xdr:to>
      <xdr:col>3</xdr:col>
      <xdr:colOff>304800</xdr:colOff>
      <xdr:row>24</xdr:row>
      <xdr:rowOff>304800</xdr:rowOff>
    </xdr:to>
    <xdr:sp macro="" textlink="">
      <xdr:nvSpPr>
        <xdr:cNvPr id="8341" name="AutoShape 149" descr="n"/>
        <xdr:cNvSpPr>
          <a:spLocks noChangeAspect="1" noChangeArrowheads="1"/>
        </xdr:cNvSpPr>
      </xdr:nvSpPr>
      <xdr:spPr bwMode="auto">
        <a:xfrm>
          <a:off x="4314825" y="43662600"/>
          <a:ext cx="304800" cy="304800"/>
        </a:xfrm>
        <a:prstGeom prst="rect">
          <a:avLst/>
        </a:prstGeom>
        <a:noFill/>
      </xdr:spPr>
    </xdr:sp>
    <xdr:clientData/>
  </xdr:twoCellAnchor>
  <xdr:twoCellAnchor editAs="oneCell">
    <xdr:from>
      <xdr:col>4</xdr:col>
      <xdr:colOff>0</xdr:colOff>
      <xdr:row>24</xdr:row>
      <xdr:rowOff>0</xdr:rowOff>
    </xdr:from>
    <xdr:to>
      <xdr:col>4</xdr:col>
      <xdr:colOff>304800</xdr:colOff>
      <xdr:row>24</xdr:row>
      <xdr:rowOff>304800</xdr:rowOff>
    </xdr:to>
    <xdr:sp macro="" textlink="">
      <xdr:nvSpPr>
        <xdr:cNvPr id="8342" name="AutoShape 150" descr="n^{2}"/>
        <xdr:cNvSpPr>
          <a:spLocks noChangeAspect="1" noChangeArrowheads="1"/>
        </xdr:cNvSpPr>
      </xdr:nvSpPr>
      <xdr:spPr bwMode="auto">
        <a:xfrm>
          <a:off x="5753100" y="43662600"/>
          <a:ext cx="304800" cy="304800"/>
        </a:xfrm>
        <a:prstGeom prst="rect">
          <a:avLst/>
        </a:prstGeom>
        <a:noFill/>
      </xdr:spPr>
    </xdr:sp>
    <xdr:clientData/>
  </xdr:twoCellAnchor>
  <xdr:twoCellAnchor editAs="oneCell">
    <xdr:from>
      <xdr:col>1</xdr:col>
      <xdr:colOff>0</xdr:colOff>
      <xdr:row>25</xdr:row>
      <xdr:rowOff>0</xdr:rowOff>
    </xdr:from>
    <xdr:to>
      <xdr:col>1</xdr:col>
      <xdr:colOff>304800</xdr:colOff>
      <xdr:row>25</xdr:row>
      <xdr:rowOff>304800</xdr:rowOff>
    </xdr:to>
    <xdr:sp macro="" textlink="">
      <xdr:nvSpPr>
        <xdr:cNvPr id="8343" name="AutoShape 151" descr="\log ^{2}n"/>
        <xdr:cNvSpPr>
          <a:spLocks noChangeAspect="1" noChangeArrowheads="1"/>
        </xdr:cNvSpPr>
      </xdr:nvSpPr>
      <xdr:spPr bwMode="auto">
        <a:xfrm>
          <a:off x="1438275" y="45577125"/>
          <a:ext cx="304800" cy="304800"/>
        </a:xfrm>
        <a:prstGeom prst="rect">
          <a:avLst/>
        </a:prstGeom>
        <a:noFill/>
      </xdr:spPr>
    </xdr:sp>
    <xdr:clientData/>
  </xdr:twoCellAnchor>
  <xdr:twoCellAnchor editAs="oneCell">
    <xdr:from>
      <xdr:col>2</xdr:col>
      <xdr:colOff>0</xdr:colOff>
      <xdr:row>25</xdr:row>
      <xdr:rowOff>0</xdr:rowOff>
    </xdr:from>
    <xdr:to>
      <xdr:col>2</xdr:col>
      <xdr:colOff>304800</xdr:colOff>
      <xdr:row>25</xdr:row>
      <xdr:rowOff>304800</xdr:rowOff>
    </xdr:to>
    <xdr:sp macro="" textlink="">
      <xdr:nvSpPr>
        <xdr:cNvPr id="8344" name="AutoShape 152" descr="\log ^{2}n"/>
        <xdr:cNvSpPr>
          <a:spLocks noChangeAspect="1" noChangeArrowheads="1"/>
        </xdr:cNvSpPr>
      </xdr:nvSpPr>
      <xdr:spPr bwMode="auto">
        <a:xfrm>
          <a:off x="2876550" y="45577125"/>
          <a:ext cx="304800" cy="304800"/>
        </a:xfrm>
        <a:prstGeom prst="rect">
          <a:avLst/>
        </a:prstGeom>
        <a:noFill/>
      </xdr:spPr>
    </xdr:sp>
    <xdr:clientData/>
  </xdr:twoCellAnchor>
  <xdr:twoCellAnchor editAs="oneCell">
    <xdr:from>
      <xdr:col>3</xdr:col>
      <xdr:colOff>0</xdr:colOff>
      <xdr:row>25</xdr:row>
      <xdr:rowOff>0</xdr:rowOff>
    </xdr:from>
    <xdr:to>
      <xdr:col>3</xdr:col>
      <xdr:colOff>304800</xdr:colOff>
      <xdr:row>25</xdr:row>
      <xdr:rowOff>304800</xdr:rowOff>
    </xdr:to>
    <xdr:sp macro="" textlink="">
      <xdr:nvSpPr>
        <xdr:cNvPr id="8345" name="AutoShape 153" descr="\log ^{2}n"/>
        <xdr:cNvSpPr>
          <a:spLocks noChangeAspect="1" noChangeArrowheads="1"/>
        </xdr:cNvSpPr>
      </xdr:nvSpPr>
      <xdr:spPr bwMode="auto">
        <a:xfrm>
          <a:off x="4314825" y="45577125"/>
          <a:ext cx="304800" cy="304800"/>
        </a:xfrm>
        <a:prstGeom prst="rect">
          <a:avLst/>
        </a:prstGeom>
        <a:noFill/>
      </xdr:spPr>
    </xdr:sp>
    <xdr:clientData/>
  </xdr:twoCellAnchor>
  <xdr:twoCellAnchor editAs="oneCell">
    <xdr:from>
      <xdr:col>4</xdr:col>
      <xdr:colOff>0</xdr:colOff>
      <xdr:row>25</xdr:row>
      <xdr:rowOff>0</xdr:rowOff>
    </xdr:from>
    <xdr:to>
      <xdr:col>4</xdr:col>
      <xdr:colOff>304800</xdr:colOff>
      <xdr:row>25</xdr:row>
      <xdr:rowOff>304800</xdr:rowOff>
    </xdr:to>
    <xdr:sp macro="" textlink="">
      <xdr:nvSpPr>
        <xdr:cNvPr id="8346" name="AutoShape 154" descr="n\log ^{2}n"/>
        <xdr:cNvSpPr>
          <a:spLocks noChangeAspect="1" noChangeArrowheads="1"/>
        </xdr:cNvSpPr>
      </xdr:nvSpPr>
      <xdr:spPr bwMode="auto">
        <a:xfrm>
          <a:off x="5753100" y="45577125"/>
          <a:ext cx="304800" cy="304800"/>
        </a:xfrm>
        <a:prstGeom prst="rect">
          <a:avLst/>
        </a:prstGeom>
        <a:noFill/>
      </xdr:spPr>
    </xdr:sp>
    <xdr:clientData/>
  </xdr:twoCellAnchor>
  <xdr:twoCellAnchor editAs="oneCell">
    <xdr:from>
      <xdr:col>1</xdr:col>
      <xdr:colOff>0</xdr:colOff>
      <xdr:row>26</xdr:row>
      <xdr:rowOff>0</xdr:rowOff>
    </xdr:from>
    <xdr:to>
      <xdr:col>1</xdr:col>
      <xdr:colOff>304800</xdr:colOff>
      <xdr:row>26</xdr:row>
      <xdr:rowOff>304800</xdr:rowOff>
    </xdr:to>
    <xdr:sp macro="" textlink="">
      <xdr:nvSpPr>
        <xdr:cNvPr id="8347" name="AutoShape 155" descr="\log ^{2}n"/>
        <xdr:cNvSpPr>
          <a:spLocks noChangeAspect="1" noChangeArrowheads="1"/>
        </xdr:cNvSpPr>
      </xdr:nvSpPr>
      <xdr:spPr bwMode="auto">
        <a:xfrm>
          <a:off x="1438275" y="46863000"/>
          <a:ext cx="304800" cy="304800"/>
        </a:xfrm>
        <a:prstGeom prst="rect">
          <a:avLst/>
        </a:prstGeom>
        <a:noFill/>
      </xdr:spPr>
    </xdr:sp>
    <xdr:clientData/>
  </xdr:twoCellAnchor>
  <xdr:twoCellAnchor editAs="oneCell">
    <xdr:from>
      <xdr:col>2</xdr:col>
      <xdr:colOff>0</xdr:colOff>
      <xdr:row>26</xdr:row>
      <xdr:rowOff>0</xdr:rowOff>
    </xdr:from>
    <xdr:to>
      <xdr:col>2</xdr:col>
      <xdr:colOff>304800</xdr:colOff>
      <xdr:row>26</xdr:row>
      <xdr:rowOff>304800</xdr:rowOff>
    </xdr:to>
    <xdr:sp macro="" textlink="">
      <xdr:nvSpPr>
        <xdr:cNvPr id="8348" name="AutoShape 156" descr="\log ^{2}n"/>
        <xdr:cNvSpPr>
          <a:spLocks noChangeAspect="1" noChangeArrowheads="1"/>
        </xdr:cNvSpPr>
      </xdr:nvSpPr>
      <xdr:spPr bwMode="auto">
        <a:xfrm>
          <a:off x="2876550" y="46863000"/>
          <a:ext cx="304800" cy="304800"/>
        </a:xfrm>
        <a:prstGeom prst="rect">
          <a:avLst/>
        </a:prstGeom>
        <a:noFill/>
      </xdr:spPr>
    </xdr:sp>
    <xdr:clientData/>
  </xdr:twoCellAnchor>
  <xdr:twoCellAnchor editAs="oneCell">
    <xdr:from>
      <xdr:col>3</xdr:col>
      <xdr:colOff>0</xdr:colOff>
      <xdr:row>26</xdr:row>
      <xdr:rowOff>0</xdr:rowOff>
    </xdr:from>
    <xdr:to>
      <xdr:col>3</xdr:col>
      <xdr:colOff>304800</xdr:colOff>
      <xdr:row>26</xdr:row>
      <xdr:rowOff>304800</xdr:rowOff>
    </xdr:to>
    <xdr:sp macro="" textlink="">
      <xdr:nvSpPr>
        <xdr:cNvPr id="8349" name="AutoShape 157" descr="\log ^{2}n"/>
        <xdr:cNvSpPr>
          <a:spLocks noChangeAspect="1" noChangeArrowheads="1"/>
        </xdr:cNvSpPr>
      </xdr:nvSpPr>
      <xdr:spPr bwMode="auto">
        <a:xfrm>
          <a:off x="4314825" y="46863000"/>
          <a:ext cx="304800" cy="304800"/>
        </a:xfrm>
        <a:prstGeom prst="rect">
          <a:avLst/>
        </a:prstGeom>
        <a:noFill/>
      </xdr:spPr>
    </xdr:sp>
    <xdr:clientData/>
  </xdr:twoCellAnchor>
  <xdr:twoCellAnchor editAs="oneCell">
    <xdr:from>
      <xdr:col>4</xdr:col>
      <xdr:colOff>0</xdr:colOff>
      <xdr:row>26</xdr:row>
      <xdr:rowOff>0</xdr:rowOff>
    </xdr:from>
    <xdr:to>
      <xdr:col>4</xdr:col>
      <xdr:colOff>304800</xdr:colOff>
      <xdr:row>26</xdr:row>
      <xdr:rowOff>304800</xdr:rowOff>
    </xdr:to>
    <xdr:sp macro="" textlink="">
      <xdr:nvSpPr>
        <xdr:cNvPr id="8350" name="AutoShape 158" descr="n\log ^{2}n"/>
        <xdr:cNvSpPr>
          <a:spLocks noChangeAspect="1" noChangeArrowheads="1"/>
        </xdr:cNvSpPr>
      </xdr:nvSpPr>
      <xdr:spPr bwMode="auto">
        <a:xfrm>
          <a:off x="5753100" y="46863000"/>
          <a:ext cx="304800" cy="304800"/>
        </a:xfrm>
        <a:prstGeom prst="rect">
          <a:avLst/>
        </a:prstGeom>
        <a:noFill/>
      </xdr:spPr>
    </xdr:sp>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8351" name="AutoShape 159" descr="n"/>
        <xdr:cNvSpPr>
          <a:spLocks noChangeAspect="1" noChangeArrowheads="1"/>
        </xdr:cNvSpPr>
      </xdr:nvSpPr>
      <xdr:spPr bwMode="auto">
        <a:xfrm>
          <a:off x="1438275" y="47263050"/>
          <a:ext cx="304800" cy="304800"/>
        </a:xfrm>
        <a:prstGeom prst="rect">
          <a:avLst/>
        </a:prstGeom>
        <a:noFill/>
      </xdr:spPr>
    </xdr:sp>
    <xdr:clientData/>
  </xdr:twoCellAnchor>
  <xdr:twoCellAnchor editAs="oneCell">
    <xdr:from>
      <xdr:col>2</xdr:col>
      <xdr:colOff>0</xdr:colOff>
      <xdr:row>27</xdr:row>
      <xdr:rowOff>0</xdr:rowOff>
    </xdr:from>
    <xdr:to>
      <xdr:col>2</xdr:col>
      <xdr:colOff>304800</xdr:colOff>
      <xdr:row>27</xdr:row>
      <xdr:rowOff>304800</xdr:rowOff>
    </xdr:to>
    <xdr:sp macro="" textlink="">
      <xdr:nvSpPr>
        <xdr:cNvPr id="8352" name="AutoShape 160" descr="{\displaystyle (n\times n!)}"/>
        <xdr:cNvSpPr>
          <a:spLocks noChangeAspect="1" noChangeArrowheads="1"/>
        </xdr:cNvSpPr>
      </xdr:nvSpPr>
      <xdr:spPr bwMode="auto">
        <a:xfrm>
          <a:off x="2876550" y="47263050"/>
          <a:ext cx="304800" cy="304800"/>
        </a:xfrm>
        <a:prstGeom prst="rect">
          <a:avLst/>
        </a:prstGeom>
        <a:noFill/>
      </xdr:spPr>
    </xdr:sp>
    <xdr:clientData/>
  </xdr:twoCellAnchor>
  <xdr:twoCellAnchor editAs="oneCell">
    <xdr:from>
      <xdr:col>3</xdr:col>
      <xdr:colOff>0</xdr:colOff>
      <xdr:row>27</xdr:row>
      <xdr:rowOff>0</xdr:rowOff>
    </xdr:from>
    <xdr:to>
      <xdr:col>3</xdr:col>
      <xdr:colOff>304800</xdr:colOff>
      <xdr:row>27</xdr:row>
      <xdr:rowOff>304800</xdr:rowOff>
    </xdr:to>
    <xdr:sp macro="" textlink="">
      <xdr:nvSpPr>
        <xdr:cNvPr id="8353" name="AutoShape 161" descr="\infty "/>
        <xdr:cNvSpPr>
          <a:spLocks noChangeAspect="1" noChangeArrowheads="1"/>
        </xdr:cNvSpPr>
      </xdr:nvSpPr>
      <xdr:spPr bwMode="auto">
        <a:xfrm>
          <a:off x="4314825" y="47263050"/>
          <a:ext cx="304800" cy="304800"/>
        </a:xfrm>
        <a:prstGeom prst="rect">
          <a:avLst/>
        </a:prstGeom>
        <a:noFill/>
      </xdr:spPr>
    </xdr:sp>
    <xdr:clientData/>
  </xdr:twoCellAnchor>
  <xdr:twoCellAnchor editAs="oneCell">
    <xdr:from>
      <xdr:col>4</xdr:col>
      <xdr:colOff>0</xdr:colOff>
      <xdr:row>27</xdr:row>
      <xdr:rowOff>0</xdr:rowOff>
    </xdr:from>
    <xdr:to>
      <xdr:col>4</xdr:col>
      <xdr:colOff>304800</xdr:colOff>
      <xdr:row>27</xdr:row>
      <xdr:rowOff>304800</xdr:rowOff>
    </xdr:to>
    <xdr:sp macro="" textlink="">
      <xdr:nvSpPr>
        <xdr:cNvPr id="8354" name="AutoShape 162" descr="1"/>
        <xdr:cNvSpPr>
          <a:spLocks noChangeAspect="1" noChangeArrowheads="1"/>
        </xdr:cNvSpPr>
      </xdr:nvSpPr>
      <xdr:spPr bwMode="auto">
        <a:xfrm>
          <a:off x="5753100" y="47263050"/>
          <a:ext cx="304800" cy="304800"/>
        </a:xfrm>
        <a:prstGeom prst="rect">
          <a:avLst/>
        </a:prstGeom>
        <a:noFill/>
      </xdr:spPr>
    </xdr:sp>
    <xdr:clientData/>
  </xdr:twoCellAnchor>
  <xdr:twoCellAnchor editAs="oneCell">
    <xdr:from>
      <xdr:col>1</xdr:col>
      <xdr:colOff>0</xdr:colOff>
      <xdr:row>28</xdr:row>
      <xdr:rowOff>0</xdr:rowOff>
    </xdr:from>
    <xdr:to>
      <xdr:col>1</xdr:col>
      <xdr:colOff>304800</xdr:colOff>
      <xdr:row>28</xdr:row>
      <xdr:rowOff>304800</xdr:rowOff>
    </xdr:to>
    <xdr:sp macro="" textlink="">
      <xdr:nvSpPr>
        <xdr:cNvPr id="8355" name="AutoShape 163" descr="n^{{\log 3/\log 1.5}}"/>
        <xdr:cNvSpPr>
          <a:spLocks noChangeAspect="1" noChangeArrowheads="1"/>
        </xdr:cNvSpPr>
      </xdr:nvSpPr>
      <xdr:spPr bwMode="auto">
        <a:xfrm>
          <a:off x="1438275" y="48367950"/>
          <a:ext cx="304800" cy="304800"/>
        </a:xfrm>
        <a:prstGeom prst="rect">
          <a:avLst/>
        </a:prstGeom>
        <a:noFill/>
      </xdr:spPr>
    </xdr:sp>
    <xdr:clientData/>
  </xdr:twoCellAnchor>
  <xdr:twoCellAnchor editAs="oneCell">
    <xdr:from>
      <xdr:col>2</xdr:col>
      <xdr:colOff>0</xdr:colOff>
      <xdr:row>28</xdr:row>
      <xdr:rowOff>0</xdr:rowOff>
    </xdr:from>
    <xdr:to>
      <xdr:col>2</xdr:col>
      <xdr:colOff>304800</xdr:colOff>
      <xdr:row>28</xdr:row>
      <xdr:rowOff>304800</xdr:rowOff>
    </xdr:to>
    <xdr:sp macro="" textlink="">
      <xdr:nvSpPr>
        <xdr:cNvPr id="8356" name="AutoShape 164" descr="n^{{\log 3/\log 1.5}}"/>
        <xdr:cNvSpPr>
          <a:spLocks noChangeAspect="1" noChangeArrowheads="1"/>
        </xdr:cNvSpPr>
      </xdr:nvSpPr>
      <xdr:spPr bwMode="auto">
        <a:xfrm>
          <a:off x="2876550" y="48367950"/>
          <a:ext cx="304800" cy="304800"/>
        </a:xfrm>
        <a:prstGeom prst="rect">
          <a:avLst/>
        </a:prstGeom>
        <a:noFill/>
      </xdr:spPr>
    </xdr:sp>
    <xdr:clientData/>
  </xdr:twoCellAnchor>
  <xdr:twoCellAnchor editAs="oneCell">
    <xdr:from>
      <xdr:col>3</xdr:col>
      <xdr:colOff>0</xdr:colOff>
      <xdr:row>28</xdr:row>
      <xdr:rowOff>0</xdr:rowOff>
    </xdr:from>
    <xdr:to>
      <xdr:col>3</xdr:col>
      <xdr:colOff>304800</xdr:colOff>
      <xdr:row>28</xdr:row>
      <xdr:rowOff>304800</xdr:rowOff>
    </xdr:to>
    <xdr:sp macro="" textlink="">
      <xdr:nvSpPr>
        <xdr:cNvPr id="8357" name="AutoShape 165" descr="n^{{\log 3/\log 1.5}}"/>
        <xdr:cNvSpPr>
          <a:spLocks noChangeAspect="1" noChangeArrowheads="1"/>
        </xdr:cNvSpPr>
      </xdr:nvSpPr>
      <xdr:spPr bwMode="auto">
        <a:xfrm>
          <a:off x="4314825" y="48367950"/>
          <a:ext cx="304800" cy="304800"/>
        </a:xfrm>
        <a:prstGeom prst="rect">
          <a:avLst/>
        </a:prstGeom>
        <a:noFill/>
      </xdr:spPr>
    </xdr:sp>
    <xdr:clientData/>
  </xdr:twoCellAnchor>
  <xdr:twoCellAnchor editAs="oneCell">
    <xdr:from>
      <xdr:col>4</xdr:col>
      <xdr:colOff>0</xdr:colOff>
      <xdr:row>28</xdr:row>
      <xdr:rowOff>0</xdr:rowOff>
    </xdr:from>
    <xdr:to>
      <xdr:col>4</xdr:col>
      <xdr:colOff>304800</xdr:colOff>
      <xdr:row>28</xdr:row>
      <xdr:rowOff>304800</xdr:rowOff>
    </xdr:to>
    <xdr:sp macro="" textlink="">
      <xdr:nvSpPr>
        <xdr:cNvPr id="8358" name="AutoShape 166" descr="n"/>
        <xdr:cNvSpPr>
          <a:spLocks noChangeAspect="1" noChangeArrowheads="1"/>
        </xdr:cNvSpPr>
      </xdr:nvSpPr>
      <xdr:spPr bwMode="auto">
        <a:xfrm>
          <a:off x="5753100" y="48367950"/>
          <a:ext cx="304800" cy="304800"/>
        </a:xfrm>
        <a:prstGeom prst="rect">
          <a:avLst/>
        </a:prstGeom>
        <a:noFill/>
      </xdr:spPr>
    </xdr:sp>
    <xdr:clientData/>
  </xdr:twoCellAnchor>
  <xdr:twoCellAnchor editAs="oneCell">
    <xdr:from>
      <xdr:col>0</xdr:col>
      <xdr:colOff>0</xdr:colOff>
      <xdr:row>34</xdr:row>
      <xdr:rowOff>0</xdr:rowOff>
    </xdr:from>
    <xdr:to>
      <xdr:col>0</xdr:col>
      <xdr:colOff>304800</xdr:colOff>
      <xdr:row>34</xdr:row>
      <xdr:rowOff>304800</xdr:rowOff>
    </xdr:to>
    <xdr:sp macro="" textlink="">
      <xdr:nvSpPr>
        <xdr:cNvPr id="8359" name="AutoShape 167" descr="O{\bigl (}n{\sqrt {\log \log n}}{\bigr )}"/>
        <xdr:cNvSpPr>
          <a:spLocks noChangeAspect="1" noChangeArrowheads="1"/>
        </xdr:cNvSpPr>
      </xdr:nvSpPr>
      <xdr:spPr bwMode="auto">
        <a:xfrm>
          <a:off x="0" y="55435500"/>
          <a:ext cx="304800" cy="304800"/>
        </a:xfrm>
        <a:prstGeom prst="rect">
          <a:avLst/>
        </a:prstGeom>
        <a:noFill/>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224</xdr:row>
      <xdr:rowOff>0</xdr:rowOff>
    </xdr:from>
    <xdr:to>
      <xdr:col>18</xdr:col>
      <xdr:colOff>333376</xdr:colOff>
      <xdr:row>320</xdr:row>
      <xdr:rowOff>107155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142874</xdr:colOff>
      <xdr:row>0</xdr:row>
      <xdr:rowOff>130969</xdr:rowOff>
    </xdr:from>
    <xdr:to>
      <xdr:col>17</xdr:col>
      <xdr:colOff>547687</xdr:colOff>
      <xdr:row>99</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n.wikipedia.org/wiki/Inversion_(discrete_mathematics)" TargetMode="External"/><Relationship Id="rId13" Type="http://schemas.openxmlformats.org/officeDocument/2006/relationships/hyperlink" Target="https://en.wikipedia.org/wiki/Timsort" TargetMode="External"/><Relationship Id="rId18" Type="http://schemas.openxmlformats.org/officeDocument/2006/relationships/hyperlink" Target="https://en.wikipedia.org/wiki/Self-balancing_binary_search_tree" TargetMode="External"/><Relationship Id="rId26" Type="http://schemas.openxmlformats.org/officeDocument/2006/relationships/hyperlink" Target="https://en.wikipedia.org/wiki/Tournament_sort" TargetMode="External"/><Relationship Id="rId3" Type="http://schemas.openxmlformats.org/officeDocument/2006/relationships/hyperlink" Target="https://en.wikipedia.org/wiki/Block_sort" TargetMode="External"/><Relationship Id="rId21" Type="http://schemas.openxmlformats.org/officeDocument/2006/relationships/hyperlink" Target="https://en.wikipedia.org/wiki/Patience_sorting" TargetMode="External"/><Relationship Id="rId34" Type="http://schemas.openxmlformats.org/officeDocument/2006/relationships/hyperlink" Target="https://en.wikipedia.org/wiki/Odd-even_sort" TargetMode="External"/><Relationship Id="rId7" Type="http://schemas.openxmlformats.org/officeDocument/2006/relationships/hyperlink" Target="https://en.wikipedia.org/wiki/Insertion_sort" TargetMode="External"/><Relationship Id="rId12" Type="http://schemas.openxmlformats.org/officeDocument/2006/relationships/hyperlink" Target="https://en.wikipedia.org/wiki/Sorting_algorithm" TargetMode="External"/><Relationship Id="rId17" Type="http://schemas.openxmlformats.org/officeDocument/2006/relationships/hyperlink" Target="https://en.wikipedia.org/wiki/Binary_tree_sort" TargetMode="External"/><Relationship Id="rId25" Type="http://schemas.openxmlformats.org/officeDocument/2006/relationships/hyperlink" Target="https://en.wikipedia.org/w/index.php?title=Strand_sort&amp;action=edit&amp;redlink=1" TargetMode="External"/><Relationship Id="rId33" Type="http://schemas.openxmlformats.org/officeDocument/2006/relationships/hyperlink" Target="https://en.wikipedia.org/wiki/Block_sort" TargetMode="External"/><Relationship Id="rId2" Type="http://schemas.openxmlformats.org/officeDocument/2006/relationships/hyperlink" Target="https://en.wikipedia.org/wiki/Merge_sort" TargetMode="External"/><Relationship Id="rId16" Type="http://schemas.openxmlformats.org/officeDocument/2006/relationships/hyperlink" Target="https://en.wikipedia.org/wiki/Bubble_sort" TargetMode="External"/><Relationship Id="rId20" Type="http://schemas.openxmlformats.org/officeDocument/2006/relationships/hyperlink" Target="https://en.wikipedia.org/wiki/Library_sort" TargetMode="External"/><Relationship Id="rId29" Type="http://schemas.openxmlformats.org/officeDocument/2006/relationships/hyperlink" Target="https://en.wikipedia.org/wiki/Comb_sort" TargetMode="External"/><Relationship Id="rId1" Type="http://schemas.openxmlformats.org/officeDocument/2006/relationships/hyperlink" Target="https://en.wikipedia.org/wiki/Quicksort" TargetMode="External"/><Relationship Id="rId6" Type="http://schemas.openxmlformats.org/officeDocument/2006/relationships/hyperlink" Target="https://en.wikipedia.org/wiki/Heapsort" TargetMode="External"/><Relationship Id="rId11" Type="http://schemas.openxmlformats.org/officeDocument/2006/relationships/hyperlink" Target="https://en.wikipedia.org/wiki/Selection_sort" TargetMode="External"/><Relationship Id="rId24" Type="http://schemas.openxmlformats.org/officeDocument/2006/relationships/hyperlink" Target="https://en.wikipedia.org/wiki/Adaptive_sort" TargetMode="External"/><Relationship Id="rId32" Type="http://schemas.openxmlformats.org/officeDocument/2006/relationships/hyperlink" Target="https://en.wikipedia.org/wiki/Sorting_algorithm" TargetMode="External"/><Relationship Id="rId5" Type="http://schemas.openxmlformats.org/officeDocument/2006/relationships/hyperlink" Target="https://en.wikipedia.org/wiki/Sorting_algorithm" TargetMode="External"/><Relationship Id="rId15" Type="http://schemas.openxmlformats.org/officeDocument/2006/relationships/hyperlink" Target="https://en.wikipedia.org/wiki/Shell_sort" TargetMode="External"/><Relationship Id="rId23" Type="http://schemas.openxmlformats.org/officeDocument/2006/relationships/hyperlink" Target="https://en.wikipedia.org/wiki/Smoothsort" TargetMode="External"/><Relationship Id="rId28" Type="http://schemas.openxmlformats.org/officeDocument/2006/relationships/hyperlink" Target="https://en.wikipedia.org/wiki/Cocktail_sort" TargetMode="External"/><Relationship Id="rId10" Type="http://schemas.openxmlformats.org/officeDocument/2006/relationships/hyperlink" Target="https://en.wikipedia.org/wiki/Standard_Template_Library" TargetMode="External"/><Relationship Id="rId19" Type="http://schemas.openxmlformats.org/officeDocument/2006/relationships/hyperlink" Target="https://en.wikipedia.org/wiki/Cycle_sort" TargetMode="External"/><Relationship Id="rId31" Type="http://schemas.openxmlformats.org/officeDocument/2006/relationships/hyperlink" Target="https://en.wikipedia.org/wiki/Sorting_algorithm" TargetMode="External"/><Relationship Id="rId4" Type="http://schemas.openxmlformats.org/officeDocument/2006/relationships/hyperlink" Target="https://en.wikipedia.org/wiki/In-place_merge_sort" TargetMode="External"/><Relationship Id="rId9" Type="http://schemas.openxmlformats.org/officeDocument/2006/relationships/hyperlink" Target="https://en.wikipedia.org/wiki/Introsort" TargetMode="External"/><Relationship Id="rId14" Type="http://schemas.openxmlformats.org/officeDocument/2006/relationships/hyperlink" Target="https://en.wikipedia.org/wiki/Cubesort" TargetMode="External"/><Relationship Id="rId22" Type="http://schemas.openxmlformats.org/officeDocument/2006/relationships/hyperlink" Target="https://en.wikipedia.org/wiki/Longest_increasing_subsequence" TargetMode="External"/><Relationship Id="rId27" Type="http://schemas.openxmlformats.org/officeDocument/2006/relationships/hyperlink" Target="https://en.wikipedia.org/wiki/Sorting_algorithm" TargetMode="External"/><Relationship Id="rId30" Type="http://schemas.openxmlformats.org/officeDocument/2006/relationships/hyperlink" Target="https://en.wikipedia.org/wiki/Gnome_sor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n.wikipedia.org/wiki/Sorting_algorithm" TargetMode="External"/><Relationship Id="rId13" Type="http://schemas.openxmlformats.org/officeDocument/2006/relationships/hyperlink" Target="https://en.wikipedia.org/wiki/Burstsort" TargetMode="External"/><Relationship Id="rId18" Type="http://schemas.openxmlformats.org/officeDocument/2006/relationships/hyperlink" Target="https://en.wikipedia.org/wiki/Pancake_sorting" TargetMode="External"/><Relationship Id="rId26" Type="http://schemas.openxmlformats.org/officeDocument/2006/relationships/hyperlink" Target="https://en.wikipedia.org/wiki/Integer_sorting" TargetMode="External"/><Relationship Id="rId3" Type="http://schemas.openxmlformats.org/officeDocument/2006/relationships/hyperlink" Target="https://en.wikipedia.org/wiki/Bucket_sort" TargetMode="External"/><Relationship Id="rId21" Type="http://schemas.openxmlformats.org/officeDocument/2006/relationships/hyperlink" Target="https://en.wikipedia.org/wiki/Sorting_network" TargetMode="External"/><Relationship Id="rId7" Type="http://schemas.openxmlformats.org/officeDocument/2006/relationships/hyperlink" Target="https://en.wikipedia.org/wiki/Counting_sort" TargetMode="External"/><Relationship Id="rId12" Type="http://schemas.openxmlformats.org/officeDocument/2006/relationships/hyperlink" Target="https://en.wikipedia.org/wiki/Spreadsort" TargetMode="External"/><Relationship Id="rId17" Type="http://schemas.openxmlformats.org/officeDocument/2006/relationships/hyperlink" Target="https://en.wikipedia.org/wiki/Bead_sort" TargetMode="External"/><Relationship Id="rId25" Type="http://schemas.openxmlformats.org/officeDocument/2006/relationships/hyperlink" Target="https://en.wikipedia.org/wiki/Sorting_algorithm" TargetMode="External"/><Relationship Id="rId2" Type="http://schemas.openxmlformats.org/officeDocument/2006/relationships/hyperlink" Target="https://en.wikipedia.org/wiki/Pigeonhole_sort" TargetMode="External"/><Relationship Id="rId16" Type="http://schemas.openxmlformats.org/officeDocument/2006/relationships/hyperlink" Target="https://en.wikipedia.org/wiki/Samplesort" TargetMode="External"/><Relationship Id="rId20" Type="http://schemas.openxmlformats.org/officeDocument/2006/relationships/hyperlink" Target="https://en.wikipedia.org/wiki/Spaghetti_sort" TargetMode="External"/><Relationship Id="rId1" Type="http://schemas.openxmlformats.org/officeDocument/2006/relationships/hyperlink" Target="https://en.wikipedia.org/wiki/Sorting_algorithm" TargetMode="External"/><Relationship Id="rId6" Type="http://schemas.openxmlformats.org/officeDocument/2006/relationships/hyperlink" Target="https://en.wikipedia.org/wiki/Sorting_algorithm" TargetMode="External"/><Relationship Id="rId11" Type="http://schemas.openxmlformats.org/officeDocument/2006/relationships/hyperlink" Target="https://en.wikipedia.org/wiki/Radix_sort" TargetMode="External"/><Relationship Id="rId24" Type="http://schemas.openxmlformats.org/officeDocument/2006/relationships/hyperlink" Target="https://en.wikipedia.org/wiki/Stooge_sort" TargetMode="External"/><Relationship Id="rId5" Type="http://schemas.openxmlformats.org/officeDocument/2006/relationships/hyperlink" Target="https://en.wikipedia.org/wiki/Bucket_sort" TargetMode="External"/><Relationship Id="rId15" Type="http://schemas.openxmlformats.org/officeDocument/2006/relationships/hyperlink" Target="https://en.wikipedia.org/wiki/Postman_sort" TargetMode="External"/><Relationship Id="rId23" Type="http://schemas.openxmlformats.org/officeDocument/2006/relationships/hyperlink" Target="https://en.wikipedia.org/wiki/Bogosort" TargetMode="External"/><Relationship Id="rId28" Type="http://schemas.openxmlformats.org/officeDocument/2006/relationships/drawing" Target="../drawings/drawing1.xml"/><Relationship Id="rId10" Type="http://schemas.openxmlformats.org/officeDocument/2006/relationships/hyperlink" Target="https://en.wikipedia.org/wiki/Radix_sort" TargetMode="External"/><Relationship Id="rId19" Type="http://schemas.openxmlformats.org/officeDocument/2006/relationships/hyperlink" Target="https://en.wikipedia.org/wiki/Spaghetti_sort" TargetMode="External"/><Relationship Id="rId4" Type="http://schemas.openxmlformats.org/officeDocument/2006/relationships/hyperlink" Target="https://en.wikipedia.org/wiki/Sorting_algorithm" TargetMode="External"/><Relationship Id="rId9" Type="http://schemas.openxmlformats.org/officeDocument/2006/relationships/hyperlink" Target="https://en.wikipedia.org/wiki/Radix_sort" TargetMode="External"/><Relationship Id="rId14" Type="http://schemas.openxmlformats.org/officeDocument/2006/relationships/hyperlink" Target="https://en.wikipedia.org/wiki/Flashsort" TargetMode="External"/><Relationship Id="rId22" Type="http://schemas.openxmlformats.org/officeDocument/2006/relationships/hyperlink" Target="https://en.wikipedia.org/wiki/Bitonic_sorter" TargetMode="External"/><Relationship Id="rId27" Type="http://schemas.openxmlformats.org/officeDocument/2006/relationships/hyperlink" Target="https://en.wikipedia.org/wiki/Sorting_algorith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26"/>
  <sheetViews>
    <sheetView tabSelected="1" zoomScale="80" zoomScaleNormal="80" workbookViewId="0">
      <pane xSplit="2" ySplit="1" topLeftCell="C2" activePane="bottomRight" state="frozen"/>
      <selection pane="topRight" activeCell="C1" sqref="C1"/>
      <selection pane="bottomLeft" activeCell="A2" sqref="A2"/>
      <selection pane="bottomRight" activeCell="G10" sqref="G10"/>
    </sheetView>
  </sheetViews>
  <sheetFormatPr defaultRowHeight="15"/>
  <cols>
    <col min="1" max="1" width="21.7109375" style="40" customWidth="1"/>
    <col min="2" max="2" width="7" style="40" bestFit="1" customWidth="1"/>
    <col min="3" max="3" width="26.140625" style="40" customWidth="1"/>
    <col min="4" max="4" width="26.7109375" style="40" customWidth="1"/>
    <col min="5" max="5" width="24.5703125" style="40" customWidth="1"/>
    <col min="6" max="6" width="30.5703125" style="40" customWidth="1"/>
    <col min="7" max="7" width="27.5703125" style="40" customWidth="1"/>
    <col min="8" max="8" width="24.5703125" style="40" customWidth="1"/>
    <col min="9" max="9" width="27.140625" style="40" customWidth="1"/>
    <col min="10" max="10" width="10.85546875" style="40" customWidth="1"/>
    <col min="11" max="12" width="24" style="40" customWidth="1"/>
    <col min="13" max="13" width="26.140625" style="40" customWidth="1"/>
    <col min="14" max="16384" width="9.140625" style="40"/>
  </cols>
  <sheetData>
    <row r="1" spans="1:13" s="45" customFormat="1">
      <c r="A1" s="45" t="s">
        <v>20</v>
      </c>
      <c r="C1" s="45" t="s">
        <v>187</v>
      </c>
      <c r="D1" s="45" t="s">
        <v>21</v>
      </c>
      <c r="E1" s="45" t="s">
        <v>197</v>
      </c>
      <c r="F1" s="45" t="s">
        <v>192</v>
      </c>
      <c r="G1" s="45" t="s">
        <v>218</v>
      </c>
      <c r="H1" s="45" t="s">
        <v>212</v>
      </c>
      <c r="I1" s="45" t="s">
        <v>220</v>
      </c>
      <c r="K1" s="45" t="s">
        <v>191</v>
      </c>
      <c r="L1" s="45" t="s">
        <v>183</v>
      </c>
      <c r="M1" s="45" t="s">
        <v>185</v>
      </c>
    </row>
    <row r="2" spans="1:13">
      <c r="A2" s="40" t="s">
        <v>23</v>
      </c>
      <c r="B2" s="40" t="s">
        <v>199</v>
      </c>
      <c r="C2" s="40" t="s">
        <v>208</v>
      </c>
      <c r="D2" s="40" t="s">
        <v>208</v>
      </c>
      <c r="E2" s="40" t="s">
        <v>2</v>
      </c>
      <c r="F2" s="40" t="s">
        <v>208</v>
      </c>
      <c r="H2" s="40" t="s">
        <v>208</v>
      </c>
      <c r="K2" s="40" t="s">
        <v>3</v>
      </c>
      <c r="L2" s="40" t="s">
        <v>207</v>
      </c>
      <c r="M2" s="40" t="s">
        <v>3</v>
      </c>
    </row>
    <row r="3" spans="1:13" s="47" customFormat="1">
      <c r="B3" s="47" t="s">
        <v>200</v>
      </c>
      <c r="C3" s="47">
        <v>1</v>
      </c>
      <c r="D3" s="47" t="s">
        <v>209</v>
      </c>
      <c r="E3" s="47">
        <v>1</v>
      </c>
      <c r="H3" s="47">
        <v>1</v>
      </c>
      <c r="K3" s="47">
        <v>1</v>
      </c>
      <c r="L3" s="47">
        <v>1</v>
      </c>
      <c r="M3" s="47">
        <v>1</v>
      </c>
    </row>
    <row r="4" spans="1:13" s="49" customFormat="1">
      <c r="A4" s="49" t="s">
        <v>22</v>
      </c>
      <c r="B4" s="49" t="s">
        <v>199</v>
      </c>
      <c r="C4" s="49" t="s">
        <v>208</v>
      </c>
      <c r="D4" s="49" t="s">
        <v>208</v>
      </c>
      <c r="E4" s="49" t="s">
        <v>2</v>
      </c>
      <c r="F4" s="49" t="s">
        <v>208</v>
      </c>
      <c r="H4" s="49" t="s">
        <v>213</v>
      </c>
      <c r="K4" s="49" t="s">
        <v>207</v>
      </c>
      <c r="L4" s="49" t="s">
        <v>207</v>
      </c>
      <c r="M4" s="49" t="s">
        <v>207</v>
      </c>
    </row>
    <row r="5" spans="1:13" s="46" customFormat="1">
      <c r="B5" s="46" t="s">
        <v>200</v>
      </c>
      <c r="C5" s="46">
        <v>1</v>
      </c>
      <c r="D5" s="46" t="s">
        <v>209</v>
      </c>
      <c r="E5" s="46">
        <v>1</v>
      </c>
      <c r="F5" s="46" t="s">
        <v>210</v>
      </c>
      <c r="H5" s="46">
        <v>1</v>
      </c>
      <c r="K5" s="46">
        <v>1</v>
      </c>
      <c r="L5" s="46">
        <v>1</v>
      </c>
      <c r="M5" s="46">
        <v>1</v>
      </c>
    </row>
    <row r="6" spans="1:13" s="48" customFormat="1" ht="30">
      <c r="A6" s="48" t="s">
        <v>24</v>
      </c>
      <c r="B6" s="48" t="s">
        <v>199</v>
      </c>
      <c r="C6" s="48" t="s">
        <v>208</v>
      </c>
      <c r="D6" s="48" t="s">
        <v>208</v>
      </c>
      <c r="E6" s="48" t="s">
        <v>206</v>
      </c>
      <c r="F6" s="48" t="s">
        <v>207</v>
      </c>
      <c r="H6" s="48" t="s">
        <v>213</v>
      </c>
      <c r="K6" s="48" t="s">
        <v>207</v>
      </c>
      <c r="L6" s="48" t="s">
        <v>207</v>
      </c>
      <c r="M6" s="48" t="s">
        <v>207</v>
      </c>
    </row>
    <row r="7" spans="1:13" s="47" customFormat="1">
      <c r="B7" s="47" t="s">
        <v>200</v>
      </c>
      <c r="C7" s="47">
        <v>1</v>
      </c>
      <c r="D7" s="47" t="s">
        <v>209</v>
      </c>
      <c r="E7" s="47">
        <v>1</v>
      </c>
      <c r="F7" s="47" t="s">
        <v>211</v>
      </c>
      <c r="H7" s="47">
        <v>1</v>
      </c>
      <c r="K7" s="47">
        <v>1</v>
      </c>
      <c r="L7" s="47">
        <v>1</v>
      </c>
      <c r="M7" s="47">
        <v>1</v>
      </c>
    </row>
    <row r="8" spans="1:13" s="48" customFormat="1" ht="30">
      <c r="A8" s="48" t="s">
        <v>195</v>
      </c>
      <c r="B8" s="48" t="s">
        <v>199</v>
      </c>
      <c r="D8" s="48" t="s">
        <v>208</v>
      </c>
      <c r="F8" s="48" t="s">
        <v>216</v>
      </c>
    </row>
    <row r="9" spans="1:13" s="47" customFormat="1">
      <c r="B9" s="47" t="s">
        <v>200</v>
      </c>
    </row>
    <row r="10" spans="1:13" s="48" customFormat="1" ht="30">
      <c r="A10" s="48" t="s">
        <v>193</v>
      </c>
      <c r="B10" s="48" t="s">
        <v>199</v>
      </c>
      <c r="D10" s="48" t="s">
        <v>208</v>
      </c>
      <c r="F10" s="48" t="s">
        <v>215</v>
      </c>
      <c r="K10" s="48" t="s">
        <v>3</v>
      </c>
    </row>
    <row r="11" spans="1:13" s="47" customFormat="1">
      <c r="B11" s="47" t="s">
        <v>200</v>
      </c>
      <c r="K11" s="47">
        <v>1</v>
      </c>
    </row>
    <row r="12" spans="1:13" s="48" customFormat="1" ht="30">
      <c r="A12" s="48" t="s">
        <v>194</v>
      </c>
      <c r="B12" s="48" t="s">
        <v>199</v>
      </c>
      <c r="D12" s="48" t="s">
        <v>208</v>
      </c>
      <c r="F12" s="48" t="s">
        <v>215</v>
      </c>
    </row>
    <row r="13" spans="1:13" s="47" customFormat="1">
      <c r="B13" s="47" t="s">
        <v>200</v>
      </c>
    </row>
    <row r="14" spans="1:13" s="48" customFormat="1">
      <c r="A14" s="48" t="s">
        <v>180</v>
      </c>
      <c r="C14" s="48" t="s">
        <v>196</v>
      </c>
      <c r="D14" s="48" t="s">
        <v>36</v>
      </c>
      <c r="E14" s="48" t="s">
        <v>36</v>
      </c>
      <c r="F14" s="48" t="s">
        <v>36</v>
      </c>
      <c r="K14" s="48" t="s">
        <v>36</v>
      </c>
      <c r="L14" s="48" t="s">
        <v>36</v>
      </c>
      <c r="M14" s="48" t="s">
        <v>36</v>
      </c>
    </row>
    <row r="15" spans="1:13" s="47" customFormat="1">
      <c r="A15" s="47" t="s">
        <v>27</v>
      </c>
      <c r="C15" s="47" t="s">
        <v>214</v>
      </c>
      <c r="D15" s="47" t="s">
        <v>28</v>
      </c>
      <c r="F15" s="47" t="s">
        <v>198</v>
      </c>
      <c r="G15" s="47" t="s">
        <v>217</v>
      </c>
    </row>
    <row r="16" spans="1:13" s="48" customFormat="1">
      <c r="A16" s="48" t="s">
        <v>25</v>
      </c>
      <c r="D16" s="48" t="s">
        <v>26</v>
      </c>
    </row>
    <row r="17" spans="1:13" s="47" customFormat="1" ht="60">
      <c r="A17" s="47" t="s">
        <v>29</v>
      </c>
      <c r="D17" s="47" t="s">
        <v>30</v>
      </c>
    </row>
    <row r="18" spans="1:13" s="48" customFormat="1" ht="195">
      <c r="A18" s="48" t="s">
        <v>181</v>
      </c>
      <c r="C18" s="48" t="s">
        <v>188</v>
      </c>
      <c r="D18" s="48" t="s">
        <v>189</v>
      </c>
      <c r="F18" s="48" t="s">
        <v>190</v>
      </c>
      <c r="G18" s="48" t="s">
        <v>219</v>
      </c>
      <c r="H18" s="48" t="s">
        <v>221</v>
      </c>
      <c r="I18" s="48" t="s">
        <v>222</v>
      </c>
      <c r="K18" s="48" t="s">
        <v>182</v>
      </c>
      <c r="L18" s="48" t="s">
        <v>184</v>
      </c>
      <c r="M18" s="48" t="s">
        <v>186</v>
      </c>
    </row>
    <row r="19" spans="1:13" s="47" customFormat="1"/>
    <row r="20" spans="1:13" s="48" customFormat="1"/>
    <row r="21" spans="1:13" s="47" customFormat="1"/>
    <row r="22" spans="1:13" s="48" customFormat="1"/>
    <row r="23" spans="1:13" s="47" customFormat="1"/>
    <row r="24" spans="1:13" s="48" customFormat="1"/>
    <row r="25" spans="1:13" s="48" customFormat="1"/>
    <row r="26" spans="1:13" s="48" customFormat="1"/>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H8"/>
  <sheetViews>
    <sheetView zoomScale="90" zoomScaleNormal="90" workbookViewId="0">
      <pane xSplit="1" ySplit="1" topLeftCell="B2" activePane="bottomRight" state="frozen"/>
      <selection pane="topRight" activeCell="B1" sqref="B1"/>
      <selection pane="bottomLeft" activeCell="A2" sqref="A2"/>
      <selection pane="bottomRight" activeCell="F3" sqref="F3:H3"/>
    </sheetView>
  </sheetViews>
  <sheetFormatPr defaultRowHeight="15"/>
  <sheetData>
    <row r="1" spans="1:34" ht="45.75" thickBot="1">
      <c r="A1" s="7" t="s">
        <v>31</v>
      </c>
      <c r="B1" s="17" t="s">
        <v>75</v>
      </c>
      <c r="C1" s="17" t="s">
        <v>65</v>
      </c>
      <c r="D1" s="50" t="s">
        <v>44</v>
      </c>
      <c r="E1" s="52"/>
      <c r="F1" s="53" t="s">
        <v>50</v>
      </c>
      <c r="G1" s="54"/>
      <c r="H1" s="55"/>
      <c r="I1" s="17" t="s">
        <v>58</v>
      </c>
      <c r="J1" s="50" t="s">
        <v>39</v>
      </c>
      <c r="K1" s="51"/>
      <c r="L1" s="52"/>
      <c r="M1" s="17" t="s">
        <v>55</v>
      </c>
      <c r="N1" s="50" t="s">
        <v>71</v>
      </c>
      <c r="O1" s="51"/>
      <c r="P1" s="51"/>
      <c r="Q1" s="52"/>
      <c r="R1" s="17" t="s">
        <v>78</v>
      </c>
      <c r="S1" s="17" t="s">
        <v>61</v>
      </c>
      <c r="T1" s="17" t="s">
        <v>67</v>
      </c>
      <c r="U1" s="17" t="s">
        <v>70</v>
      </c>
      <c r="V1" s="17" t="s">
        <v>80</v>
      </c>
      <c r="W1" s="17" t="s">
        <v>82</v>
      </c>
      <c r="X1" s="17" t="s">
        <v>83</v>
      </c>
      <c r="Y1" s="17" t="s">
        <v>86</v>
      </c>
      <c r="Z1" s="17" t="s">
        <v>87</v>
      </c>
      <c r="AA1" s="17" t="s">
        <v>88</v>
      </c>
      <c r="AB1" s="17" t="s">
        <v>90</v>
      </c>
      <c r="AC1" s="17" t="s">
        <v>91</v>
      </c>
      <c r="AD1" s="17" t="s">
        <v>93</v>
      </c>
      <c r="AE1" s="29" t="s">
        <v>94</v>
      </c>
      <c r="AF1" s="29" t="s">
        <v>98</v>
      </c>
      <c r="AG1" s="17" t="s">
        <v>100</v>
      </c>
      <c r="AH1" s="17" t="s">
        <v>102</v>
      </c>
    </row>
    <row r="2" spans="1:34" ht="30" thickBot="1">
      <c r="A2" s="7" t="s">
        <v>32</v>
      </c>
      <c r="B2" s="18" t="s">
        <v>106</v>
      </c>
      <c r="C2" s="22" t="s">
        <v>201</v>
      </c>
      <c r="D2" s="56" t="s">
        <v>104</v>
      </c>
      <c r="E2" s="57"/>
      <c r="F2" s="58" t="s">
        <v>51</v>
      </c>
      <c r="G2" s="59"/>
      <c r="H2" s="60"/>
      <c r="I2" s="18" t="s">
        <v>106</v>
      </c>
      <c r="J2" s="8" t="s">
        <v>104</v>
      </c>
      <c r="K2" s="9" t="s">
        <v>105</v>
      </c>
      <c r="L2" s="10"/>
      <c r="M2" s="18" t="s">
        <v>104</v>
      </c>
      <c r="N2" s="56" t="s">
        <v>104</v>
      </c>
      <c r="O2" s="61"/>
      <c r="P2" s="61"/>
      <c r="Q2" s="57"/>
      <c r="R2" s="18" t="s">
        <v>104</v>
      </c>
      <c r="S2" s="18" t="s">
        <v>104</v>
      </c>
      <c r="T2" s="18" t="s">
        <v>106</v>
      </c>
      <c r="U2" s="18" t="s">
        <v>106</v>
      </c>
      <c r="V2" s="22" t="s">
        <v>201</v>
      </c>
      <c r="W2" s="18" t="s">
        <v>106</v>
      </c>
      <c r="X2" s="18" t="s">
        <v>106</v>
      </c>
      <c r="Y2" s="18" t="s">
        <v>106</v>
      </c>
      <c r="Z2" s="18" t="s">
        <v>106</v>
      </c>
      <c r="AA2" s="18" t="s">
        <v>104</v>
      </c>
      <c r="AB2" s="18" t="s">
        <v>106</v>
      </c>
      <c r="AC2" s="18" t="s">
        <v>104</v>
      </c>
      <c r="AD2" s="18" t="s">
        <v>106</v>
      </c>
      <c r="AE2" s="18" t="s">
        <v>106</v>
      </c>
      <c r="AF2" s="20" t="s">
        <v>51</v>
      </c>
      <c r="AG2" s="18" t="s">
        <v>106</v>
      </c>
      <c r="AH2" s="18" t="s">
        <v>106</v>
      </c>
    </row>
    <row r="3" spans="1:34" ht="31.5" thickBot="1">
      <c r="A3" s="7" t="s">
        <v>33</v>
      </c>
      <c r="B3" s="22" t="s">
        <v>201</v>
      </c>
      <c r="C3" s="22" t="s">
        <v>201</v>
      </c>
      <c r="D3" s="56" t="s">
        <v>104</v>
      </c>
      <c r="E3" s="57"/>
      <c r="F3" s="58" t="s">
        <v>51</v>
      </c>
      <c r="G3" s="59"/>
      <c r="H3" s="60"/>
      <c r="I3" s="22" t="s">
        <v>201</v>
      </c>
      <c r="J3" s="56" t="s">
        <v>104</v>
      </c>
      <c r="K3" s="61"/>
      <c r="L3" s="57"/>
      <c r="M3" s="18" t="s">
        <v>104</v>
      </c>
      <c r="N3" s="12" t="s">
        <v>202</v>
      </c>
      <c r="O3" s="15" t="s">
        <v>72</v>
      </c>
      <c r="P3" s="26" t="s">
        <v>203</v>
      </c>
      <c r="Q3" s="27"/>
      <c r="R3" s="18" t="s">
        <v>104</v>
      </c>
      <c r="S3" s="18" t="s">
        <v>104</v>
      </c>
      <c r="T3" s="18" t="s">
        <v>104</v>
      </c>
      <c r="U3" s="18" t="s">
        <v>104</v>
      </c>
      <c r="V3" s="22" t="s">
        <v>201</v>
      </c>
      <c r="W3" s="18" t="s">
        <v>104</v>
      </c>
      <c r="X3" s="20" t="s">
        <v>51</v>
      </c>
      <c r="Y3" s="18" t="s">
        <v>104</v>
      </c>
      <c r="Z3" s="22" t="s">
        <v>201</v>
      </c>
      <c r="AA3" s="18" t="s">
        <v>104</v>
      </c>
      <c r="AB3" s="22" t="s">
        <v>201</v>
      </c>
      <c r="AC3" s="22" t="s">
        <v>201</v>
      </c>
      <c r="AD3" s="22" t="s">
        <v>201</v>
      </c>
      <c r="AE3" s="22" t="s">
        <v>107</v>
      </c>
      <c r="AF3" s="18" t="s">
        <v>104</v>
      </c>
      <c r="AG3" s="18" t="s">
        <v>104</v>
      </c>
      <c r="AH3" s="22" t="s">
        <v>201</v>
      </c>
    </row>
    <row r="4" spans="1:34" ht="87" thickBot="1">
      <c r="A4" s="7" t="s">
        <v>34</v>
      </c>
      <c r="B4" s="22" t="s">
        <v>201</v>
      </c>
      <c r="C4" s="22" t="s">
        <v>201</v>
      </c>
      <c r="D4" s="56" t="s">
        <v>104</v>
      </c>
      <c r="E4" s="57"/>
      <c r="F4" s="12" t="s">
        <v>202</v>
      </c>
      <c r="G4" s="15" t="s">
        <v>108</v>
      </c>
      <c r="H4" s="16"/>
      <c r="I4" s="22" t="s">
        <v>201</v>
      </c>
      <c r="J4" s="62" t="s">
        <v>201</v>
      </c>
      <c r="K4" s="63"/>
      <c r="L4" s="64"/>
      <c r="M4" s="18" t="s">
        <v>104</v>
      </c>
      <c r="N4" s="13" t="s">
        <v>73</v>
      </c>
      <c r="O4" s="15" t="s">
        <v>204</v>
      </c>
      <c r="P4" s="15"/>
      <c r="Q4" s="16"/>
      <c r="R4" s="18" t="s">
        <v>205</v>
      </c>
      <c r="S4" s="18" t="s">
        <v>104</v>
      </c>
      <c r="T4" s="18" t="s">
        <v>104</v>
      </c>
      <c r="U4" s="18" t="s">
        <v>104</v>
      </c>
      <c r="V4" s="22" t="s">
        <v>201</v>
      </c>
      <c r="W4" s="22" t="s">
        <v>201</v>
      </c>
      <c r="X4" s="18" t="s">
        <v>104</v>
      </c>
      <c r="Y4" s="18" t="s">
        <v>104</v>
      </c>
      <c r="Z4" s="22" t="s">
        <v>201</v>
      </c>
      <c r="AA4" s="18" t="s">
        <v>104</v>
      </c>
      <c r="AB4" s="22" t="s">
        <v>201</v>
      </c>
      <c r="AC4" s="22" t="s">
        <v>201</v>
      </c>
      <c r="AD4" s="22" t="s">
        <v>201</v>
      </c>
      <c r="AE4" s="22" t="s">
        <v>107</v>
      </c>
      <c r="AF4" s="18" t="s">
        <v>104</v>
      </c>
      <c r="AG4" s="18" t="s">
        <v>104</v>
      </c>
      <c r="AH4" s="22" t="s">
        <v>201</v>
      </c>
    </row>
    <row r="5" spans="1:34" ht="105.75" thickBot="1">
      <c r="A5" s="7" t="s">
        <v>35</v>
      </c>
      <c r="B5" s="18">
        <v>1</v>
      </c>
      <c r="C5" s="18">
        <v>1</v>
      </c>
      <c r="D5" s="11" t="s">
        <v>106</v>
      </c>
      <c r="E5" s="14" t="s">
        <v>46</v>
      </c>
      <c r="F5" s="56">
        <v>1</v>
      </c>
      <c r="G5" s="61"/>
      <c r="H5" s="57"/>
      <c r="I5" s="18">
        <v>1</v>
      </c>
      <c r="J5" s="82" t="s">
        <v>109</v>
      </c>
      <c r="K5" s="83"/>
      <c r="L5" s="84"/>
      <c r="M5" s="18">
        <v>1</v>
      </c>
      <c r="N5" s="56">
        <v>1</v>
      </c>
      <c r="O5" s="61"/>
      <c r="P5" s="61"/>
      <c r="Q5" s="57"/>
      <c r="R5" s="22" t="s">
        <v>106</v>
      </c>
      <c r="S5" s="25" t="s">
        <v>110</v>
      </c>
      <c r="T5" s="22" t="s">
        <v>106</v>
      </c>
      <c r="U5" s="22" t="s">
        <v>106</v>
      </c>
      <c r="V5" s="18">
        <v>1</v>
      </c>
      <c r="W5" s="22" t="s">
        <v>106</v>
      </c>
      <c r="X5" s="22" t="s">
        <v>106</v>
      </c>
      <c r="Y5" s="18">
        <v>1</v>
      </c>
      <c r="Z5" s="22" t="s">
        <v>106</v>
      </c>
      <c r="AA5" s="28" t="s">
        <v>111</v>
      </c>
      <c r="AB5" s="18">
        <v>1</v>
      </c>
      <c r="AC5" s="18">
        <v>1</v>
      </c>
      <c r="AD5" s="18">
        <v>1</v>
      </c>
      <c r="AE5" s="30" t="s">
        <v>95</v>
      </c>
      <c r="AF5" s="18">
        <v>1</v>
      </c>
      <c r="AG5" s="18">
        <v>1</v>
      </c>
      <c r="AH5" s="18">
        <v>1</v>
      </c>
    </row>
    <row r="6" spans="1:34" ht="16.5" thickBot="1">
      <c r="A6" s="7" t="s">
        <v>36</v>
      </c>
      <c r="B6" s="23" t="s">
        <v>47</v>
      </c>
      <c r="C6" s="19" t="s">
        <v>56</v>
      </c>
      <c r="D6" s="76" t="s">
        <v>47</v>
      </c>
      <c r="E6" s="77"/>
      <c r="F6" s="76" t="s">
        <v>47</v>
      </c>
      <c r="G6" s="78"/>
      <c r="H6" s="77"/>
      <c r="I6" s="23" t="s">
        <v>47</v>
      </c>
      <c r="J6" s="73" t="s">
        <v>41</v>
      </c>
      <c r="K6" s="74"/>
      <c r="L6" s="75"/>
      <c r="M6" s="19" t="s">
        <v>56</v>
      </c>
      <c r="N6" s="79" t="s">
        <v>56</v>
      </c>
      <c r="O6" s="80"/>
      <c r="P6" s="80"/>
      <c r="Q6" s="81"/>
      <c r="R6" s="23" t="s">
        <v>47</v>
      </c>
      <c r="S6" s="19" t="s">
        <v>56</v>
      </c>
      <c r="T6" s="23" t="s">
        <v>47</v>
      </c>
      <c r="U6" s="23" t="s">
        <v>47</v>
      </c>
      <c r="V6" s="19" t="s">
        <v>56</v>
      </c>
      <c r="W6" s="23" t="s">
        <v>47</v>
      </c>
      <c r="X6" s="19" t="s">
        <v>56</v>
      </c>
      <c r="Y6" s="19" t="s">
        <v>56</v>
      </c>
      <c r="Z6" s="23" t="s">
        <v>47</v>
      </c>
      <c r="AA6" s="19" t="s">
        <v>56</v>
      </c>
      <c r="AB6" s="23" t="s">
        <v>47</v>
      </c>
      <c r="AC6" s="19" t="s">
        <v>56</v>
      </c>
      <c r="AD6" s="23" t="s">
        <v>47</v>
      </c>
      <c r="AE6" s="19" t="s">
        <v>56</v>
      </c>
      <c r="AF6" s="23" t="s">
        <v>47</v>
      </c>
      <c r="AG6" s="23" t="s">
        <v>47</v>
      </c>
      <c r="AH6" s="23" t="s">
        <v>47</v>
      </c>
    </row>
    <row r="7" spans="1:34" ht="58.5" thickBot="1">
      <c r="A7" s="7" t="s">
        <v>37</v>
      </c>
      <c r="B7" s="20" t="s">
        <v>76</v>
      </c>
      <c r="C7" s="20" t="s">
        <v>57</v>
      </c>
      <c r="D7" s="58" t="s">
        <v>48</v>
      </c>
      <c r="E7" s="60"/>
      <c r="F7" s="58" t="s">
        <v>48</v>
      </c>
      <c r="G7" s="59"/>
      <c r="H7" s="60"/>
      <c r="I7" s="20" t="s">
        <v>59</v>
      </c>
      <c r="J7" s="58" t="s">
        <v>42</v>
      </c>
      <c r="K7" s="59"/>
      <c r="L7" s="60"/>
      <c r="M7" s="20" t="s">
        <v>57</v>
      </c>
      <c r="N7" s="58" t="s">
        <v>59</v>
      </c>
      <c r="O7" s="59"/>
      <c r="P7" s="59"/>
      <c r="Q7" s="60"/>
      <c r="R7" s="20" t="s">
        <v>59</v>
      </c>
      <c r="S7" s="20" t="s">
        <v>63</v>
      </c>
      <c r="T7" s="20" t="s">
        <v>68</v>
      </c>
      <c r="U7" s="20" t="s">
        <v>59</v>
      </c>
      <c r="V7" s="20" t="s">
        <v>59</v>
      </c>
      <c r="W7" s="20" t="s">
        <v>59</v>
      </c>
      <c r="X7" s="20" t="s">
        <v>84</v>
      </c>
      <c r="Y7" s="20" t="s">
        <v>57</v>
      </c>
      <c r="Z7" s="20" t="s">
        <v>57</v>
      </c>
      <c r="AA7" s="20" t="s">
        <v>57</v>
      </c>
      <c r="AB7" s="20" t="s">
        <v>76</v>
      </c>
      <c r="AC7" s="20" t="s">
        <v>76</v>
      </c>
      <c r="AD7" s="20" t="s">
        <v>76</v>
      </c>
      <c r="AE7" s="20" t="s">
        <v>96</v>
      </c>
      <c r="AF7" s="20" t="s">
        <v>99</v>
      </c>
      <c r="AG7" s="20" t="s">
        <v>68</v>
      </c>
      <c r="AH7" s="20" t="s">
        <v>76</v>
      </c>
    </row>
    <row r="8" spans="1:34" s="44" customFormat="1" ht="271.5" thickBot="1">
      <c r="A8" s="43" t="s">
        <v>38</v>
      </c>
      <c r="B8" s="41" t="s">
        <v>77</v>
      </c>
      <c r="C8" s="42" t="s">
        <v>66</v>
      </c>
      <c r="D8" s="68" t="s">
        <v>49</v>
      </c>
      <c r="E8" s="69"/>
      <c r="F8" s="70" t="s">
        <v>54</v>
      </c>
      <c r="G8" s="71"/>
      <c r="H8" s="72"/>
      <c r="I8" s="42" t="s">
        <v>60</v>
      </c>
      <c r="J8" s="65" t="s">
        <v>43</v>
      </c>
      <c r="K8" s="66"/>
      <c r="L8" s="67"/>
      <c r="M8" s="41"/>
      <c r="N8" s="65" t="s">
        <v>74</v>
      </c>
      <c r="O8" s="66"/>
      <c r="P8" s="66"/>
      <c r="Q8" s="67"/>
      <c r="R8" s="42" t="s">
        <v>79</v>
      </c>
      <c r="S8" s="42" t="s">
        <v>64</v>
      </c>
      <c r="T8" s="41" t="s">
        <v>69</v>
      </c>
      <c r="U8" s="41" t="s">
        <v>69</v>
      </c>
      <c r="V8" s="41" t="s">
        <v>81</v>
      </c>
      <c r="W8" s="41"/>
      <c r="X8" s="42" t="s">
        <v>85</v>
      </c>
      <c r="Y8" s="42" t="s">
        <v>112</v>
      </c>
      <c r="Z8" s="41"/>
      <c r="AA8" s="41" t="s">
        <v>89</v>
      </c>
      <c r="AB8" s="41"/>
      <c r="AC8" s="41" t="s">
        <v>92</v>
      </c>
      <c r="AD8" s="41" t="s">
        <v>77</v>
      </c>
      <c r="AE8" s="41" t="s">
        <v>97</v>
      </c>
      <c r="AF8" s="41"/>
      <c r="AG8" s="41" t="s">
        <v>101</v>
      </c>
      <c r="AH8" s="41" t="s">
        <v>103</v>
      </c>
    </row>
  </sheetData>
  <mergeCells count="27">
    <mergeCell ref="J8:L8"/>
    <mergeCell ref="D8:E8"/>
    <mergeCell ref="F8:H8"/>
    <mergeCell ref="N8:Q8"/>
    <mergeCell ref="N5:Q5"/>
    <mergeCell ref="J6:L6"/>
    <mergeCell ref="D6:E6"/>
    <mergeCell ref="F6:H6"/>
    <mergeCell ref="N6:Q6"/>
    <mergeCell ref="J7:L7"/>
    <mergeCell ref="D7:E7"/>
    <mergeCell ref="F7:H7"/>
    <mergeCell ref="N7:Q7"/>
    <mergeCell ref="J5:L5"/>
    <mergeCell ref="F5:H5"/>
    <mergeCell ref="J3:L3"/>
    <mergeCell ref="D3:E3"/>
    <mergeCell ref="F3:H3"/>
    <mergeCell ref="J4:L4"/>
    <mergeCell ref="D4:E4"/>
    <mergeCell ref="J1:L1"/>
    <mergeCell ref="D1:E1"/>
    <mergeCell ref="F1:H1"/>
    <mergeCell ref="N1:Q1"/>
    <mergeCell ref="D2:E2"/>
    <mergeCell ref="F2:H2"/>
    <mergeCell ref="N2:Q2"/>
  </mergeCells>
  <hyperlinks>
    <hyperlink ref="J1" r:id="rId1" tooltip="Quicksort" display="https://en.wikipedia.org/wiki/Quicksort"/>
    <hyperlink ref="D1" r:id="rId2" tooltip="Merge sort" display="https://en.wikipedia.org/wiki/Merge_sort"/>
    <hyperlink ref="E5" r:id="rId3" tooltip="Block sort" display="https://en.wikipedia.org/wiki/Block_sort"/>
    <hyperlink ref="F1" r:id="rId4" tooltip="In-place merge sort" display="https://en.wikipedia.org/wiki/In-place_merge_sort"/>
    <hyperlink ref="F8" r:id="rId5" location="cite_note-5" display="https://en.wikipedia.org/wiki/Sorting_algorithm - cite_note-5"/>
    <hyperlink ref="M1" r:id="rId6" tooltip="Heapsort" display="https://en.wikipedia.org/wiki/Heapsort"/>
    <hyperlink ref="I1" r:id="rId7" tooltip="Insertion sort" display="https://en.wikipedia.org/wiki/Insertion_sort"/>
    <hyperlink ref="I8" r:id="rId8" tooltip="Inversion (discrete mathematics)" display="https://en.wikipedia.org/wiki/Inversion_(discrete_mathematics)"/>
    <hyperlink ref="S1" r:id="rId9" tooltip="Introsort" display="https://en.wikipedia.org/wiki/Introsort"/>
    <hyperlink ref="S8" r:id="rId10" tooltip="Standard Template Library" display="https://en.wikipedia.org/wiki/Standard_Template_Library"/>
    <hyperlink ref="C1" r:id="rId11" tooltip="Selection sort" display="https://en.wikipedia.org/wiki/Selection_sort"/>
    <hyperlink ref="C8" r:id="rId12" location="cite_note-6" display="https://en.wikipedia.org/wiki/Sorting_algorithm - cite_note-6"/>
    <hyperlink ref="T1" r:id="rId13" tooltip="Timsort" display="https://en.wikipedia.org/wiki/Timsort"/>
    <hyperlink ref="U1" r:id="rId14" tooltip="Cubesort" display="https://en.wikipedia.org/wiki/Cubesort"/>
    <hyperlink ref="N1" r:id="rId15" tooltip="Shell sort" display="https://en.wikipedia.org/wiki/Shell_sort"/>
    <hyperlink ref="B1" r:id="rId16" tooltip="Bubble sort" display="https://en.wikipedia.org/wiki/Bubble_sort"/>
    <hyperlink ref="R1" r:id="rId17" tooltip="Binary tree sort" display="https://en.wikipedia.org/wiki/Binary_tree_sort"/>
    <hyperlink ref="R8" r:id="rId18" tooltip="Self-balancing binary search tree" display="https://en.wikipedia.org/wiki/Self-balancing_binary_search_tree"/>
    <hyperlink ref="V1" r:id="rId19" tooltip="Cycle sort" display="https://en.wikipedia.org/wiki/Cycle_sort"/>
    <hyperlink ref="W1" r:id="rId20" tooltip="Library sort" display="https://en.wikipedia.org/wiki/Library_sort"/>
    <hyperlink ref="X1" r:id="rId21" tooltip="Patience sorting" display="https://en.wikipedia.org/wiki/Patience_sorting"/>
    <hyperlink ref="X8" r:id="rId22" tooltip="Longest increasing subsequence" display="https://en.wikipedia.org/wiki/Longest_increasing_subsequence"/>
    <hyperlink ref="Y1" r:id="rId23" tooltip="Smoothsort" display="https://en.wikipedia.org/wiki/Smoothsort"/>
    <hyperlink ref="Y8" r:id="rId24" tooltip="Adaptive sort" display="https://en.wikipedia.org/wiki/Adaptive_sort"/>
    <hyperlink ref="Z1" r:id="rId25" tooltip="Strand sort (page does not exist)" display="https://en.wikipedia.org/w/index.php?title=Strand_sort&amp;action=edit&amp;redlink=1"/>
    <hyperlink ref="AA1" r:id="rId26" tooltip="Tournament sort" display="https://en.wikipedia.org/wiki/Tournament_sort"/>
    <hyperlink ref="AA5" r:id="rId27" location="cite_note-7" display="https://en.wikipedia.org/wiki/Sorting_algorithm - cite_note-7"/>
    <hyperlink ref="AB1" r:id="rId28" tooltip="Cocktail sort" display="https://en.wikipedia.org/wiki/Cocktail_sort"/>
    <hyperlink ref="AC1" r:id="rId29" tooltip="Comb sort" display="https://en.wikipedia.org/wiki/Comb_sort"/>
    <hyperlink ref="AD1" r:id="rId30" tooltip="Gnome sort" display="https://en.wikipedia.org/wiki/Gnome_sort"/>
    <hyperlink ref="AE1" r:id="rId31" location="cite_note-8" display="https://en.wikipedia.org/wiki/Sorting_algorithm - cite_note-8"/>
    <hyperlink ref="AF1" r:id="rId32" location="cite_note-9" display="https://en.wikipedia.org/wiki/Sorting_algorithm - cite_note-9"/>
    <hyperlink ref="AG1" r:id="rId33" tooltip="Block sort" display="https://en.wikipedia.org/wiki/Block_sort"/>
    <hyperlink ref="AH1" r:id="rId34" tooltip="Odd-even sort" display="https://en.wikipedia.org/wiki/Odd-even_sort"/>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35"/>
  <sheetViews>
    <sheetView zoomScale="80" zoomScaleNormal="80" workbookViewId="0">
      <selection activeCell="C1" sqref="C1"/>
    </sheetView>
  </sheetViews>
  <sheetFormatPr defaultColWidth="21.5703125" defaultRowHeight="15"/>
  <sheetData>
    <row r="1" spans="1:8" ht="409.6">
      <c r="A1" s="31" t="s">
        <v>113</v>
      </c>
    </row>
    <row r="2" spans="1:8" ht="119.25">
      <c r="A2" s="31" t="s">
        <v>114</v>
      </c>
    </row>
    <row r="3" spans="1:8" ht="90">
      <c r="A3" s="32" t="s">
        <v>115</v>
      </c>
    </row>
    <row r="5" spans="1:8" ht="15.75" thickBot="1">
      <c r="A5" s="85" t="s">
        <v>116</v>
      </c>
      <c r="B5" s="86"/>
      <c r="C5" s="86"/>
      <c r="D5" s="86"/>
      <c r="E5" s="86"/>
      <c r="F5" s="86"/>
      <c r="G5" s="86"/>
      <c r="H5" s="86"/>
    </row>
    <row r="6" spans="1:8" ht="15.75" thickBot="1">
      <c r="A6" s="7" t="s">
        <v>31</v>
      </c>
      <c r="B6" s="7" t="s">
        <v>32</v>
      </c>
      <c r="C6" s="7" t="s">
        <v>33</v>
      </c>
      <c r="D6" s="7" t="s">
        <v>34</v>
      </c>
      <c r="E6" s="7" t="s">
        <v>35</v>
      </c>
      <c r="F6" s="7" t="s">
        <v>36</v>
      </c>
      <c r="G6" s="33" t="s">
        <v>117</v>
      </c>
      <c r="H6" s="7" t="s">
        <v>0</v>
      </c>
    </row>
    <row r="7" spans="1:8" ht="31.5" thickBot="1">
      <c r="A7" s="17" t="s">
        <v>118</v>
      </c>
      <c r="B7" s="20" t="s">
        <v>51</v>
      </c>
      <c r="C7" s="18" t="s">
        <v>119</v>
      </c>
      <c r="D7" s="18" t="s">
        <v>119</v>
      </c>
      <c r="E7" s="34" t="s">
        <v>120</v>
      </c>
      <c r="F7" s="23" t="s">
        <v>47</v>
      </c>
      <c r="G7" s="20" t="s">
        <v>47</v>
      </c>
      <c r="H7" s="21"/>
    </row>
    <row r="8" spans="1:8" ht="75.75" thickBot="1">
      <c r="A8" s="17" t="s">
        <v>121</v>
      </c>
      <c r="B8" s="20" t="s">
        <v>51</v>
      </c>
      <c r="C8" s="18" t="s">
        <v>122</v>
      </c>
      <c r="D8" s="22" t="s">
        <v>123</v>
      </c>
      <c r="E8" s="34" t="s">
        <v>124</v>
      </c>
      <c r="F8" s="23" t="s">
        <v>47</v>
      </c>
      <c r="G8" s="20" t="s">
        <v>56</v>
      </c>
      <c r="H8" s="24" t="s">
        <v>125</v>
      </c>
    </row>
    <row r="9" spans="1:8" ht="45.75" thickBot="1">
      <c r="A9" s="17" t="s">
        <v>126</v>
      </c>
      <c r="B9" s="20" t="s">
        <v>51</v>
      </c>
      <c r="C9" s="18" t="s">
        <v>127</v>
      </c>
      <c r="D9" s="18" t="s">
        <v>127</v>
      </c>
      <c r="E9" s="34" t="s">
        <v>127</v>
      </c>
      <c r="F9" s="23" t="s">
        <v>47</v>
      </c>
      <c r="G9" s="20" t="s">
        <v>47</v>
      </c>
      <c r="H9" s="24" t="s">
        <v>128</v>
      </c>
    </row>
    <row r="10" spans="1:8" ht="45.75" thickBot="1">
      <c r="A10" s="17" t="s">
        <v>129</v>
      </c>
      <c r="B10" s="20" t="s">
        <v>51</v>
      </c>
      <c r="C10" s="18" t="s">
        <v>127</v>
      </c>
      <c r="D10" s="18" t="s">
        <v>127</v>
      </c>
      <c r="E10" s="34" t="s">
        <v>127</v>
      </c>
      <c r="F10" s="23" t="s">
        <v>47</v>
      </c>
      <c r="G10" s="20" t="s">
        <v>47</v>
      </c>
      <c r="H10" s="24" t="s">
        <v>130</v>
      </c>
    </row>
    <row r="11" spans="1:8" ht="31.5" thickBot="1">
      <c r="A11" s="17" t="s">
        <v>131</v>
      </c>
      <c r="B11" s="20" t="s">
        <v>51</v>
      </c>
      <c r="C11" s="18" t="s">
        <v>132</v>
      </c>
      <c r="D11" s="18" t="s">
        <v>132</v>
      </c>
      <c r="E11" s="34" t="s">
        <v>133</v>
      </c>
      <c r="F11" s="23" t="s">
        <v>47</v>
      </c>
      <c r="G11" s="20" t="s">
        <v>56</v>
      </c>
      <c r="H11" s="35" t="s">
        <v>134</v>
      </c>
    </row>
    <row r="12" spans="1:8" ht="58.5" thickBot="1">
      <c r="A12" s="17" t="s">
        <v>135</v>
      </c>
      <c r="B12" s="20" t="s">
        <v>51</v>
      </c>
      <c r="C12" s="18" t="s">
        <v>132</v>
      </c>
      <c r="D12" s="18" t="s">
        <v>132</v>
      </c>
      <c r="E12" s="34" t="s">
        <v>133</v>
      </c>
      <c r="F12" s="23" t="s">
        <v>47</v>
      </c>
      <c r="G12" s="20" t="s">
        <v>56</v>
      </c>
      <c r="H12" s="21" t="s">
        <v>136</v>
      </c>
    </row>
    <row r="13" spans="1:8" ht="60" thickBot="1">
      <c r="A13" s="17" t="s">
        <v>137</v>
      </c>
      <c r="B13" s="20" t="s">
        <v>51</v>
      </c>
      <c r="C13" s="18" t="s">
        <v>132</v>
      </c>
      <c r="D13" s="18" t="s">
        <v>132</v>
      </c>
      <c r="E13" s="34" t="s">
        <v>138</v>
      </c>
      <c r="F13" s="19" t="s">
        <v>56</v>
      </c>
      <c r="G13" s="20" t="s">
        <v>56</v>
      </c>
      <c r="H13" s="36" t="s">
        <v>139</v>
      </c>
    </row>
    <row r="14" spans="1:8" ht="72.75" thickBot="1">
      <c r="A14" s="17" t="s">
        <v>140</v>
      </c>
      <c r="B14" s="18" t="s">
        <v>45</v>
      </c>
      <c r="C14" s="18" t="s">
        <v>132</v>
      </c>
      <c r="D14" s="18" t="s">
        <v>141</v>
      </c>
      <c r="E14" s="34" t="s">
        <v>142</v>
      </c>
      <c r="F14" s="19" t="s">
        <v>56</v>
      </c>
      <c r="G14" s="20" t="s">
        <v>56</v>
      </c>
      <c r="H14" s="21" t="s">
        <v>143</v>
      </c>
    </row>
    <row r="15" spans="1:8" ht="115.5" thickBot="1">
      <c r="A15" s="17" t="s">
        <v>144</v>
      </c>
      <c r="B15" s="20" t="s">
        <v>51</v>
      </c>
      <c r="C15" s="18" t="s">
        <v>132</v>
      </c>
      <c r="D15" s="18" t="s">
        <v>132</v>
      </c>
      <c r="E15" s="34" t="s">
        <v>132</v>
      </c>
      <c r="F15" s="19" t="s">
        <v>56</v>
      </c>
      <c r="G15" s="20" t="s">
        <v>56</v>
      </c>
      <c r="H15" s="21" t="s">
        <v>145</v>
      </c>
    </row>
    <row r="16" spans="1:8" ht="186.75" thickBot="1">
      <c r="A16" s="17" t="s">
        <v>146</v>
      </c>
      <c r="B16" s="18" t="s">
        <v>45</v>
      </c>
      <c r="C16" s="18" t="s">
        <v>127</v>
      </c>
      <c r="D16" s="22" t="s">
        <v>40</v>
      </c>
      <c r="E16" s="34" t="s">
        <v>45</v>
      </c>
      <c r="F16" s="19" t="s">
        <v>56</v>
      </c>
      <c r="G16" s="20" t="s">
        <v>56</v>
      </c>
      <c r="H16" s="21" t="s">
        <v>147</v>
      </c>
    </row>
    <row r="17" spans="1:8" ht="87" thickBot="1">
      <c r="A17" s="17" t="s">
        <v>148</v>
      </c>
      <c r="B17" s="20" t="s">
        <v>51</v>
      </c>
      <c r="C17" s="18" t="s">
        <v>132</v>
      </c>
      <c r="D17" s="18" t="s">
        <v>132</v>
      </c>
      <c r="E17" s="34" t="s">
        <v>133</v>
      </c>
      <c r="F17" s="20" t="s">
        <v>51</v>
      </c>
      <c r="G17" s="20" t="s">
        <v>56</v>
      </c>
      <c r="H17" s="21" t="s">
        <v>149</v>
      </c>
    </row>
    <row r="19" spans="1:8" ht="195">
      <c r="A19" s="32" t="s">
        <v>150</v>
      </c>
    </row>
    <row r="20" spans="1:8" ht="129">
      <c r="A20" s="31" t="s">
        <v>151</v>
      </c>
    </row>
    <row r="21" spans="1:8" ht="15.75" thickBot="1"/>
    <row r="22" spans="1:8" ht="15.75" thickBot="1">
      <c r="A22" s="7" t="s">
        <v>31</v>
      </c>
      <c r="B22" s="7" t="s">
        <v>32</v>
      </c>
      <c r="C22" s="7" t="s">
        <v>33</v>
      </c>
      <c r="D22" s="7" t="s">
        <v>34</v>
      </c>
      <c r="E22" s="7" t="s">
        <v>35</v>
      </c>
      <c r="F22" s="7" t="s">
        <v>36</v>
      </c>
      <c r="G22" s="7" t="s">
        <v>152</v>
      </c>
      <c r="H22" s="7" t="s">
        <v>38</v>
      </c>
    </row>
    <row r="23" spans="1:8" ht="229.5" thickBot="1">
      <c r="A23" s="17" t="s">
        <v>153</v>
      </c>
      <c r="B23" s="18" t="s">
        <v>45</v>
      </c>
      <c r="C23" s="25" t="s">
        <v>154</v>
      </c>
      <c r="D23" s="25" t="s">
        <v>154</v>
      </c>
      <c r="E23" s="22" t="s">
        <v>40</v>
      </c>
      <c r="F23" s="20" t="s">
        <v>155</v>
      </c>
      <c r="G23" s="20" t="s">
        <v>56</v>
      </c>
      <c r="H23" s="21" t="s">
        <v>156</v>
      </c>
    </row>
    <row r="24" spans="1:8" ht="30" thickBot="1">
      <c r="A24" s="17" t="s">
        <v>157</v>
      </c>
      <c r="B24" s="20" t="s">
        <v>51</v>
      </c>
      <c r="C24" s="34" t="s">
        <v>45</v>
      </c>
      <c r="D24" s="34" t="s">
        <v>45</v>
      </c>
      <c r="E24" s="34" t="s">
        <v>62</v>
      </c>
      <c r="F24" s="19" t="s">
        <v>56</v>
      </c>
      <c r="G24" s="20" t="s">
        <v>47</v>
      </c>
      <c r="H24" s="21" t="s">
        <v>158</v>
      </c>
    </row>
    <row r="25" spans="1:8" ht="150.75" thickBot="1">
      <c r="A25" s="17" t="s">
        <v>159</v>
      </c>
      <c r="B25" s="18" t="s">
        <v>45</v>
      </c>
      <c r="C25" s="18" t="s">
        <v>45</v>
      </c>
      <c r="D25" s="18" t="s">
        <v>45</v>
      </c>
      <c r="E25" s="22" t="s">
        <v>40</v>
      </c>
      <c r="F25" s="23" t="s">
        <v>47</v>
      </c>
      <c r="G25" s="20" t="s">
        <v>160</v>
      </c>
      <c r="H25" s="24" t="s">
        <v>161</v>
      </c>
    </row>
    <row r="26" spans="1:8" ht="101.25" thickBot="1">
      <c r="A26" s="17" t="s">
        <v>162</v>
      </c>
      <c r="B26" s="34" t="s">
        <v>163</v>
      </c>
      <c r="C26" s="34" t="s">
        <v>163</v>
      </c>
      <c r="D26" s="34" t="s">
        <v>163</v>
      </c>
      <c r="E26" s="34" t="s">
        <v>52</v>
      </c>
      <c r="F26" s="20" t="s">
        <v>164</v>
      </c>
      <c r="G26" s="20" t="s">
        <v>47</v>
      </c>
      <c r="H26" s="21" t="s">
        <v>165</v>
      </c>
    </row>
    <row r="27" spans="1:8" ht="31.5" thickBot="1">
      <c r="A27" s="17" t="s">
        <v>166</v>
      </c>
      <c r="B27" s="34" t="s">
        <v>163</v>
      </c>
      <c r="C27" s="34" t="s">
        <v>163</v>
      </c>
      <c r="D27" s="34" t="s">
        <v>163</v>
      </c>
      <c r="E27" s="34" t="s">
        <v>52</v>
      </c>
      <c r="F27" s="19" t="s">
        <v>56</v>
      </c>
      <c r="G27" s="20" t="s">
        <v>47</v>
      </c>
      <c r="H27" s="21" t="s">
        <v>167</v>
      </c>
    </row>
    <row r="28" spans="1:8" ht="87" thickBot="1">
      <c r="A28" s="17" t="s">
        <v>168</v>
      </c>
      <c r="B28" s="18" t="s">
        <v>45</v>
      </c>
      <c r="C28" s="22" t="s">
        <v>169</v>
      </c>
      <c r="D28" s="22" t="s">
        <v>170</v>
      </c>
      <c r="E28" s="18" t="s">
        <v>53</v>
      </c>
      <c r="F28" s="19" t="s">
        <v>56</v>
      </c>
      <c r="G28" s="20" t="s">
        <v>47</v>
      </c>
      <c r="H28" s="21" t="s">
        <v>171</v>
      </c>
    </row>
    <row r="29" spans="1:8" ht="87" thickBot="1">
      <c r="A29" s="17" t="s">
        <v>172</v>
      </c>
      <c r="B29" s="22" t="s">
        <v>173</v>
      </c>
      <c r="C29" s="22" t="s">
        <v>173</v>
      </c>
      <c r="D29" s="22" t="s">
        <v>173</v>
      </c>
      <c r="E29" s="22" t="s">
        <v>45</v>
      </c>
      <c r="F29" s="19" t="s">
        <v>56</v>
      </c>
      <c r="G29" s="20" t="s">
        <v>47</v>
      </c>
      <c r="H29" s="21" t="s">
        <v>174</v>
      </c>
    </row>
    <row r="31" spans="1:8" ht="129">
      <c r="A31" s="31" t="s">
        <v>175</v>
      </c>
    </row>
    <row r="32" spans="1:8" ht="115.5">
      <c r="A32" s="37" t="s">
        <v>176</v>
      </c>
    </row>
    <row r="33" spans="1:1" ht="120">
      <c r="A33" s="38" t="s">
        <v>177</v>
      </c>
    </row>
    <row r="34" spans="1:1" ht="90">
      <c r="A34" s="38" t="s">
        <v>178</v>
      </c>
    </row>
    <row r="35" spans="1:1" ht="30">
      <c r="A35" s="38" t="s">
        <v>179</v>
      </c>
    </row>
  </sheetData>
  <mergeCells count="1">
    <mergeCell ref="A5:H5"/>
  </mergeCells>
  <hyperlinks>
    <hyperlink ref="A3" r:id="rId1" location="cite_note-11" display="https://en.wikipedia.org/wiki/Sorting_algorithm - cite_note-11"/>
    <hyperlink ref="A7" r:id="rId2" tooltip="Pigeonhole sort" display="https://en.wikipedia.org/wiki/Pigeonhole_sort"/>
    <hyperlink ref="A8" r:id="rId3" tooltip="Bucket sort" display="https://en.wikipedia.org/wiki/Bucket_sort"/>
    <hyperlink ref="H8" r:id="rId4" location="cite_note-clrs-12" display="https://en.wikipedia.org/wiki/Sorting_algorithm - cite_note-clrs-12"/>
    <hyperlink ref="A9" r:id="rId5" tooltip="Bucket sort" display="https://en.wikipedia.org/wiki/Bucket_sort"/>
    <hyperlink ref="H9" r:id="rId6" location="cite_note-gt-13" display="https://en.wikipedia.org/wiki/Sorting_algorithm - cite_note-gt-13"/>
    <hyperlink ref="A10" r:id="rId7" tooltip="Counting sort" display="https://en.wikipedia.org/wiki/Counting_sort"/>
    <hyperlink ref="H10" r:id="rId8" location="cite_note-clrs-12" display="https://en.wikipedia.org/wiki/Sorting_algorithm - cite_note-clrs-12"/>
    <hyperlink ref="A11" r:id="rId9" location="Least_significant_digit_radix_sorts" tooltip="Radix sort" display="https://en.wikipedia.org/wiki/Radix_sort - Least_significant_digit_radix_sorts"/>
    <hyperlink ref="A12" r:id="rId10" location="Most_significant_digit_radix_sorts" tooltip="Radix sort" display="https://en.wikipedia.org/wiki/Radix_sort - Most_significant_digit_radix_sorts"/>
    <hyperlink ref="A13" r:id="rId11" location="Most_significant_digit_radix_sorts" tooltip="Radix sort" display="https://en.wikipedia.org/wiki/Radix_sort - Most_significant_digit_radix_sorts"/>
    <hyperlink ref="A14" r:id="rId12" tooltip="Spreadsort" display="https://en.wikipedia.org/wiki/Spreadsort"/>
    <hyperlink ref="A15" r:id="rId13" tooltip="Burstsort" display="https://en.wikipedia.org/wiki/Burstsort"/>
    <hyperlink ref="A16" r:id="rId14" tooltip="Flashsort" display="https://en.wikipedia.org/wiki/Flashsort"/>
    <hyperlink ref="A17" r:id="rId15" tooltip="Postman sort" display="https://en.wikipedia.org/wiki/Postman_sort"/>
    <hyperlink ref="A19" r:id="rId16" tooltip="Samplesort" display="https://en.wikipedia.org/wiki/Samplesort"/>
    <hyperlink ref="A23" r:id="rId17" tooltip="Bead sort" display="https://en.wikipedia.org/wiki/Bead_sort"/>
    <hyperlink ref="A24" r:id="rId18" tooltip="Pancake sorting" display="https://en.wikipedia.org/wiki/Pancake_sorting"/>
    <hyperlink ref="A25" r:id="rId19" tooltip="Spaghetti sort" display="https://en.wikipedia.org/wiki/Spaghetti_sort"/>
    <hyperlink ref="H25" r:id="rId20" location="Analysis" tooltip="Spaghetti sort" display="https://en.wikipedia.org/wiki/Spaghetti_sort - Analysis"/>
    <hyperlink ref="A26" r:id="rId21" tooltip="Sorting network" display="https://en.wikipedia.org/wiki/Sorting_network"/>
    <hyperlink ref="A27" r:id="rId22" tooltip="Bitonic sorter" display="https://en.wikipedia.org/wiki/Bitonic_sorter"/>
    <hyperlink ref="A28" r:id="rId23" tooltip="Bogosort" display="https://en.wikipedia.org/wiki/Bogosort"/>
    <hyperlink ref="A29" r:id="rId24" tooltip="Stooge sort" display="https://en.wikipedia.org/wiki/Stooge_sort"/>
    <hyperlink ref="A33" r:id="rId25" location="cite_note-15" display="https://en.wikipedia.org/wiki/Sorting_algorithm - cite_note-15"/>
    <hyperlink ref="A34" r:id="rId26" tooltip="Integer sorting" display="https://en.wikipedia.org/wiki/Integer_sorting"/>
    <hyperlink ref="A35" r:id="rId27" location="cite_note-16" display="https://en.wikipedia.org/wiki/Sorting_algorithm - cite_note-16"/>
  </hyperlinks>
  <pageMargins left="0.7" right="0.7" top="0.75" bottom="0.75" header="0.3" footer="0.3"/>
  <drawing r:id="rId28"/>
</worksheet>
</file>

<file path=xl/worksheets/sheet4.xml><?xml version="1.0" encoding="utf-8"?>
<worksheet xmlns="http://schemas.openxmlformats.org/spreadsheetml/2006/main" xmlns:r="http://schemas.openxmlformats.org/officeDocument/2006/relationships">
  <dimension ref="A99:R220"/>
  <sheetViews>
    <sheetView topLeftCell="A69" zoomScale="80" zoomScaleNormal="80" workbookViewId="0">
      <selection activeCell="F105" sqref="F105"/>
    </sheetView>
  </sheetViews>
  <sheetFormatPr defaultRowHeight="15"/>
  <cols>
    <col min="1" max="1" width="15" style="5" customWidth="1"/>
    <col min="2" max="2" width="9.28515625" bestFit="1" customWidth="1"/>
    <col min="3" max="3" width="12.5703125" bestFit="1" customWidth="1"/>
    <col min="4" max="4" width="13.5703125" customWidth="1"/>
    <col min="5" max="5" width="18.140625" customWidth="1"/>
    <col min="6" max="9" width="9.28515625" bestFit="1" customWidth="1"/>
    <col min="10" max="10" width="15.140625" style="1" bestFit="1" customWidth="1"/>
    <col min="11" max="11" width="10.28515625" customWidth="1"/>
    <col min="12" max="12" width="13" bestFit="1" customWidth="1"/>
    <col min="13" max="13" width="9.28515625" bestFit="1" customWidth="1"/>
    <col min="14" max="14" width="25.85546875" style="1" customWidth="1"/>
    <col min="15" max="17" width="13" bestFit="1" customWidth="1"/>
    <col min="18" max="18" width="9.28515625" bestFit="1" customWidth="1"/>
  </cols>
  <sheetData>
    <row r="99" spans="1:18">
      <c r="A99" s="6" t="s">
        <v>4</v>
      </c>
    </row>
    <row r="101" spans="1:18" s="2" customFormat="1">
      <c r="A101" s="4" t="s">
        <v>3</v>
      </c>
      <c r="B101" s="2" t="s">
        <v>1</v>
      </c>
      <c r="C101" s="2" t="s">
        <v>5</v>
      </c>
      <c r="D101" s="2" t="s">
        <v>6</v>
      </c>
      <c r="E101" s="2" t="s">
        <v>7</v>
      </c>
      <c r="F101" s="2" t="s">
        <v>19</v>
      </c>
      <c r="G101" s="2" t="s">
        <v>8</v>
      </c>
      <c r="H101" s="2" t="s">
        <v>9</v>
      </c>
      <c r="I101" s="2" t="s">
        <v>10</v>
      </c>
      <c r="J101" s="39" t="s">
        <v>3</v>
      </c>
      <c r="K101" s="2" t="s">
        <v>12</v>
      </c>
      <c r="L101" s="2" t="s">
        <v>11</v>
      </c>
      <c r="M101" s="2" t="s">
        <v>13</v>
      </c>
      <c r="N101" s="39" t="s">
        <v>14</v>
      </c>
      <c r="O101" s="2" t="s">
        <v>15</v>
      </c>
      <c r="P101" s="2" t="s">
        <v>16</v>
      </c>
      <c r="Q101" s="2" t="s">
        <v>17</v>
      </c>
      <c r="R101" s="2" t="s">
        <v>18</v>
      </c>
    </row>
    <row r="102" spans="1:18">
      <c r="A102" s="5">
        <v>0</v>
      </c>
      <c r="B102">
        <v>0</v>
      </c>
      <c r="C102" s="3">
        <f>1 + 3 * A102/1000000000</f>
        <v>1</v>
      </c>
      <c r="D102" t="e">
        <f>LOG(LOG(A102, 2), 2)</f>
        <v>#NUM!</v>
      </c>
      <c r="E102" t="e">
        <f t="shared" ref="E102:E133" si="0">LOG(A102, 2) / LOG(LOG(A102, 2), 2)</f>
        <v>#NUM!</v>
      </c>
      <c r="F102" t="e">
        <f t="shared" ref="F102:F133" si="1">LOG10(A102)</f>
        <v>#NUM!</v>
      </c>
      <c r="G102" t="e">
        <f>LOG(A102, 2)</f>
        <v>#NUM!</v>
      </c>
      <c r="H102" t="e">
        <f>LOG(A102, 2) * LOG(A102, 2)</f>
        <v>#NUM!</v>
      </c>
      <c r="I102">
        <f>SQRT(A102)</f>
        <v>0</v>
      </c>
      <c r="J102" s="1">
        <f>A102</f>
        <v>0</v>
      </c>
      <c r="K102">
        <f t="shared" ref="K102:K133" si="2">POWER(A102, 1+0.000001)</f>
        <v>0</v>
      </c>
      <c r="L102" t="e">
        <f>A102 * LOG(A102, 2)</f>
        <v>#NUM!</v>
      </c>
      <c r="M102">
        <f>A102 * A102</f>
        <v>0</v>
      </c>
      <c r="N102" s="1">
        <f>A102 * A102 * A102</f>
        <v>0</v>
      </c>
      <c r="O102">
        <f>POWER(2, A102)</f>
        <v>1</v>
      </c>
      <c r="P102">
        <f>POWER(3, A102)</f>
        <v>1</v>
      </c>
      <c r="Q102">
        <f>FACT(A102)</f>
        <v>1</v>
      </c>
      <c r="R102" t="e">
        <f>POWER(A102, A102)</f>
        <v>#NUM!</v>
      </c>
    </row>
    <row r="103" spans="1:18">
      <c r="A103" s="5">
        <v>1</v>
      </c>
      <c r="B103">
        <v>1</v>
      </c>
      <c r="C103" s="3">
        <f>1 + 3 * A103/1000000000</f>
        <v>1.000000003</v>
      </c>
      <c r="D103" t="e">
        <f>LOG(LOG(A103, 2), 2)</f>
        <v>#NUM!</v>
      </c>
      <c r="E103" t="e">
        <f t="shared" si="0"/>
        <v>#NUM!</v>
      </c>
      <c r="F103">
        <f t="shared" si="1"/>
        <v>0</v>
      </c>
      <c r="G103">
        <f>LOG(A103, 2)</f>
        <v>0</v>
      </c>
      <c r="H103">
        <f>LOG(A103, 2) * LOG(A103, 2)</f>
        <v>0</v>
      </c>
      <c r="I103">
        <f>SQRT(A103)</f>
        <v>1</v>
      </c>
      <c r="J103" s="1">
        <f>A103</f>
        <v>1</v>
      </c>
      <c r="K103">
        <f t="shared" si="2"/>
        <v>1</v>
      </c>
      <c r="L103">
        <f>A103 * LOG(A103, 2)</f>
        <v>0</v>
      </c>
      <c r="M103">
        <f>A103 * A103</f>
        <v>1</v>
      </c>
      <c r="N103" s="1">
        <f>A103 * A103 * A103</f>
        <v>1</v>
      </c>
      <c r="O103">
        <f>POWER(2, A103)</f>
        <v>2</v>
      </c>
      <c r="P103">
        <f>POWER(3, A103)</f>
        <v>3</v>
      </c>
      <c r="Q103">
        <f>FACT(A103)</f>
        <v>1</v>
      </c>
      <c r="R103">
        <f>POWER(A103, A103)</f>
        <v>1</v>
      </c>
    </row>
    <row r="104" spans="1:18">
      <c r="A104" s="5">
        <v>2</v>
      </c>
      <c r="B104">
        <v>1</v>
      </c>
      <c r="C104" s="3">
        <f t="shared" ref="C104:C167" si="3">1 + 3 * A104/1000000000</f>
        <v>1.0000000060000001</v>
      </c>
      <c r="D104">
        <f>LOG(LOG(A104, 2), 2)</f>
        <v>0</v>
      </c>
      <c r="E104" t="e">
        <f t="shared" si="0"/>
        <v>#DIV/0!</v>
      </c>
      <c r="F104">
        <f t="shared" si="1"/>
        <v>0.3010299956639812</v>
      </c>
      <c r="G104">
        <f t="shared" ref="G104:G167" si="4">LOG(A104, 2)</f>
        <v>1</v>
      </c>
      <c r="H104">
        <f t="shared" ref="H104:H167" si="5">LOG(A104, 2) * LOG(A104, 2)</f>
        <v>1</v>
      </c>
      <c r="I104">
        <f t="shared" ref="I104:I167" si="6">SQRT(A104)</f>
        <v>1.4142135623730951</v>
      </c>
      <c r="J104" s="1">
        <f t="shared" ref="J104:J167" si="7">A104</f>
        <v>2</v>
      </c>
      <c r="K104">
        <f t="shared" si="2"/>
        <v>2.0000013862948416</v>
      </c>
      <c r="L104">
        <f t="shared" ref="L104:L167" si="8">A104 * LOG(A104, 2)</f>
        <v>2</v>
      </c>
      <c r="M104">
        <f t="shared" ref="M104:M167" si="9">A104 * A104</f>
        <v>4</v>
      </c>
      <c r="N104" s="1">
        <f t="shared" ref="N104:N167" si="10">A104 * A104 * A104</f>
        <v>8</v>
      </c>
      <c r="O104">
        <f t="shared" ref="O104:O167" si="11">POWER(2, A104)</f>
        <v>4</v>
      </c>
      <c r="P104">
        <f t="shared" ref="P104:P167" si="12">POWER(3, A104)</f>
        <v>9</v>
      </c>
      <c r="Q104">
        <f t="shared" ref="Q104:Q167" si="13">FACT(A104)</f>
        <v>2</v>
      </c>
      <c r="R104">
        <f t="shared" ref="R104:R167" si="14">POWER(A104, A104)</f>
        <v>4</v>
      </c>
    </row>
    <row r="105" spans="1:18">
      <c r="A105" s="5">
        <v>3</v>
      </c>
      <c r="B105">
        <v>1</v>
      </c>
      <c r="C105" s="3">
        <f t="shared" si="3"/>
        <v>1.0000000090000001</v>
      </c>
      <c r="D105">
        <f t="shared" ref="D105:D168" si="15">LOG(LOG(A105, 2), 2)</f>
        <v>0.66444870745388951</v>
      </c>
      <c r="E105">
        <f t="shared" si="0"/>
        <v>2.3853797636157603</v>
      </c>
      <c r="F105">
        <f t="shared" si="1"/>
        <v>0.47712125471966244</v>
      </c>
      <c r="G105">
        <f t="shared" si="4"/>
        <v>1.5849625007211563</v>
      </c>
      <c r="H105">
        <f t="shared" si="5"/>
        <v>2.5121061286922615</v>
      </c>
      <c r="I105">
        <f t="shared" si="6"/>
        <v>1.7320508075688772</v>
      </c>
      <c r="J105" s="1">
        <f t="shared" si="7"/>
        <v>3</v>
      </c>
      <c r="K105">
        <f t="shared" si="2"/>
        <v>3.0000032958386762</v>
      </c>
      <c r="L105">
        <f t="shared" si="8"/>
        <v>4.7548875021634691</v>
      </c>
      <c r="M105">
        <f t="shared" si="9"/>
        <v>9</v>
      </c>
      <c r="N105" s="1">
        <f t="shared" si="10"/>
        <v>27</v>
      </c>
      <c r="O105">
        <f t="shared" si="11"/>
        <v>8</v>
      </c>
      <c r="P105">
        <f t="shared" si="12"/>
        <v>27</v>
      </c>
      <c r="Q105">
        <f t="shared" si="13"/>
        <v>6</v>
      </c>
      <c r="R105">
        <f t="shared" si="14"/>
        <v>27</v>
      </c>
    </row>
    <row r="106" spans="1:18">
      <c r="A106" s="5">
        <v>4</v>
      </c>
      <c r="B106">
        <v>1</v>
      </c>
      <c r="C106" s="3">
        <f t="shared" si="3"/>
        <v>1.0000000120000001</v>
      </c>
      <c r="D106">
        <f t="shared" si="15"/>
        <v>1</v>
      </c>
      <c r="E106">
        <f t="shared" si="0"/>
        <v>2</v>
      </c>
      <c r="F106">
        <f t="shared" si="1"/>
        <v>0.6020599913279624</v>
      </c>
      <c r="G106">
        <f t="shared" si="4"/>
        <v>2</v>
      </c>
      <c r="H106">
        <f t="shared" si="5"/>
        <v>4</v>
      </c>
      <c r="I106">
        <f t="shared" si="6"/>
        <v>2</v>
      </c>
      <c r="J106" s="1">
        <f t="shared" si="7"/>
        <v>4</v>
      </c>
      <c r="K106">
        <f t="shared" si="2"/>
        <v>4.0000055451812875</v>
      </c>
      <c r="L106">
        <f t="shared" si="8"/>
        <v>8</v>
      </c>
      <c r="M106">
        <f t="shared" si="9"/>
        <v>16</v>
      </c>
      <c r="N106" s="1">
        <f t="shared" si="10"/>
        <v>64</v>
      </c>
      <c r="O106">
        <f t="shared" si="11"/>
        <v>16</v>
      </c>
      <c r="P106">
        <f t="shared" si="12"/>
        <v>81</v>
      </c>
      <c r="Q106">
        <f t="shared" si="13"/>
        <v>24</v>
      </c>
      <c r="R106">
        <f t="shared" si="14"/>
        <v>256</v>
      </c>
    </row>
    <row r="107" spans="1:18">
      <c r="A107" s="5">
        <v>5</v>
      </c>
      <c r="B107">
        <v>1</v>
      </c>
      <c r="C107" s="3">
        <f t="shared" si="3"/>
        <v>1.0000000149999999</v>
      </c>
      <c r="D107">
        <f t="shared" si="15"/>
        <v>1.2153232957367877</v>
      </c>
      <c r="E107">
        <f t="shared" si="0"/>
        <v>1.9105435590944526</v>
      </c>
      <c r="F107">
        <f t="shared" si="1"/>
        <v>0.69897000433601886</v>
      </c>
      <c r="G107">
        <f t="shared" si="4"/>
        <v>2.3219280948873622</v>
      </c>
      <c r="H107">
        <f t="shared" si="5"/>
        <v>5.3913500778272549</v>
      </c>
      <c r="I107">
        <f t="shared" si="6"/>
        <v>2.2360679774997898</v>
      </c>
      <c r="J107" s="1">
        <f t="shared" si="7"/>
        <v>5</v>
      </c>
      <c r="K107">
        <f t="shared" si="2"/>
        <v>5.0000080471960366</v>
      </c>
      <c r="L107">
        <f t="shared" si="8"/>
        <v>11.60964047443681</v>
      </c>
      <c r="M107">
        <f t="shared" si="9"/>
        <v>25</v>
      </c>
      <c r="N107" s="1">
        <f t="shared" si="10"/>
        <v>125</v>
      </c>
      <c r="O107">
        <f t="shared" si="11"/>
        <v>32</v>
      </c>
      <c r="P107">
        <f t="shared" si="12"/>
        <v>243</v>
      </c>
      <c r="Q107">
        <f t="shared" si="13"/>
        <v>120</v>
      </c>
      <c r="R107">
        <f t="shared" si="14"/>
        <v>3125</v>
      </c>
    </row>
    <row r="108" spans="1:18">
      <c r="A108" s="5">
        <v>6</v>
      </c>
      <c r="B108">
        <v>1</v>
      </c>
      <c r="C108" s="3">
        <f t="shared" si="3"/>
        <v>1.0000000179999999</v>
      </c>
      <c r="D108">
        <f t="shared" si="15"/>
        <v>1.3701433519460013</v>
      </c>
      <c r="E108">
        <f t="shared" si="0"/>
        <v>1.8866365311700843</v>
      </c>
      <c r="F108">
        <f t="shared" si="1"/>
        <v>0.77815125038364363</v>
      </c>
      <c r="G108">
        <f t="shared" si="4"/>
        <v>2.5849625007211561</v>
      </c>
      <c r="H108">
        <f t="shared" si="5"/>
        <v>6.6820311301345727</v>
      </c>
      <c r="I108">
        <f t="shared" si="6"/>
        <v>2.4494897427831779</v>
      </c>
      <c r="J108" s="1">
        <f t="shared" si="7"/>
        <v>6</v>
      </c>
      <c r="K108">
        <f t="shared" si="2"/>
        <v>6.0000107505664451</v>
      </c>
      <c r="L108">
        <f t="shared" si="8"/>
        <v>15.509775004326936</v>
      </c>
      <c r="M108">
        <f t="shared" si="9"/>
        <v>36</v>
      </c>
      <c r="N108" s="1">
        <f t="shared" si="10"/>
        <v>216</v>
      </c>
      <c r="O108">
        <f t="shared" si="11"/>
        <v>64</v>
      </c>
      <c r="P108">
        <f t="shared" si="12"/>
        <v>729</v>
      </c>
      <c r="Q108">
        <f t="shared" si="13"/>
        <v>720</v>
      </c>
      <c r="R108">
        <f t="shared" si="14"/>
        <v>46656</v>
      </c>
    </row>
    <row r="109" spans="1:18">
      <c r="A109" s="5">
        <v>7</v>
      </c>
      <c r="B109">
        <v>1</v>
      </c>
      <c r="C109" s="3">
        <f t="shared" si="3"/>
        <v>1.000000021</v>
      </c>
      <c r="D109">
        <f t="shared" si="15"/>
        <v>1.489211469238126</v>
      </c>
      <c r="E109">
        <f t="shared" si="0"/>
        <v>1.8851284589513904</v>
      </c>
      <c r="F109">
        <f t="shared" si="1"/>
        <v>0.84509804001425681</v>
      </c>
      <c r="G109">
        <f t="shared" si="4"/>
        <v>2.8073549220576042</v>
      </c>
      <c r="H109">
        <f t="shared" si="5"/>
        <v>7.8812416584010565</v>
      </c>
      <c r="I109">
        <f t="shared" si="6"/>
        <v>2.6457513110645907</v>
      </c>
      <c r="J109" s="1">
        <f t="shared" si="7"/>
        <v>7</v>
      </c>
      <c r="K109">
        <f t="shared" si="2"/>
        <v>7.0000136213842943</v>
      </c>
      <c r="L109">
        <f t="shared" si="8"/>
        <v>19.651484454403228</v>
      </c>
      <c r="M109">
        <f t="shared" si="9"/>
        <v>49</v>
      </c>
      <c r="N109" s="1">
        <f t="shared" si="10"/>
        <v>343</v>
      </c>
      <c r="O109">
        <f t="shared" si="11"/>
        <v>128</v>
      </c>
      <c r="P109">
        <f t="shared" si="12"/>
        <v>2187</v>
      </c>
      <c r="Q109">
        <f t="shared" si="13"/>
        <v>5040</v>
      </c>
      <c r="R109">
        <f t="shared" si="14"/>
        <v>823543</v>
      </c>
    </row>
    <row r="110" spans="1:18">
      <c r="A110" s="5">
        <v>8</v>
      </c>
      <c r="B110">
        <v>1</v>
      </c>
      <c r="C110" s="3">
        <f t="shared" si="3"/>
        <v>1.000000024</v>
      </c>
      <c r="D110">
        <f t="shared" si="15"/>
        <v>1.5849625007211563</v>
      </c>
      <c r="E110">
        <f t="shared" si="0"/>
        <v>1.8927892607143721</v>
      </c>
      <c r="F110">
        <f t="shared" si="1"/>
        <v>0.90308998699194354</v>
      </c>
      <c r="G110">
        <f t="shared" si="4"/>
        <v>3</v>
      </c>
      <c r="H110">
        <f t="shared" si="5"/>
        <v>9</v>
      </c>
      <c r="I110">
        <f t="shared" si="6"/>
        <v>2.8284271247461903</v>
      </c>
      <c r="J110" s="1">
        <f t="shared" si="7"/>
        <v>8</v>
      </c>
      <c r="K110">
        <f t="shared" si="2"/>
        <v>8.0000166355496276</v>
      </c>
      <c r="L110">
        <f t="shared" si="8"/>
        <v>24</v>
      </c>
      <c r="M110">
        <f t="shared" si="9"/>
        <v>64</v>
      </c>
      <c r="N110" s="1">
        <f t="shared" si="10"/>
        <v>512</v>
      </c>
      <c r="O110">
        <f t="shared" si="11"/>
        <v>256</v>
      </c>
      <c r="P110">
        <f t="shared" si="12"/>
        <v>6561</v>
      </c>
      <c r="Q110">
        <f t="shared" si="13"/>
        <v>40320</v>
      </c>
      <c r="R110">
        <f t="shared" si="14"/>
        <v>16777216</v>
      </c>
    </row>
    <row r="111" spans="1:18">
      <c r="A111" s="5">
        <v>9</v>
      </c>
      <c r="B111">
        <v>1</v>
      </c>
      <c r="C111" s="3">
        <f t="shared" si="3"/>
        <v>1.000000027</v>
      </c>
      <c r="D111">
        <f t="shared" si="15"/>
        <v>1.6644487074538896</v>
      </c>
      <c r="E111">
        <f t="shared" si="0"/>
        <v>1.9044894488165711</v>
      </c>
      <c r="F111">
        <f t="shared" si="1"/>
        <v>0.95424250943932487</v>
      </c>
      <c r="G111">
        <f t="shared" si="4"/>
        <v>3.1699250014423126</v>
      </c>
      <c r="H111">
        <f t="shared" si="5"/>
        <v>10.048424514769046</v>
      </c>
      <c r="I111">
        <f t="shared" si="6"/>
        <v>3</v>
      </c>
      <c r="J111" s="1">
        <f t="shared" si="7"/>
        <v>9</v>
      </c>
      <c r="K111">
        <f t="shared" si="2"/>
        <v>9.0000197750429187</v>
      </c>
      <c r="L111">
        <f t="shared" si="8"/>
        <v>28.529325012980813</v>
      </c>
      <c r="M111">
        <f t="shared" si="9"/>
        <v>81</v>
      </c>
      <c r="N111" s="1">
        <f t="shared" si="10"/>
        <v>729</v>
      </c>
      <c r="O111">
        <f t="shared" si="11"/>
        <v>512</v>
      </c>
      <c r="P111">
        <f t="shared" si="12"/>
        <v>19683</v>
      </c>
      <c r="Q111">
        <f t="shared" si="13"/>
        <v>362880</v>
      </c>
      <c r="R111">
        <f t="shared" si="14"/>
        <v>387420489</v>
      </c>
    </row>
    <row r="112" spans="1:18">
      <c r="A112" s="5">
        <v>10</v>
      </c>
      <c r="B112">
        <v>1</v>
      </c>
      <c r="C112" s="3">
        <f t="shared" si="3"/>
        <v>1.00000003</v>
      </c>
      <c r="D112">
        <f t="shared" si="15"/>
        <v>1.7320208456446193</v>
      </c>
      <c r="E112">
        <f t="shared" si="0"/>
        <v>1.9179492575050479</v>
      </c>
      <c r="F112">
        <f t="shared" si="1"/>
        <v>1</v>
      </c>
      <c r="G112">
        <f t="shared" si="4"/>
        <v>3.3219280948873626</v>
      </c>
      <c r="H112">
        <f t="shared" si="5"/>
        <v>11.035206267601982</v>
      </c>
      <c r="I112">
        <f t="shared" si="6"/>
        <v>3.1622776601683795</v>
      </c>
      <c r="J112" s="1">
        <f t="shared" si="7"/>
        <v>10</v>
      </c>
      <c r="K112">
        <f t="shared" si="2"/>
        <v>10.000023025877439</v>
      </c>
      <c r="L112">
        <f t="shared" si="8"/>
        <v>33.219280948873624</v>
      </c>
      <c r="M112">
        <f t="shared" si="9"/>
        <v>100</v>
      </c>
      <c r="N112" s="1">
        <f t="shared" si="10"/>
        <v>1000</v>
      </c>
      <c r="O112">
        <f t="shared" si="11"/>
        <v>1024</v>
      </c>
      <c r="P112">
        <f t="shared" si="12"/>
        <v>59049</v>
      </c>
      <c r="Q112">
        <f t="shared" si="13"/>
        <v>3628800</v>
      </c>
      <c r="R112">
        <f t="shared" si="14"/>
        <v>10000000000</v>
      </c>
    </row>
    <row r="113" spans="1:18">
      <c r="A113" s="5">
        <v>11</v>
      </c>
      <c r="B113">
        <v>1</v>
      </c>
      <c r="C113" s="3">
        <f t="shared" si="3"/>
        <v>1.0000000330000001</v>
      </c>
      <c r="D113">
        <f t="shared" si="15"/>
        <v>1.7905350238931241</v>
      </c>
      <c r="E113">
        <f t="shared" si="0"/>
        <v>1.9320658755479272</v>
      </c>
      <c r="F113">
        <f t="shared" si="1"/>
        <v>1.0413926851582251</v>
      </c>
      <c r="G113">
        <f t="shared" si="4"/>
        <v>3.4594316186372978</v>
      </c>
      <c r="H113">
        <f t="shared" si="5"/>
        <v>11.967667124027473</v>
      </c>
      <c r="I113">
        <f t="shared" si="6"/>
        <v>3.3166247903553998</v>
      </c>
      <c r="J113" s="1">
        <f t="shared" si="7"/>
        <v>11</v>
      </c>
      <c r="K113">
        <f t="shared" si="2"/>
        <v>11.000026376879624</v>
      </c>
      <c r="L113">
        <f t="shared" si="8"/>
        <v>38.053747805010275</v>
      </c>
      <c r="M113">
        <f t="shared" si="9"/>
        <v>121</v>
      </c>
      <c r="N113" s="1">
        <f t="shared" si="10"/>
        <v>1331</v>
      </c>
      <c r="O113">
        <f t="shared" si="11"/>
        <v>2048</v>
      </c>
      <c r="P113">
        <f t="shared" si="12"/>
        <v>177147</v>
      </c>
      <c r="Q113">
        <f t="shared" si="13"/>
        <v>39916800</v>
      </c>
      <c r="R113">
        <f t="shared" si="14"/>
        <v>285311670611</v>
      </c>
    </row>
    <row r="114" spans="1:18">
      <c r="A114" s="5">
        <v>12</v>
      </c>
      <c r="B114">
        <v>1</v>
      </c>
      <c r="C114" s="3">
        <f t="shared" si="3"/>
        <v>1.0000000360000001</v>
      </c>
      <c r="D114">
        <f t="shared" si="15"/>
        <v>1.8419580281861563</v>
      </c>
      <c r="E114">
        <f t="shared" si="0"/>
        <v>1.9462780616404167</v>
      </c>
      <c r="F114">
        <f t="shared" si="1"/>
        <v>1.0791812460476249</v>
      </c>
      <c r="G114">
        <f t="shared" si="4"/>
        <v>3.5849625007211565</v>
      </c>
      <c r="H114">
        <f t="shared" si="5"/>
        <v>12.851956131576888</v>
      </c>
      <c r="I114">
        <f t="shared" si="6"/>
        <v>3.4641016151377544</v>
      </c>
      <c r="J114" s="1">
        <f t="shared" si="7"/>
        <v>12</v>
      </c>
      <c r="K114">
        <f t="shared" si="2"/>
        <v>12.000029818916847</v>
      </c>
      <c r="L114">
        <f t="shared" si="8"/>
        <v>43.01955000865388</v>
      </c>
      <c r="M114">
        <f t="shared" si="9"/>
        <v>144</v>
      </c>
      <c r="N114" s="1">
        <f t="shared" si="10"/>
        <v>1728</v>
      </c>
      <c r="O114">
        <f t="shared" si="11"/>
        <v>4096</v>
      </c>
      <c r="P114">
        <f t="shared" si="12"/>
        <v>531441</v>
      </c>
      <c r="Q114">
        <f t="shared" si="13"/>
        <v>479001600</v>
      </c>
      <c r="R114">
        <f t="shared" si="14"/>
        <v>8916100448256</v>
      </c>
    </row>
    <row r="115" spans="1:18">
      <c r="A115" s="5">
        <v>13</v>
      </c>
      <c r="B115">
        <v>1</v>
      </c>
      <c r="C115" s="3">
        <f t="shared" si="3"/>
        <v>1.0000000389999999</v>
      </c>
      <c r="D115">
        <f t="shared" si="15"/>
        <v>1.8876967143872221</v>
      </c>
      <c r="E115">
        <f t="shared" si="0"/>
        <v>1.9602935630167246</v>
      </c>
      <c r="F115">
        <f t="shared" si="1"/>
        <v>1.1139433523068367</v>
      </c>
      <c r="G115">
        <f t="shared" si="4"/>
        <v>3.7004397181410922</v>
      </c>
      <c r="H115">
        <f t="shared" si="5"/>
        <v>13.693254107596125</v>
      </c>
      <c r="I115">
        <f t="shared" si="6"/>
        <v>3.6055512754639891</v>
      </c>
      <c r="J115" s="1">
        <f t="shared" si="7"/>
        <v>13</v>
      </c>
      <c r="K115">
        <f t="shared" si="2"/>
        <v>13.000033344384409</v>
      </c>
      <c r="L115">
        <f t="shared" si="8"/>
        <v>48.105716335834195</v>
      </c>
      <c r="M115">
        <f t="shared" si="9"/>
        <v>169</v>
      </c>
      <c r="N115" s="1">
        <f t="shared" si="10"/>
        <v>2197</v>
      </c>
      <c r="O115">
        <f t="shared" si="11"/>
        <v>8192</v>
      </c>
      <c r="P115">
        <f t="shared" si="12"/>
        <v>1594323</v>
      </c>
      <c r="Q115">
        <f t="shared" si="13"/>
        <v>6227020800</v>
      </c>
      <c r="R115">
        <f t="shared" si="14"/>
        <v>302875106592253</v>
      </c>
    </row>
    <row r="116" spans="1:18">
      <c r="A116" s="5">
        <v>14</v>
      </c>
      <c r="B116">
        <v>1</v>
      </c>
      <c r="C116" s="3">
        <f t="shared" si="3"/>
        <v>1.0000000419999999</v>
      </c>
      <c r="D116">
        <f t="shared" si="15"/>
        <v>1.9287890643643864</v>
      </c>
      <c r="E116">
        <f t="shared" si="0"/>
        <v>1.9739612757044951</v>
      </c>
      <c r="F116">
        <f t="shared" si="1"/>
        <v>1.146128035678238</v>
      </c>
      <c r="G116">
        <f t="shared" si="4"/>
        <v>3.8073549220576037</v>
      </c>
      <c r="H116">
        <f t="shared" si="5"/>
        <v>14.495951502516261</v>
      </c>
      <c r="I116">
        <f t="shared" si="6"/>
        <v>3.7416573867739413</v>
      </c>
      <c r="J116" s="1">
        <f t="shared" si="7"/>
        <v>14</v>
      </c>
      <c r="K116">
        <f t="shared" si="2"/>
        <v>14.000036946851363</v>
      </c>
      <c r="L116">
        <f t="shared" si="8"/>
        <v>53.302968908806449</v>
      </c>
      <c r="M116">
        <f t="shared" si="9"/>
        <v>196</v>
      </c>
      <c r="N116" s="1">
        <f t="shared" si="10"/>
        <v>2744</v>
      </c>
      <c r="O116">
        <f t="shared" si="11"/>
        <v>16384</v>
      </c>
      <c r="P116">
        <f t="shared" si="12"/>
        <v>4782969</v>
      </c>
      <c r="Q116">
        <f t="shared" si="13"/>
        <v>87178291200</v>
      </c>
      <c r="R116">
        <f t="shared" si="14"/>
        <v>1.1112006825558016E+16</v>
      </c>
    </row>
    <row r="117" spans="1:18">
      <c r="A117" s="5">
        <v>15</v>
      </c>
      <c r="B117">
        <v>1</v>
      </c>
      <c r="C117" s="3">
        <f t="shared" si="3"/>
        <v>1.0000000449999999</v>
      </c>
      <c r="D117">
        <f t="shared" si="15"/>
        <v>1.9660208563961772</v>
      </c>
      <c r="E117">
        <f t="shared" si="0"/>
        <v>1.9872070954374619</v>
      </c>
      <c r="F117">
        <f t="shared" si="1"/>
        <v>1.1760912590556813</v>
      </c>
      <c r="G117">
        <f t="shared" si="4"/>
        <v>3.9068905956085187</v>
      </c>
      <c r="H117">
        <f t="shared" si="5"/>
        <v>15.263794126054286</v>
      </c>
      <c r="I117">
        <f t="shared" si="6"/>
        <v>3.872983346207417</v>
      </c>
      <c r="J117" s="1">
        <f t="shared" si="7"/>
        <v>15</v>
      </c>
      <c r="K117">
        <f t="shared" si="2"/>
        <v>15.000040620808017</v>
      </c>
      <c r="L117">
        <f t="shared" si="8"/>
        <v>58.603358934127783</v>
      </c>
      <c r="M117">
        <f t="shared" si="9"/>
        <v>225</v>
      </c>
      <c r="N117" s="1">
        <f t="shared" si="10"/>
        <v>3375</v>
      </c>
      <c r="O117">
        <f t="shared" si="11"/>
        <v>32768</v>
      </c>
      <c r="P117">
        <f t="shared" si="12"/>
        <v>14348907</v>
      </c>
      <c r="Q117">
        <f t="shared" si="13"/>
        <v>1307674368000</v>
      </c>
      <c r="R117">
        <f t="shared" si="14"/>
        <v>4.3789389038085939E+17</v>
      </c>
    </row>
    <row r="118" spans="1:18">
      <c r="A118" s="5">
        <v>16</v>
      </c>
      <c r="B118">
        <v>1</v>
      </c>
      <c r="C118" s="3">
        <f t="shared" si="3"/>
        <v>1.000000048</v>
      </c>
      <c r="D118">
        <f t="shared" si="15"/>
        <v>2</v>
      </c>
      <c r="E118">
        <f t="shared" si="0"/>
        <v>2</v>
      </c>
      <c r="F118">
        <f t="shared" si="1"/>
        <v>1.2041199826559248</v>
      </c>
      <c r="G118">
        <f t="shared" si="4"/>
        <v>4</v>
      </c>
      <c r="H118">
        <f t="shared" si="5"/>
        <v>16</v>
      </c>
      <c r="I118">
        <f t="shared" si="6"/>
        <v>4</v>
      </c>
      <c r="J118" s="1">
        <f t="shared" si="7"/>
        <v>16</v>
      </c>
      <c r="K118">
        <f t="shared" si="2"/>
        <v>16.000044361481052</v>
      </c>
      <c r="L118">
        <f t="shared" si="8"/>
        <v>64</v>
      </c>
      <c r="M118">
        <f t="shared" si="9"/>
        <v>256</v>
      </c>
      <c r="N118" s="1">
        <f t="shared" si="10"/>
        <v>4096</v>
      </c>
      <c r="O118">
        <f t="shared" si="11"/>
        <v>65536</v>
      </c>
      <c r="P118">
        <f t="shared" si="12"/>
        <v>43046721</v>
      </c>
      <c r="Q118">
        <f t="shared" si="13"/>
        <v>20922789888000</v>
      </c>
      <c r="R118">
        <f t="shared" si="14"/>
        <v>1.8446744073709552E+19</v>
      </c>
    </row>
    <row r="119" spans="1:18">
      <c r="A119" s="5">
        <v>17</v>
      </c>
      <c r="B119">
        <v>1</v>
      </c>
      <c r="C119" s="3">
        <f t="shared" si="3"/>
        <v>1.000000051</v>
      </c>
      <c r="D119">
        <f t="shared" si="15"/>
        <v>2.0312056152620874</v>
      </c>
      <c r="E119">
        <f t="shared" si="0"/>
        <v>2.0123333701610178</v>
      </c>
      <c r="F119">
        <f t="shared" si="1"/>
        <v>1.2304489213782739</v>
      </c>
      <c r="G119">
        <f t="shared" si="4"/>
        <v>4.08746284125034</v>
      </c>
      <c r="H119">
        <f t="shared" si="5"/>
        <v>16.707352478602303</v>
      </c>
      <c r="I119">
        <f t="shared" si="6"/>
        <v>4.1231056256176606</v>
      </c>
      <c r="J119" s="1">
        <f t="shared" si="7"/>
        <v>17</v>
      </c>
      <c r="K119">
        <f t="shared" si="2"/>
        <v>17.00004816469508</v>
      </c>
      <c r="L119">
        <f t="shared" si="8"/>
        <v>69.486868301255782</v>
      </c>
      <c r="M119">
        <f t="shared" si="9"/>
        <v>289</v>
      </c>
      <c r="N119" s="1">
        <f t="shared" si="10"/>
        <v>4913</v>
      </c>
      <c r="O119">
        <f t="shared" si="11"/>
        <v>131072</v>
      </c>
      <c r="P119">
        <f t="shared" si="12"/>
        <v>129140163</v>
      </c>
      <c r="Q119">
        <f t="shared" si="13"/>
        <v>355687428096000</v>
      </c>
      <c r="R119">
        <f t="shared" si="14"/>
        <v>8.2724026188633683E+20</v>
      </c>
    </row>
    <row r="120" spans="1:18">
      <c r="A120" s="5">
        <v>18</v>
      </c>
      <c r="B120">
        <v>1</v>
      </c>
      <c r="C120" s="3">
        <f t="shared" si="3"/>
        <v>1.000000054</v>
      </c>
      <c r="D120">
        <f t="shared" si="15"/>
        <v>2.0600214361830651</v>
      </c>
      <c r="E120">
        <f t="shared" si="0"/>
        <v>2.024214373792443</v>
      </c>
      <c r="F120">
        <f t="shared" si="1"/>
        <v>1.255272505103306</v>
      </c>
      <c r="G120">
        <f t="shared" si="4"/>
        <v>4.1699250014423122</v>
      </c>
      <c r="H120">
        <f t="shared" si="5"/>
        <v>17.388274517653667</v>
      </c>
      <c r="I120">
        <f t="shared" si="6"/>
        <v>4.2426406871192848</v>
      </c>
      <c r="J120" s="1">
        <f t="shared" si="7"/>
        <v>18</v>
      </c>
      <c r="K120">
        <f t="shared" si="2"/>
        <v>18.00005202676682</v>
      </c>
      <c r="L120">
        <f t="shared" si="8"/>
        <v>75.058650025961612</v>
      </c>
      <c r="M120">
        <f t="shared" si="9"/>
        <v>324</v>
      </c>
      <c r="N120" s="1">
        <f t="shared" si="10"/>
        <v>5832</v>
      </c>
      <c r="O120">
        <f t="shared" si="11"/>
        <v>262144</v>
      </c>
      <c r="P120">
        <f t="shared" si="12"/>
        <v>387420489</v>
      </c>
      <c r="Q120">
        <f t="shared" si="13"/>
        <v>6402373705728000</v>
      </c>
      <c r="R120">
        <f t="shared" si="14"/>
        <v>3.9346408075296542E+22</v>
      </c>
    </row>
    <row r="121" spans="1:18">
      <c r="A121" s="5">
        <v>19</v>
      </c>
      <c r="B121">
        <v>1</v>
      </c>
      <c r="C121" s="3">
        <f t="shared" si="3"/>
        <v>1.0000000570000001</v>
      </c>
      <c r="D121">
        <f t="shared" si="15"/>
        <v>2.086759148230648</v>
      </c>
      <c r="E121">
        <f t="shared" si="0"/>
        <v>2.0356577887991434</v>
      </c>
      <c r="F121">
        <f t="shared" si="1"/>
        <v>1.2787536009528289</v>
      </c>
      <c r="G121">
        <f t="shared" si="4"/>
        <v>4.2479275134435852</v>
      </c>
      <c r="H121">
        <f t="shared" si="5"/>
        <v>18.044888159471</v>
      </c>
      <c r="I121">
        <f t="shared" si="6"/>
        <v>4.358898943540674</v>
      </c>
      <c r="J121" s="1">
        <f t="shared" si="7"/>
        <v>19</v>
      </c>
      <c r="K121">
        <f t="shared" si="2"/>
        <v>19.000055944422957</v>
      </c>
      <c r="L121">
        <f t="shared" si="8"/>
        <v>80.710622755428119</v>
      </c>
      <c r="M121">
        <f t="shared" si="9"/>
        <v>361</v>
      </c>
      <c r="N121" s="1">
        <f t="shared" si="10"/>
        <v>6859</v>
      </c>
      <c r="O121">
        <f t="shared" si="11"/>
        <v>524288</v>
      </c>
      <c r="P121">
        <f t="shared" si="12"/>
        <v>1162261467</v>
      </c>
      <c r="Q121">
        <f t="shared" si="13"/>
        <v>1.21645100408832E+17</v>
      </c>
      <c r="R121">
        <f t="shared" si="14"/>
        <v>1.9784196556603136E+24</v>
      </c>
    </row>
    <row r="122" spans="1:18">
      <c r="A122" s="5">
        <v>20</v>
      </c>
      <c r="B122">
        <v>1</v>
      </c>
      <c r="C122" s="3">
        <f t="shared" si="3"/>
        <v>1.0000000600000001</v>
      </c>
      <c r="D122">
        <f t="shared" si="15"/>
        <v>2.1116750698808162</v>
      </c>
      <c r="E122">
        <f t="shared" si="0"/>
        <v>2.0466823502023415</v>
      </c>
      <c r="F122">
        <f t="shared" si="1"/>
        <v>1.3010299956639813</v>
      </c>
      <c r="G122">
        <f t="shared" si="4"/>
        <v>4.3219280948873626</v>
      </c>
      <c r="H122">
        <f t="shared" si="5"/>
        <v>18.679062457376709</v>
      </c>
      <c r="I122">
        <f t="shared" si="6"/>
        <v>4.4721359549995796</v>
      </c>
      <c r="J122" s="1">
        <f t="shared" si="7"/>
        <v>20</v>
      </c>
      <c r="K122">
        <f t="shared" si="2"/>
        <v>20.000059914735207</v>
      </c>
      <c r="L122">
        <f t="shared" si="8"/>
        <v>86.438561897747249</v>
      </c>
      <c r="M122">
        <f t="shared" si="9"/>
        <v>400</v>
      </c>
      <c r="N122" s="1">
        <f t="shared" si="10"/>
        <v>8000</v>
      </c>
      <c r="O122">
        <f t="shared" si="11"/>
        <v>1048576</v>
      </c>
      <c r="P122">
        <f t="shared" si="12"/>
        <v>3486784401</v>
      </c>
      <c r="Q122">
        <f t="shared" si="13"/>
        <v>2.43290200817664E+18</v>
      </c>
      <c r="R122">
        <f t="shared" si="14"/>
        <v>1.048576E+26</v>
      </c>
    </row>
    <row r="123" spans="1:18">
      <c r="A123" s="5">
        <v>21</v>
      </c>
      <c r="B123">
        <v>1</v>
      </c>
      <c r="C123" s="3">
        <f t="shared" si="3"/>
        <v>1.0000000630000001</v>
      </c>
      <c r="D123">
        <f t="shared" si="15"/>
        <v>2.1349823183961831</v>
      </c>
      <c r="E123">
        <f t="shared" si="0"/>
        <v>2.0573085710978192</v>
      </c>
      <c r="F123">
        <f t="shared" si="1"/>
        <v>1.3222192947339193</v>
      </c>
      <c r="G123">
        <f t="shared" si="4"/>
        <v>4.3923174227787607</v>
      </c>
      <c r="H123">
        <f t="shared" si="5"/>
        <v>19.292452342445856</v>
      </c>
      <c r="I123">
        <f t="shared" si="6"/>
        <v>4.5825756949558398</v>
      </c>
      <c r="J123" s="1">
        <f t="shared" si="7"/>
        <v>21</v>
      </c>
      <c r="K123">
        <f t="shared" si="2"/>
        <v>21.000063935068511</v>
      </c>
      <c r="L123">
        <f t="shared" si="8"/>
        <v>92.23866587835397</v>
      </c>
      <c r="M123">
        <f t="shared" si="9"/>
        <v>441</v>
      </c>
      <c r="N123" s="1">
        <f t="shared" si="10"/>
        <v>9261</v>
      </c>
      <c r="O123">
        <f t="shared" si="11"/>
        <v>2097152</v>
      </c>
      <c r="P123">
        <f t="shared" si="12"/>
        <v>10460353203</v>
      </c>
      <c r="Q123">
        <f t="shared" si="13"/>
        <v>5.109094217170944E+19</v>
      </c>
      <c r="R123">
        <f t="shared" si="14"/>
        <v>5.8425870183859823E+27</v>
      </c>
    </row>
    <row r="124" spans="1:18">
      <c r="A124" s="5">
        <v>22</v>
      </c>
      <c r="B124">
        <v>1</v>
      </c>
      <c r="C124" s="3">
        <f t="shared" si="3"/>
        <v>1.0000000659999999</v>
      </c>
      <c r="D124">
        <f t="shared" si="15"/>
        <v>2.1568598417087839</v>
      </c>
      <c r="E124">
        <f t="shared" si="0"/>
        <v>2.0675574427239041</v>
      </c>
      <c r="F124">
        <f t="shared" si="1"/>
        <v>1.3424226808222062</v>
      </c>
      <c r="G124">
        <f t="shared" si="4"/>
        <v>4.4594316186372973</v>
      </c>
      <c r="H124">
        <f t="shared" si="5"/>
        <v>19.886530361302064</v>
      </c>
      <c r="I124">
        <f t="shared" si="6"/>
        <v>4.6904157598234297</v>
      </c>
      <c r="J124" s="1">
        <f t="shared" si="7"/>
        <v>22</v>
      </c>
      <c r="K124">
        <f t="shared" si="2"/>
        <v>22.000068003039072</v>
      </c>
      <c r="L124">
        <f t="shared" si="8"/>
        <v>98.107495610020536</v>
      </c>
      <c r="M124">
        <f t="shared" si="9"/>
        <v>484</v>
      </c>
      <c r="N124" s="1">
        <f t="shared" si="10"/>
        <v>10648</v>
      </c>
      <c r="O124">
        <f t="shared" si="11"/>
        <v>4194304</v>
      </c>
      <c r="P124">
        <f t="shared" si="12"/>
        <v>31381059609</v>
      </c>
      <c r="Q124">
        <f t="shared" si="13"/>
        <v>1.1240007277776077E+21</v>
      </c>
      <c r="R124">
        <f t="shared" si="14"/>
        <v>3.4142787736421956E+29</v>
      </c>
    </row>
    <row r="125" spans="1:18">
      <c r="A125" s="5">
        <v>23</v>
      </c>
      <c r="B125">
        <v>1</v>
      </c>
      <c r="C125" s="3">
        <f t="shared" si="3"/>
        <v>1.0000000689999999</v>
      </c>
      <c r="D125">
        <f t="shared" si="15"/>
        <v>2.1774592311797019</v>
      </c>
      <c r="E125">
        <f t="shared" si="0"/>
        <v>2.0774496676138647</v>
      </c>
      <c r="F125">
        <f t="shared" si="1"/>
        <v>1.3617278360175928</v>
      </c>
      <c r="G125">
        <f t="shared" si="4"/>
        <v>4.5235619560570131</v>
      </c>
      <c r="H125">
        <f t="shared" si="5"/>
        <v>20.462612770286349</v>
      </c>
      <c r="I125">
        <f t="shared" si="6"/>
        <v>4.7958315233127191</v>
      </c>
      <c r="J125" s="1">
        <f t="shared" si="7"/>
        <v>23</v>
      </c>
      <c r="K125">
        <f t="shared" si="2"/>
        <v>23.000072116480023</v>
      </c>
      <c r="L125">
        <f t="shared" si="8"/>
        <v>104.0419249893113</v>
      </c>
      <c r="M125">
        <f t="shared" si="9"/>
        <v>529</v>
      </c>
      <c r="N125" s="1">
        <f t="shared" si="10"/>
        <v>12167</v>
      </c>
      <c r="O125">
        <f t="shared" si="11"/>
        <v>8388608</v>
      </c>
      <c r="P125">
        <f t="shared" si="12"/>
        <v>94143178827</v>
      </c>
      <c r="Q125">
        <f t="shared" si="13"/>
        <v>2.5852016738884978E+22</v>
      </c>
      <c r="R125">
        <f t="shared" si="14"/>
        <v>2.0880467999847911E+31</v>
      </c>
    </row>
    <row r="126" spans="1:18">
      <c r="A126" s="5">
        <v>24</v>
      </c>
      <c r="B126">
        <v>1</v>
      </c>
      <c r="C126" s="3">
        <f t="shared" si="3"/>
        <v>1.000000072</v>
      </c>
      <c r="D126">
        <f t="shared" si="15"/>
        <v>2.1969099344212331</v>
      </c>
      <c r="E126">
        <f t="shared" si="0"/>
        <v>2.0870052198699018</v>
      </c>
      <c r="F126">
        <f t="shared" si="1"/>
        <v>1.3802112417116059</v>
      </c>
      <c r="G126">
        <f t="shared" si="4"/>
        <v>4.584962500721157</v>
      </c>
      <c r="H126">
        <f t="shared" si="5"/>
        <v>21.021881133019207</v>
      </c>
      <c r="I126">
        <f t="shared" si="6"/>
        <v>4.8989794855663558</v>
      </c>
      <c r="J126" s="1">
        <f t="shared" si="7"/>
        <v>24</v>
      </c>
      <c r="K126">
        <f t="shared" si="2"/>
        <v>24.000076273413121</v>
      </c>
      <c r="L126">
        <f t="shared" si="8"/>
        <v>110.03910001730776</v>
      </c>
      <c r="M126">
        <f t="shared" si="9"/>
        <v>576</v>
      </c>
      <c r="N126" s="1">
        <f t="shared" si="10"/>
        <v>13824</v>
      </c>
      <c r="O126">
        <f t="shared" si="11"/>
        <v>16777216</v>
      </c>
      <c r="P126">
        <f t="shared" si="12"/>
        <v>282429536481</v>
      </c>
      <c r="Q126">
        <f t="shared" si="13"/>
        <v>6.2044840173323941E+23</v>
      </c>
      <c r="R126">
        <f t="shared" si="14"/>
        <v>1.3337357768502841E+33</v>
      </c>
    </row>
    <row r="127" spans="1:18">
      <c r="A127" s="5">
        <v>25</v>
      </c>
      <c r="B127">
        <v>1</v>
      </c>
      <c r="C127" s="3">
        <f t="shared" si="3"/>
        <v>1.000000075</v>
      </c>
      <c r="D127">
        <f t="shared" si="15"/>
        <v>2.2153232957367877</v>
      </c>
      <c r="E127">
        <f t="shared" si="0"/>
        <v>2.0962431075913179</v>
      </c>
      <c r="F127">
        <f t="shared" si="1"/>
        <v>1.3979400086720377</v>
      </c>
      <c r="G127">
        <f t="shared" si="4"/>
        <v>4.6438561897747244</v>
      </c>
      <c r="H127">
        <f t="shared" si="5"/>
        <v>21.56540031130902</v>
      </c>
      <c r="I127">
        <f t="shared" si="6"/>
        <v>5</v>
      </c>
      <c r="J127" s="1">
        <f t="shared" si="7"/>
        <v>25</v>
      </c>
      <c r="K127">
        <f t="shared" si="2"/>
        <v>25.000080472025125</v>
      </c>
      <c r="L127">
        <f t="shared" si="8"/>
        <v>116.09640474436812</v>
      </c>
      <c r="M127">
        <f t="shared" si="9"/>
        <v>625</v>
      </c>
      <c r="N127" s="1">
        <f t="shared" si="10"/>
        <v>15625</v>
      </c>
      <c r="O127">
        <f t="shared" si="11"/>
        <v>33554432</v>
      </c>
      <c r="P127">
        <f t="shared" si="12"/>
        <v>847288609443</v>
      </c>
      <c r="Q127">
        <f t="shared" si="13"/>
        <v>1.5511210043330984E+25</v>
      </c>
      <c r="R127">
        <f t="shared" si="14"/>
        <v>8.881784197001253E+34</v>
      </c>
    </row>
    <row r="128" spans="1:18">
      <c r="A128" s="5">
        <v>26</v>
      </c>
      <c r="B128">
        <v>1</v>
      </c>
      <c r="C128" s="3">
        <f t="shared" si="3"/>
        <v>1.000000078</v>
      </c>
      <c r="D128">
        <f t="shared" si="15"/>
        <v>2.2327957247707158</v>
      </c>
      <c r="E128">
        <f t="shared" si="0"/>
        <v>2.1051812604235338</v>
      </c>
      <c r="F128">
        <f t="shared" si="1"/>
        <v>1.414973347970818</v>
      </c>
      <c r="G128">
        <f t="shared" si="4"/>
        <v>4.7004397181410926</v>
      </c>
      <c r="H128">
        <f t="shared" si="5"/>
        <v>22.094133543878314</v>
      </c>
      <c r="I128">
        <f t="shared" si="6"/>
        <v>5.0990195135927845</v>
      </c>
      <c r="J128" s="1">
        <f t="shared" si="7"/>
        <v>26</v>
      </c>
      <c r="K128">
        <f t="shared" si="2"/>
        <v>26.000084710647986</v>
      </c>
      <c r="L128">
        <f t="shared" si="8"/>
        <v>122.2114326716684</v>
      </c>
      <c r="M128">
        <f t="shared" si="9"/>
        <v>676</v>
      </c>
      <c r="N128" s="1">
        <f t="shared" si="10"/>
        <v>17576</v>
      </c>
      <c r="O128">
        <f t="shared" si="11"/>
        <v>67108864</v>
      </c>
      <c r="P128">
        <f t="shared" si="12"/>
        <v>2541865828329</v>
      </c>
      <c r="Q128">
        <f t="shared" si="13"/>
        <v>4.0329146112660572E+26</v>
      </c>
      <c r="R128">
        <f t="shared" si="14"/>
        <v>6.1561195802071578E+36</v>
      </c>
    </row>
    <row r="129" spans="1:18">
      <c r="A129" s="5">
        <v>27</v>
      </c>
      <c r="B129">
        <v>1</v>
      </c>
      <c r="C129" s="3">
        <f t="shared" si="3"/>
        <v>1.000000081</v>
      </c>
      <c r="D129">
        <f t="shared" si="15"/>
        <v>2.2494112081750459</v>
      </c>
      <c r="E129">
        <f t="shared" si="0"/>
        <v>2.113836494138003</v>
      </c>
      <c r="F129">
        <f t="shared" si="1"/>
        <v>1.4313637641589874</v>
      </c>
      <c r="G129">
        <f t="shared" si="4"/>
        <v>4.7548875021634691</v>
      </c>
      <c r="H129">
        <f t="shared" si="5"/>
        <v>22.608955158230355</v>
      </c>
      <c r="I129">
        <f t="shared" si="6"/>
        <v>5.196152422706632</v>
      </c>
      <c r="J129" s="1">
        <f t="shared" si="7"/>
        <v>27</v>
      </c>
      <c r="K129">
        <f t="shared" si="2"/>
        <v>27.000088987742018</v>
      </c>
      <c r="L129">
        <f t="shared" si="8"/>
        <v>128.38196255841368</v>
      </c>
      <c r="M129">
        <f t="shared" si="9"/>
        <v>729</v>
      </c>
      <c r="N129" s="1">
        <f t="shared" si="10"/>
        <v>19683</v>
      </c>
      <c r="O129">
        <f t="shared" si="11"/>
        <v>134217728</v>
      </c>
      <c r="P129">
        <f t="shared" si="12"/>
        <v>7625597484987</v>
      </c>
      <c r="Q129">
        <f t="shared" si="13"/>
        <v>1.0888869450418352E+28</v>
      </c>
      <c r="R129">
        <f t="shared" si="14"/>
        <v>4.4342648824303781E+38</v>
      </c>
    </row>
    <row r="130" spans="1:18">
      <c r="A130" s="5">
        <v>28</v>
      </c>
      <c r="B130">
        <v>1</v>
      </c>
      <c r="C130" s="3">
        <f t="shared" si="3"/>
        <v>1.0000000840000001</v>
      </c>
      <c r="D130">
        <f t="shared" si="15"/>
        <v>2.2652433200953408</v>
      </c>
      <c r="E130">
        <f t="shared" si="0"/>
        <v>2.1222245219358022</v>
      </c>
      <c r="F130">
        <f t="shared" si="1"/>
        <v>1.4471580313422192</v>
      </c>
      <c r="G130">
        <f t="shared" si="4"/>
        <v>4.8073549220576037</v>
      </c>
      <c r="H130">
        <f t="shared" si="5"/>
        <v>23.110661346631471</v>
      </c>
      <c r="I130">
        <f t="shared" si="6"/>
        <v>5.2915026221291814</v>
      </c>
      <c r="J130" s="1">
        <f t="shared" si="7"/>
        <v>28</v>
      </c>
      <c r="K130">
        <f t="shared" si="2"/>
        <v>28.00009330188173</v>
      </c>
      <c r="L130">
        <f t="shared" si="8"/>
        <v>134.6059378176129</v>
      </c>
      <c r="M130">
        <f t="shared" si="9"/>
        <v>784</v>
      </c>
      <c r="N130" s="1">
        <f t="shared" si="10"/>
        <v>21952</v>
      </c>
      <c r="O130">
        <f t="shared" si="11"/>
        <v>268435456</v>
      </c>
      <c r="P130">
        <f t="shared" si="12"/>
        <v>22876792454961</v>
      </c>
      <c r="Q130">
        <f t="shared" si="13"/>
        <v>3.048883446117138E+29</v>
      </c>
      <c r="R130">
        <f t="shared" si="14"/>
        <v>3.3145523113253375E+40</v>
      </c>
    </row>
    <row r="131" spans="1:18">
      <c r="A131" s="5">
        <v>29</v>
      </c>
      <c r="B131">
        <v>1</v>
      </c>
      <c r="C131" s="3">
        <f t="shared" si="3"/>
        <v>1.0000000870000001</v>
      </c>
      <c r="D131">
        <f t="shared" si="15"/>
        <v>2.2803568460279497</v>
      </c>
      <c r="E131">
        <f t="shared" si="0"/>
        <v>2.1303599932569632</v>
      </c>
      <c r="F131">
        <f t="shared" si="1"/>
        <v>1.4623979978989561</v>
      </c>
      <c r="G131">
        <f t="shared" si="4"/>
        <v>4.8579809951275728</v>
      </c>
      <c r="H131">
        <f t="shared" si="5"/>
        <v>23.599979349020682</v>
      </c>
      <c r="I131">
        <f t="shared" si="6"/>
        <v>5.3851648071345037</v>
      </c>
      <c r="J131" s="1">
        <f t="shared" si="7"/>
        <v>29</v>
      </c>
      <c r="K131">
        <f t="shared" si="2"/>
        <v>29.000097651743477</v>
      </c>
      <c r="L131">
        <f t="shared" si="8"/>
        <v>140.8814488586996</v>
      </c>
      <c r="M131">
        <f t="shared" si="9"/>
        <v>841</v>
      </c>
      <c r="N131" s="1">
        <f t="shared" si="10"/>
        <v>24389</v>
      </c>
      <c r="O131">
        <f t="shared" si="11"/>
        <v>536870912</v>
      </c>
      <c r="P131">
        <f t="shared" si="12"/>
        <v>68630377364883</v>
      </c>
      <c r="Q131">
        <f t="shared" si="13"/>
        <v>8.8417619937397008E+30</v>
      </c>
      <c r="R131">
        <f t="shared" si="14"/>
        <v>2.567686153161211E+42</v>
      </c>
    </row>
    <row r="132" spans="1:18">
      <c r="A132" s="5">
        <v>30</v>
      </c>
      <c r="B132">
        <v>1</v>
      </c>
      <c r="C132" s="3">
        <f t="shared" si="3"/>
        <v>1.0000000899999999</v>
      </c>
      <c r="D132">
        <f t="shared" si="15"/>
        <v>2.2948091053306152</v>
      </c>
      <c r="E132">
        <f t="shared" si="0"/>
        <v>2.1382565478802991</v>
      </c>
      <c r="F132">
        <f t="shared" si="1"/>
        <v>1.4771212547196624</v>
      </c>
      <c r="G132">
        <f t="shared" si="4"/>
        <v>4.9068905956085187</v>
      </c>
      <c r="H132">
        <f t="shared" si="5"/>
        <v>24.077575317271325</v>
      </c>
      <c r="I132">
        <f t="shared" si="6"/>
        <v>5.4772255750516612</v>
      </c>
      <c r="J132" s="1">
        <f t="shared" si="7"/>
        <v>30</v>
      </c>
      <c r="K132">
        <f t="shared" si="2"/>
        <v>30.000102036094969</v>
      </c>
      <c r="L132">
        <f t="shared" si="8"/>
        <v>147.20671786825557</v>
      </c>
      <c r="M132">
        <f t="shared" si="9"/>
        <v>900</v>
      </c>
      <c r="N132" s="1">
        <f t="shared" si="10"/>
        <v>27000</v>
      </c>
      <c r="O132">
        <f t="shared" si="11"/>
        <v>1073741824</v>
      </c>
      <c r="P132">
        <f t="shared" si="12"/>
        <v>205891132094649</v>
      </c>
      <c r="Q132">
        <f t="shared" si="13"/>
        <v>2.652528598121911E+32</v>
      </c>
      <c r="R132">
        <f t="shared" si="14"/>
        <v>2.0589113209464899E+44</v>
      </c>
    </row>
    <row r="133" spans="1:18">
      <c r="A133" s="5">
        <v>31</v>
      </c>
      <c r="B133">
        <v>1</v>
      </c>
      <c r="C133" s="3">
        <f t="shared" si="3"/>
        <v>1.0000000929999999</v>
      </c>
      <c r="D133">
        <f t="shared" si="15"/>
        <v>2.3086510366121966</v>
      </c>
      <c r="E133">
        <f t="shared" si="0"/>
        <v>2.1459268775660676</v>
      </c>
      <c r="F133">
        <f t="shared" si="1"/>
        <v>1.4913616938342726</v>
      </c>
      <c r="G133">
        <f t="shared" si="4"/>
        <v>4.9541963103868758</v>
      </c>
      <c r="H133">
        <f t="shared" si="5"/>
        <v>24.544061081850934</v>
      </c>
      <c r="I133">
        <f t="shared" si="6"/>
        <v>5.5677643628300215</v>
      </c>
      <c r="J133" s="1">
        <f t="shared" si="7"/>
        <v>31</v>
      </c>
      <c r="K133">
        <f t="shared" si="2"/>
        <v>31.000106453786117</v>
      </c>
      <c r="L133">
        <f t="shared" si="8"/>
        <v>153.58008562199316</v>
      </c>
      <c r="M133">
        <f t="shared" si="9"/>
        <v>961</v>
      </c>
      <c r="N133" s="1">
        <f t="shared" si="10"/>
        <v>29791</v>
      </c>
      <c r="O133">
        <f t="shared" si="11"/>
        <v>2147483648</v>
      </c>
      <c r="P133">
        <f t="shared" si="12"/>
        <v>617673396283947</v>
      </c>
      <c r="Q133">
        <f t="shared" si="13"/>
        <v>8.2228386541779236E+33</v>
      </c>
      <c r="R133">
        <f t="shared" si="14"/>
        <v>1.7069174130723234E+46</v>
      </c>
    </row>
    <row r="134" spans="1:18">
      <c r="A134" s="5">
        <v>32</v>
      </c>
      <c r="B134">
        <v>1</v>
      </c>
      <c r="C134" s="3">
        <f t="shared" si="3"/>
        <v>1.0000000959999999</v>
      </c>
      <c r="D134">
        <f t="shared" si="15"/>
        <v>2.3219280948873622</v>
      </c>
      <c r="E134">
        <f t="shared" ref="E134:E165" si="16">LOG(A134, 2) / LOG(LOG(A134, 2), 2)</f>
        <v>2.1533827903669653</v>
      </c>
      <c r="F134">
        <f t="shared" ref="F134:F165" si="17">LOG10(A134)</f>
        <v>1.505149978319906</v>
      </c>
      <c r="G134">
        <f t="shared" si="4"/>
        <v>5</v>
      </c>
      <c r="H134">
        <f t="shared" si="5"/>
        <v>25</v>
      </c>
      <c r="I134">
        <f t="shared" si="6"/>
        <v>5.6568542494923806</v>
      </c>
      <c r="J134" s="1">
        <f t="shared" si="7"/>
        <v>32</v>
      </c>
      <c r="K134">
        <f t="shared" ref="K134:K165" si="18">POWER(A134, 1+0.000001)</f>
        <v>32.000110903741067</v>
      </c>
      <c r="L134">
        <f t="shared" si="8"/>
        <v>160</v>
      </c>
      <c r="M134">
        <f t="shared" si="9"/>
        <v>1024</v>
      </c>
      <c r="N134" s="1">
        <f t="shared" si="10"/>
        <v>32768</v>
      </c>
      <c r="O134">
        <f t="shared" si="11"/>
        <v>4294967296</v>
      </c>
      <c r="P134">
        <f t="shared" si="12"/>
        <v>1853020188851841</v>
      </c>
      <c r="Q134">
        <f t="shared" si="13"/>
        <v>2.6313083693369355E+35</v>
      </c>
      <c r="R134">
        <f t="shared" si="14"/>
        <v>1.4615016373309029E+48</v>
      </c>
    </row>
    <row r="135" spans="1:18">
      <c r="A135" s="5">
        <v>33</v>
      </c>
      <c r="B135">
        <v>1</v>
      </c>
      <c r="C135" s="3">
        <f t="shared" si="3"/>
        <v>1.000000099</v>
      </c>
      <c r="D135">
        <f t="shared" si="15"/>
        <v>2.3346809980751746</v>
      </c>
      <c r="E135">
        <f t="shared" si="16"/>
        <v>2.1606352745909607</v>
      </c>
      <c r="F135">
        <f t="shared" si="17"/>
        <v>1.5185139398778875</v>
      </c>
      <c r="G135">
        <f t="shared" si="4"/>
        <v>5.0443941193584534</v>
      </c>
      <c r="H135">
        <f t="shared" si="5"/>
        <v>25.445912031418146</v>
      </c>
      <c r="I135">
        <f t="shared" si="6"/>
        <v>5.7445626465380286</v>
      </c>
      <c r="J135" s="1">
        <f t="shared" si="7"/>
        <v>33</v>
      </c>
      <c r="K135">
        <f t="shared" si="18"/>
        <v>33.000115384951243</v>
      </c>
      <c r="L135">
        <f t="shared" si="8"/>
        <v>166.46500593882897</v>
      </c>
      <c r="M135">
        <f t="shared" si="9"/>
        <v>1089</v>
      </c>
      <c r="N135" s="1">
        <f t="shared" si="10"/>
        <v>35937</v>
      </c>
      <c r="O135">
        <f t="shared" si="11"/>
        <v>8589934592</v>
      </c>
      <c r="P135">
        <f t="shared" si="12"/>
        <v>5559060566555523</v>
      </c>
      <c r="Q135">
        <f t="shared" si="13"/>
        <v>8.6833176188118895E+36</v>
      </c>
      <c r="R135">
        <f t="shared" si="14"/>
        <v>1.2911004008776101E+50</v>
      </c>
    </row>
    <row r="136" spans="1:18">
      <c r="A136" s="5">
        <v>34</v>
      </c>
      <c r="B136">
        <v>1</v>
      </c>
      <c r="C136" s="3">
        <f t="shared" si="3"/>
        <v>1.000000102</v>
      </c>
      <c r="D136">
        <f t="shared" si="15"/>
        <v>2.3469463519951721</v>
      </c>
      <c r="E136">
        <f t="shared" si="16"/>
        <v>2.1676945606044282</v>
      </c>
      <c r="F136">
        <f t="shared" si="17"/>
        <v>1.5314789170422551</v>
      </c>
      <c r="G136">
        <f t="shared" si="4"/>
        <v>5.08746284125034</v>
      </c>
      <c r="H136">
        <f t="shared" si="5"/>
        <v>25.882278161102981</v>
      </c>
      <c r="I136">
        <f t="shared" si="6"/>
        <v>5.8309518948453007</v>
      </c>
      <c r="J136" s="1">
        <f t="shared" si="7"/>
        <v>34</v>
      </c>
      <c r="K136">
        <f t="shared" si="18"/>
        <v>34.000119896469236</v>
      </c>
      <c r="L136">
        <f t="shared" si="8"/>
        <v>172.97373660251156</v>
      </c>
      <c r="M136">
        <f t="shared" si="9"/>
        <v>1156</v>
      </c>
      <c r="N136" s="1">
        <f t="shared" si="10"/>
        <v>39304</v>
      </c>
      <c r="O136">
        <f t="shared" si="11"/>
        <v>17179869184</v>
      </c>
      <c r="P136">
        <f t="shared" si="12"/>
        <v>1.6677181699666568E+16</v>
      </c>
      <c r="Q136">
        <f t="shared" si="13"/>
        <v>2.9523279903960408E+38</v>
      </c>
      <c r="R136">
        <f t="shared" si="14"/>
        <v>1.1756638905368617E+52</v>
      </c>
    </row>
    <row r="137" spans="1:18">
      <c r="A137" s="5">
        <v>35</v>
      </c>
      <c r="B137">
        <v>1</v>
      </c>
      <c r="C137" s="3">
        <f t="shared" si="3"/>
        <v>1.000000105</v>
      </c>
      <c r="D137">
        <f t="shared" si="15"/>
        <v>2.3587571766726612</v>
      </c>
      <c r="E137">
        <f t="shared" si="16"/>
        <v>2.1745701794453036</v>
      </c>
      <c r="F137">
        <f t="shared" si="17"/>
        <v>1.5440680443502757</v>
      </c>
      <c r="G137">
        <f t="shared" si="4"/>
        <v>5.1292830169449664</v>
      </c>
      <c r="H137">
        <f t="shared" si="5"/>
        <v>26.309544267920057</v>
      </c>
      <c r="I137">
        <f t="shared" si="6"/>
        <v>5.9160797830996161</v>
      </c>
      <c r="J137" s="1">
        <f t="shared" si="7"/>
        <v>35</v>
      </c>
      <c r="K137">
        <f t="shared" si="18"/>
        <v>35.00012443740335</v>
      </c>
      <c r="L137">
        <f t="shared" si="8"/>
        <v>179.52490559307381</v>
      </c>
      <c r="M137">
        <f t="shared" si="9"/>
        <v>1225</v>
      </c>
      <c r="N137" s="1">
        <f t="shared" si="10"/>
        <v>42875</v>
      </c>
      <c r="O137">
        <f t="shared" si="11"/>
        <v>34359738368</v>
      </c>
      <c r="P137">
        <f t="shared" si="12"/>
        <v>5.0031545098999704E+16</v>
      </c>
      <c r="Q137">
        <f t="shared" si="13"/>
        <v>1.0333147966386144E+40</v>
      </c>
      <c r="R137">
        <f t="shared" si="14"/>
        <v>1.1025074993541487E+54</v>
      </c>
    </row>
    <row r="138" spans="1:18">
      <c r="A138" s="5">
        <v>36</v>
      </c>
      <c r="B138">
        <v>1</v>
      </c>
      <c r="C138" s="3">
        <f t="shared" si="3"/>
        <v>1.0000001080000001</v>
      </c>
      <c r="D138">
        <f t="shared" si="15"/>
        <v>2.3701433519460013</v>
      </c>
      <c r="E138">
        <f t="shared" si="16"/>
        <v>2.1812710177203232</v>
      </c>
      <c r="F138">
        <f t="shared" si="17"/>
        <v>1.5563025007672873</v>
      </c>
      <c r="G138">
        <f t="shared" si="4"/>
        <v>5.1699250014423122</v>
      </c>
      <c r="H138">
        <f t="shared" si="5"/>
        <v>26.728124520538291</v>
      </c>
      <c r="I138">
        <f t="shared" si="6"/>
        <v>6</v>
      </c>
      <c r="J138" s="1">
        <f t="shared" si="7"/>
        <v>36</v>
      </c>
      <c r="K138">
        <f t="shared" si="18"/>
        <v>36.000129006912914</v>
      </c>
      <c r="L138">
        <f t="shared" si="8"/>
        <v>186.11730005192322</v>
      </c>
      <c r="M138">
        <f t="shared" si="9"/>
        <v>1296</v>
      </c>
      <c r="N138" s="1">
        <f t="shared" si="10"/>
        <v>46656</v>
      </c>
      <c r="O138">
        <f t="shared" si="11"/>
        <v>68719476736</v>
      </c>
      <c r="P138">
        <f t="shared" si="12"/>
        <v>1.5009463529699914E+17</v>
      </c>
      <c r="Q138">
        <f t="shared" si="13"/>
        <v>3.7199332678990133E+41</v>
      </c>
      <c r="R138">
        <f t="shared" si="14"/>
        <v>1.0638735892371651E+56</v>
      </c>
    </row>
    <row r="139" spans="1:18">
      <c r="A139" s="5">
        <v>37</v>
      </c>
      <c r="B139">
        <v>1</v>
      </c>
      <c r="C139" s="3">
        <f t="shared" si="3"/>
        <v>1.0000001110000001</v>
      </c>
      <c r="D139">
        <f t="shared" si="15"/>
        <v>2.3811319966744873</v>
      </c>
      <c r="E139">
        <f t="shared" si="16"/>
        <v>2.1878053685828944</v>
      </c>
      <c r="F139">
        <f t="shared" si="17"/>
        <v>1.568201724066995</v>
      </c>
      <c r="G139">
        <f t="shared" si="4"/>
        <v>5.2094533656289501</v>
      </c>
      <c r="H139">
        <f t="shared" si="5"/>
        <v>27.138404368662798</v>
      </c>
      <c r="I139">
        <f t="shared" si="6"/>
        <v>6.0827625302982193</v>
      </c>
      <c r="J139" s="1">
        <f t="shared" si="7"/>
        <v>37</v>
      </c>
      <c r="K139">
        <f t="shared" si="18"/>
        <v>37.000133604203967</v>
      </c>
      <c r="L139">
        <f t="shared" si="8"/>
        <v>192.74977452827116</v>
      </c>
      <c r="M139">
        <f t="shared" si="9"/>
        <v>1369</v>
      </c>
      <c r="N139" s="1">
        <f t="shared" si="10"/>
        <v>50653</v>
      </c>
      <c r="O139">
        <f t="shared" si="11"/>
        <v>137438953472</v>
      </c>
      <c r="P139">
        <f t="shared" si="12"/>
        <v>4.5028390589099738E+17</v>
      </c>
      <c r="Q139">
        <f t="shared" si="13"/>
        <v>1.3763753091226346E+43</v>
      </c>
      <c r="R139">
        <f t="shared" si="14"/>
        <v>1.0555134955777783E+58</v>
      </c>
    </row>
    <row r="140" spans="1:18">
      <c r="A140" s="5">
        <v>38</v>
      </c>
      <c r="B140">
        <v>1</v>
      </c>
      <c r="C140" s="3">
        <f t="shared" si="3"/>
        <v>1.0000001140000001</v>
      </c>
      <c r="D140">
        <f t="shared" si="15"/>
        <v>2.3917477929899733</v>
      </c>
      <c r="E140">
        <f t="shared" si="16"/>
        <v>2.1941809787908459</v>
      </c>
      <c r="F140">
        <f t="shared" si="17"/>
        <v>1.5797835966168101</v>
      </c>
      <c r="G140">
        <f t="shared" si="4"/>
        <v>5.2479275134435852</v>
      </c>
      <c r="H140">
        <f t="shared" si="5"/>
        <v>27.540743186358171</v>
      </c>
      <c r="I140">
        <f t="shared" si="6"/>
        <v>6.164414002968976</v>
      </c>
      <c r="J140" s="1">
        <f t="shared" si="7"/>
        <v>38</v>
      </c>
      <c r="K140">
        <f t="shared" si="18"/>
        <v>38.000138228525465</v>
      </c>
      <c r="L140">
        <f t="shared" si="8"/>
        <v>199.42124551085624</v>
      </c>
      <c r="M140">
        <f t="shared" si="9"/>
        <v>1444</v>
      </c>
      <c r="N140" s="1">
        <f t="shared" si="10"/>
        <v>54872</v>
      </c>
      <c r="O140">
        <f t="shared" si="11"/>
        <v>274877906944</v>
      </c>
      <c r="P140">
        <f t="shared" si="12"/>
        <v>1.350851717672992E+18</v>
      </c>
      <c r="Q140">
        <f t="shared" si="13"/>
        <v>5.2302261746660104E+44</v>
      </c>
      <c r="R140">
        <f t="shared" si="14"/>
        <v>1.075911801979994E+60</v>
      </c>
    </row>
    <row r="141" spans="1:18">
      <c r="A141" s="5">
        <v>39</v>
      </c>
      <c r="B141">
        <v>1</v>
      </c>
      <c r="C141" s="3">
        <f t="shared" si="3"/>
        <v>1.0000001169999999</v>
      </c>
      <c r="D141">
        <f t="shared" si="15"/>
        <v>2.4020132648109387</v>
      </c>
      <c r="E141">
        <f t="shared" si="16"/>
        <v>2.2004050919669922</v>
      </c>
      <c r="F141">
        <f t="shared" si="17"/>
        <v>1.5910646070264991</v>
      </c>
      <c r="G141">
        <f t="shared" si="4"/>
        <v>5.2854022188622487</v>
      </c>
      <c r="H141">
        <f t="shared" si="5"/>
        <v>27.935476615153981</v>
      </c>
      <c r="I141">
        <f t="shared" si="6"/>
        <v>6.2449979983983983</v>
      </c>
      <c r="J141" s="1">
        <f t="shared" si="7"/>
        <v>39</v>
      </c>
      <c r="K141">
        <f t="shared" si="18"/>
        <v>39.000142879165914</v>
      </c>
      <c r="L141">
        <f t="shared" si="8"/>
        <v>206.13068653562769</v>
      </c>
      <c r="M141">
        <f t="shared" si="9"/>
        <v>1521</v>
      </c>
      <c r="N141" s="1">
        <f t="shared" si="10"/>
        <v>59319</v>
      </c>
      <c r="O141">
        <f t="shared" si="11"/>
        <v>549755813888</v>
      </c>
      <c r="P141">
        <f t="shared" si="12"/>
        <v>4.0525551530189763E+18</v>
      </c>
      <c r="Q141">
        <f t="shared" si="13"/>
        <v>2.0397882081197447E+46</v>
      </c>
      <c r="R141">
        <f t="shared" si="14"/>
        <v>1.1259514746207122E+62</v>
      </c>
    </row>
    <row r="142" spans="1:18">
      <c r="A142" s="5">
        <v>40</v>
      </c>
      <c r="B142">
        <v>1</v>
      </c>
      <c r="C142" s="3">
        <f t="shared" si="3"/>
        <v>1.0000001199999999</v>
      </c>
      <c r="D142">
        <f t="shared" si="15"/>
        <v>2.4119490180921481</v>
      </c>
      <c r="E142">
        <f t="shared" si="16"/>
        <v>2.2064844882571393</v>
      </c>
      <c r="F142">
        <f t="shared" si="17"/>
        <v>1.6020599913279623</v>
      </c>
      <c r="G142">
        <f t="shared" si="4"/>
        <v>5.3219280948873626</v>
      </c>
      <c r="H142">
        <f t="shared" si="5"/>
        <v>28.322918647151432</v>
      </c>
      <c r="I142">
        <f t="shared" si="6"/>
        <v>6.324555320336759</v>
      </c>
      <c r="J142" s="1">
        <f t="shared" si="7"/>
        <v>40</v>
      </c>
      <c r="K142">
        <f t="shared" si="18"/>
        <v>40.000147555450312</v>
      </c>
      <c r="L142">
        <f t="shared" si="8"/>
        <v>212.8771237954945</v>
      </c>
      <c r="M142">
        <f t="shared" si="9"/>
        <v>1600</v>
      </c>
      <c r="N142" s="1">
        <f t="shared" si="10"/>
        <v>64000</v>
      </c>
      <c r="O142">
        <f t="shared" si="11"/>
        <v>1099511627776</v>
      </c>
      <c r="P142">
        <f t="shared" si="12"/>
        <v>1.2157665459056929E+19</v>
      </c>
      <c r="Q142">
        <f t="shared" si="13"/>
        <v>8.1591528324789801E+47</v>
      </c>
      <c r="R142">
        <f t="shared" si="14"/>
        <v>1.2089258196146292E+64</v>
      </c>
    </row>
    <row r="143" spans="1:18">
      <c r="A143" s="5">
        <v>41</v>
      </c>
      <c r="B143">
        <v>1</v>
      </c>
      <c r="C143" s="3">
        <f t="shared" si="3"/>
        <v>1.000000123</v>
      </c>
      <c r="D143">
        <f t="shared" si="15"/>
        <v>2.4215739489037782</v>
      </c>
      <c r="E143">
        <f t="shared" si="16"/>
        <v>2.2124255206178578</v>
      </c>
      <c r="F143">
        <f t="shared" si="17"/>
        <v>1.6127838567197355</v>
      </c>
      <c r="G143">
        <f t="shared" si="4"/>
        <v>5.3575520046180838</v>
      </c>
      <c r="H143">
        <f t="shared" si="5"/>
        <v>28.70336348218725</v>
      </c>
      <c r="I143">
        <f t="shared" si="6"/>
        <v>6.4031242374328485</v>
      </c>
      <c r="J143" s="1">
        <f t="shared" si="7"/>
        <v>41</v>
      </c>
      <c r="K143">
        <f t="shared" si="18"/>
        <v>41.000152256737429</v>
      </c>
      <c r="L143">
        <f t="shared" si="8"/>
        <v>219.65963218934144</v>
      </c>
      <c r="M143">
        <f t="shared" si="9"/>
        <v>1681</v>
      </c>
      <c r="N143" s="1">
        <f t="shared" si="10"/>
        <v>68921</v>
      </c>
      <c r="O143">
        <f t="shared" si="11"/>
        <v>2199023255552</v>
      </c>
      <c r="P143">
        <f t="shared" si="12"/>
        <v>3.6472996377170788E+19</v>
      </c>
      <c r="Q143">
        <f t="shared" si="13"/>
        <v>3.3452526613163798E+49</v>
      </c>
      <c r="R143">
        <f t="shared" si="14"/>
        <v>1.3308776306327119E+66</v>
      </c>
    </row>
    <row r="144" spans="1:18">
      <c r="A144" s="5">
        <v>42</v>
      </c>
      <c r="B144">
        <v>1</v>
      </c>
      <c r="C144" s="3">
        <f t="shared" si="3"/>
        <v>1.000000126</v>
      </c>
      <c r="D144">
        <f t="shared" si="15"/>
        <v>2.4309054243368902</v>
      </c>
      <c r="E144">
        <f t="shared" si="16"/>
        <v>2.2182341479819989</v>
      </c>
      <c r="F144">
        <f t="shared" si="17"/>
        <v>1.6232492903979006</v>
      </c>
      <c r="G144">
        <f t="shared" si="4"/>
        <v>5.3923174227787607</v>
      </c>
      <c r="H144">
        <f t="shared" si="5"/>
        <v>29.077087188003375</v>
      </c>
      <c r="I144">
        <f t="shared" si="6"/>
        <v>6.4807406984078604</v>
      </c>
      <c r="J144" s="1">
        <f t="shared" si="7"/>
        <v>42</v>
      </c>
      <c r="K144">
        <f t="shared" si="18"/>
        <v>42.000156982417323</v>
      </c>
      <c r="L144">
        <f t="shared" si="8"/>
        <v>226.47733175670794</v>
      </c>
      <c r="M144">
        <f t="shared" si="9"/>
        <v>1764</v>
      </c>
      <c r="N144" s="1">
        <f t="shared" si="10"/>
        <v>74088</v>
      </c>
      <c r="O144">
        <f t="shared" si="11"/>
        <v>4398046511104</v>
      </c>
      <c r="P144">
        <f t="shared" si="12"/>
        <v>1.0941898913151237E+20</v>
      </c>
      <c r="Q144">
        <f t="shared" si="13"/>
        <v>1.4050061177528801E+51</v>
      </c>
      <c r="R144">
        <f t="shared" si="14"/>
        <v>1.5013093754529656E+68</v>
      </c>
    </row>
    <row r="145" spans="1:18">
      <c r="A145" s="5">
        <v>43</v>
      </c>
      <c r="B145">
        <v>1</v>
      </c>
      <c r="C145" s="3">
        <f t="shared" si="3"/>
        <v>1.000000129</v>
      </c>
      <c r="D145">
        <f t="shared" si="15"/>
        <v>2.4399594403542872</v>
      </c>
      <c r="E145">
        <f t="shared" si="16"/>
        <v>2.223915965551539</v>
      </c>
      <c r="F145">
        <f t="shared" si="17"/>
        <v>1.6334684555795864</v>
      </c>
      <c r="G145">
        <f t="shared" si="4"/>
        <v>5.4262647547020979</v>
      </c>
      <c r="H145">
        <f t="shared" si="5"/>
        <v>29.444349188122217</v>
      </c>
      <c r="I145">
        <f t="shared" si="6"/>
        <v>6.5574385243020004</v>
      </c>
      <c r="J145" s="1">
        <f t="shared" si="7"/>
        <v>43</v>
      </c>
      <c r="K145">
        <f t="shared" si="18"/>
        <v>43.00016173190911</v>
      </c>
      <c r="L145">
        <f t="shared" si="8"/>
        <v>233.3293844521902</v>
      </c>
      <c r="M145">
        <f t="shared" si="9"/>
        <v>1849</v>
      </c>
      <c r="N145" s="1">
        <f t="shared" si="10"/>
        <v>79507</v>
      </c>
      <c r="O145">
        <f t="shared" si="11"/>
        <v>8796093022208</v>
      </c>
      <c r="P145">
        <f t="shared" si="12"/>
        <v>3.2825696739453705E+20</v>
      </c>
      <c r="Q145">
        <f t="shared" si="13"/>
        <v>6.0415263063373845E+52</v>
      </c>
      <c r="R145">
        <f t="shared" si="14"/>
        <v>1.7343773367030268E+70</v>
      </c>
    </row>
    <row r="146" spans="1:18">
      <c r="A146" s="5">
        <v>44</v>
      </c>
      <c r="B146">
        <v>1</v>
      </c>
      <c r="C146" s="3">
        <f t="shared" si="3"/>
        <v>1.000000132</v>
      </c>
      <c r="D146">
        <f t="shared" si="15"/>
        <v>2.4487507599991627</v>
      </c>
      <c r="E146">
        <f t="shared" si="16"/>
        <v>2.2294762324603279</v>
      </c>
      <c r="F146">
        <f t="shared" si="17"/>
        <v>1.6434526764861874</v>
      </c>
      <c r="G146">
        <f t="shared" si="4"/>
        <v>5.4594316186372973</v>
      </c>
      <c r="H146">
        <f t="shared" si="5"/>
        <v>29.805393598576661</v>
      </c>
      <c r="I146">
        <f t="shared" si="6"/>
        <v>6.6332495807107996</v>
      </c>
      <c r="J146" s="1">
        <f t="shared" si="7"/>
        <v>44</v>
      </c>
      <c r="K146">
        <f t="shared" si="18"/>
        <v>44.000166504658914</v>
      </c>
      <c r="L146">
        <f t="shared" si="8"/>
        <v>240.21499122004107</v>
      </c>
      <c r="M146">
        <f t="shared" si="9"/>
        <v>1936</v>
      </c>
      <c r="N146" s="1">
        <f t="shared" si="10"/>
        <v>85184</v>
      </c>
      <c r="O146">
        <f t="shared" si="11"/>
        <v>17592186044416</v>
      </c>
      <c r="P146">
        <f t="shared" si="12"/>
        <v>9.847709021836112E+20</v>
      </c>
      <c r="Q146">
        <f t="shared" si="13"/>
        <v>2.6582715747884495E+54</v>
      </c>
      <c r="R146">
        <f t="shared" si="14"/>
        <v>2.05077382356061E+72</v>
      </c>
    </row>
    <row r="147" spans="1:18">
      <c r="A147" s="5">
        <v>45</v>
      </c>
      <c r="B147">
        <v>1</v>
      </c>
      <c r="C147" s="3">
        <f t="shared" si="3"/>
        <v>1.0000001350000001</v>
      </c>
      <c r="D147">
        <f t="shared" si="15"/>
        <v>2.4572930348019772</v>
      </c>
      <c r="E147">
        <f t="shared" si="16"/>
        <v>2.2349198970371229</v>
      </c>
      <c r="F147">
        <f t="shared" si="17"/>
        <v>1.6532125137753437</v>
      </c>
      <c r="G147">
        <f t="shared" si="4"/>
        <v>5.4918530963296748</v>
      </c>
      <c r="H147">
        <f t="shared" si="5"/>
        <v>30.160450431665836</v>
      </c>
      <c r="I147">
        <f t="shared" si="6"/>
        <v>6.7082039324993694</v>
      </c>
      <c r="J147" s="1">
        <f t="shared" si="7"/>
        <v>45</v>
      </c>
      <c r="K147">
        <f t="shared" si="18"/>
        <v>45.000171300138071</v>
      </c>
      <c r="L147">
        <f t="shared" si="8"/>
        <v>247.13338933483536</v>
      </c>
      <c r="M147">
        <f t="shared" si="9"/>
        <v>2025</v>
      </c>
      <c r="N147" s="1">
        <f t="shared" si="10"/>
        <v>91125</v>
      </c>
      <c r="O147">
        <f t="shared" si="11"/>
        <v>35184372088832</v>
      </c>
      <c r="P147">
        <f t="shared" si="12"/>
        <v>2.9543127065508336E+21</v>
      </c>
      <c r="Q147">
        <f t="shared" si="13"/>
        <v>1.1962222086548021E+56</v>
      </c>
      <c r="R147">
        <f t="shared" si="14"/>
        <v>2.4806364445134117E+74</v>
      </c>
    </row>
    <row r="148" spans="1:18">
      <c r="A148" s="5">
        <v>46</v>
      </c>
      <c r="B148">
        <v>1</v>
      </c>
      <c r="C148" s="3">
        <f t="shared" si="3"/>
        <v>1.0000001380000001</v>
      </c>
      <c r="D148">
        <f t="shared" si="15"/>
        <v>2.4655989117606274</v>
      </c>
      <c r="E148">
        <f t="shared" si="16"/>
        <v>2.2402516198844218</v>
      </c>
      <c r="F148">
        <f t="shared" si="17"/>
        <v>1.6627578316815741</v>
      </c>
      <c r="G148">
        <f t="shared" si="4"/>
        <v>5.5235619560570131</v>
      </c>
      <c r="H148">
        <f t="shared" si="5"/>
        <v>30.509736682400376</v>
      </c>
      <c r="I148">
        <f t="shared" si="6"/>
        <v>6.7823299831252681</v>
      </c>
      <c r="J148" s="1">
        <f t="shared" si="7"/>
        <v>46</v>
      </c>
      <c r="K148">
        <f t="shared" si="18"/>
        <v>46.000176117841384</v>
      </c>
      <c r="L148">
        <f t="shared" si="8"/>
        <v>254.0838499786226</v>
      </c>
      <c r="M148">
        <f t="shared" si="9"/>
        <v>2116</v>
      </c>
      <c r="N148" s="1">
        <f t="shared" si="10"/>
        <v>97336</v>
      </c>
      <c r="O148">
        <f t="shared" si="11"/>
        <v>70368744177664</v>
      </c>
      <c r="P148">
        <f t="shared" si="12"/>
        <v>8.8629381196525014E+21</v>
      </c>
      <c r="Q148">
        <f t="shared" si="13"/>
        <v>5.5026221598120892E+57</v>
      </c>
      <c r="R148">
        <f t="shared" si="14"/>
        <v>3.0680346300794272E+76</v>
      </c>
    </row>
    <row r="149" spans="1:18">
      <c r="A149" s="5">
        <v>47</v>
      </c>
      <c r="B149">
        <v>1</v>
      </c>
      <c r="C149" s="3">
        <f t="shared" si="3"/>
        <v>1.0000001409999999</v>
      </c>
      <c r="D149">
        <f t="shared" si="15"/>
        <v>2.4736801278883571</v>
      </c>
      <c r="E149">
        <f t="shared" si="16"/>
        <v>2.2454757949724407</v>
      </c>
      <c r="F149">
        <f t="shared" si="17"/>
        <v>1.6720978579357175</v>
      </c>
      <c r="G149">
        <f t="shared" si="4"/>
        <v>5.5545888516776376</v>
      </c>
      <c r="H149">
        <f t="shared" si="5"/>
        <v>30.853457311181497</v>
      </c>
      <c r="I149">
        <f t="shared" si="6"/>
        <v>6.8556546004010439</v>
      </c>
      <c r="J149" s="1">
        <f t="shared" si="7"/>
        <v>47</v>
      </c>
      <c r="K149">
        <f t="shared" si="18"/>
        <v>47.000180957285608</v>
      </c>
      <c r="L149">
        <f t="shared" si="8"/>
        <v>261.06567602884894</v>
      </c>
      <c r="M149">
        <f t="shared" si="9"/>
        <v>2209</v>
      </c>
      <c r="N149" s="1">
        <f t="shared" si="10"/>
        <v>103823</v>
      </c>
      <c r="O149">
        <f t="shared" si="11"/>
        <v>140737488355328</v>
      </c>
      <c r="P149">
        <f t="shared" si="12"/>
        <v>2.6588814358957502E+22</v>
      </c>
      <c r="Q149">
        <f t="shared" si="13"/>
        <v>2.5862324151116827E+59</v>
      </c>
      <c r="R149">
        <f t="shared" si="14"/>
        <v>3.8779242634644488E+78</v>
      </c>
    </row>
    <row r="150" spans="1:18">
      <c r="A150" s="5">
        <v>48</v>
      </c>
      <c r="B150">
        <v>1</v>
      </c>
      <c r="C150" s="3">
        <f t="shared" si="3"/>
        <v>1.0000001439999999</v>
      </c>
      <c r="D150">
        <f t="shared" si="15"/>
        <v>2.4815475940111424</v>
      </c>
      <c r="E150">
        <f t="shared" si="16"/>
        <v>2.2505965689312828</v>
      </c>
      <c r="F150">
        <f t="shared" si="17"/>
        <v>1.6812412373755872</v>
      </c>
      <c r="G150">
        <f t="shared" si="4"/>
        <v>5.584962500721157</v>
      </c>
      <c r="H150">
        <f t="shared" si="5"/>
        <v>31.191806134461519</v>
      </c>
      <c r="I150">
        <f t="shared" si="6"/>
        <v>6.9282032302755088</v>
      </c>
      <c r="J150" s="1">
        <f t="shared" si="7"/>
        <v>48</v>
      </c>
      <c r="K150">
        <f t="shared" si="18"/>
        <v>48.000185818008177</v>
      </c>
      <c r="L150">
        <f t="shared" si="8"/>
        <v>268.07820003461552</v>
      </c>
      <c r="M150">
        <f t="shared" si="9"/>
        <v>2304</v>
      </c>
      <c r="N150" s="1">
        <f t="shared" si="10"/>
        <v>110592</v>
      </c>
      <c r="O150">
        <f t="shared" si="11"/>
        <v>281474976710656</v>
      </c>
      <c r="P150">
        <f t="shared" si="12"/>
        <v>7.9766443076872514E+22</v>
      </c>
      <c r="Q150">
        <f t="shared" si="13"/>
        <v>1.2413915592536068E+61</v>
      </c>
      <c r="R150">
        <f t="shared" si="14"/>
        <v>5.0070207826345935E+80</v>
      </c>
    </row>
    <row r="151" spans="1:18">
      <c r="A151" s="5">
        <v>49</v>
      </c>
      <c r="B151">
        <v>1</v>
      </c>
      <c r="C151" s="3">
        <f t="shared" si="3"/>
        <v>1.000000147</v>
      </c>
      <c r="D151">
        <f t="shared" si="15"/>
        <v>2.4892114692381262</v>
      </c>
      <c r="E151">
        <f t="shared" si="16"/>
        <v>2.2556178587083662</v>
      </c>
      <c r="F151">
        <f t="shared" si="17"/>
        <v>1.6901960800285136</v>
      </c>
      <c r="G151">
        <f t="shared" si="4"/>
        <v>5.6147098441152083</v>
      </c>
      <c r="H151">
        <f t="shared" si="5"/>
        <v>31.524966633604226</v>
      </c>
      <c r="I151">
        <f t="shared" si="6"/>
        <v>7</v>
      </c>
      <c r="J151" s="1">
        <f t="shared" si="7"/>
        <v>49</v>
      </c>
      <c r="K151">
        <f t="shared" si="18"/>
        <v>49.000190699565657</v>
      </c>
      <c r="L151">
        <f t="shared" si="8"/>
        <v>275.12078236164518</v>
      </c>
      <c r="M151">
        <f t="shared" si="9"/>
        <v>2401</v>
      </c>
      <c r="N151" s="1">
        <f t="shared" si="10"/>
        <v>117649</v>
      </c>
      <c r="O151">
        <f t="shared" si="11"/>
        <v>562949953421312</v>
      </c>
      <c r="P151">
        <f t="shared" si="12"/>
        <v>2.3929932923061753E+23</v>
      </c>
      <c r="Q151">
        <f t="shared" si="13"/>
        <v>6.0828186403426789E+62</v>
      </c>
      <c r="R151">
        <f t="shared" si="14"/>
        <v>6.6009724686219558E+82</v>
      </c>
    </row>
    <row r="152" spans="1:18">
      <c r="A152" s="5">
        <v>50</v>
      </c>
      <c r="B152">
        <v>1</v>
      </c>
      <c r="C152" s="3">
        <f t="shared" si="3"/>
        <v>1.00000015</v>
      </c>
      <c r="D152">
        <f t="shared" si="15"/>
        <v>2.4966812273146739</v>
      </c>
      <c r="E152">
        <f t="shared" si="16"/>
        <v>2.260543367743034</v>
      </c>
      <c r="F152">
        <f t="shared" si="17"/>
        <v>1.6989700043360187</v>
      </c>
      <c r="G152">
        <f t="shared" si="4"/>
        <v>5.6438561897747244</v>
      </c>
      <c r="H152">
        <f t="shared" si="5"/>
        <v>31.85311269085847</v>
      </c>
      <c r="I152">
        <f t="shared" si="6"/>
        <v>7.0710678118654755</v>
      </c>
      <c r="J152" s="1">
        <f t="shared" si="7"/>
        <v>50</v>
      </c>
      <c r="K152">
        <f t="shared" si="18"/>
        <v>50.000195601532852</v>
      </c>
      <c r="L152">
        <f t="shared" si="8"/>
        <v>282.1928094887362</v>
      </c>
      <c r="M152">
        <f t="shared" si="9"/>
        <v>2500</v>
      </c>
      <c r="N152" s="1">
        <f t="shared" si="10"/>
        <v>125000</v>
      </c>
      <c r="O152">
        <f t="shared" si="11"/>
        <v>1125899906842624</v>
      </c>
      <c r="P152">
        <f t="shared" si="12"/>
        <v>7.1789798769185258E+23</v>
      </c>
      <c r="Q152">
        <f t="shared" si="13"/>
        <v>3.0414093201713376E+64</v>
      </c>
      <c r="R152">
        <f t="shared" si="14"/>
        <v>8.8817841970012542E+84</v>
      </c>
    </row>
    <row r="153" spans="1:18">
      <c r="A153" s="5">
        <v>60</v>
      </c>
      <c r="B153">
        <v>1</v>
      </c>
      <c r="C153" s="3">
        <f t="shared" si="3"/>
        <v>1.00000018</v>
      </c>
      <c r="D153">
        <f t="shared" si="15"/>
        <v>2.5623988913520699</v>
      </c>
      <c r="E153">
        <f t="shared" si="16"/>
        <v>2.3052189944133565</v>
      </c>
      <c r="F153">
        <f t="shared" si="17"/>
        <v>1.7781512503836436</v>
      </c>
      <c r="G153">
        <f t="shared" si="4"/>
        <v>5.9068905956085187</v>
      </c>
      <c r="H153">
        <f t="shared" si="5"/>
        <v>34.891356508488364</v>
      </c>
      <c r="I153">
        <f t="shared" si="6"/>
        <v>7.745966692414834</v>
      </c>
      <c r="J153" s="1">
        <f t="shared" si="7"/>
        <v>60</v>
      </c>
      <c r="K153">
        <f t="shared" si="18"/>
        <v>60.000245661176621</v>
      </c>
      <c r="L153">
        <f t="shared" si="8"/>
        <v>354.41343573651113</v>
      </c>
      <c r="M153">
        <f t="shared" si="9"/>
        <v>3600</v>
      </c>
      <c r="N153" s="1">
        <f t="shared" si="10"/>
        <v>216000</v>
      </c>
      <c r="O153">
        <f t="shared" si="11"/>
        <v>1.152921504606847E+18</v>
      </c>
      <c r="P153">
        <f t="shared" si="12"/>
        <v>4.2391158275216204E+28</v>
      </c>
      <c r="Q153">
        <f t="shared" si="13"/>
        <v>8.3209871127413899E+81</v>
      </c>
      <c r="R153">
        <f t="shared" si="14"/>
        <v>4.8873677980689261E+106</v>
      </c>
    </row>
    <row r="154" spans="1:18">
      <c r="A154" s="5">
        <v>70</v>
      </c>
      <c r="B154">
        <v>1</v>
      </c>
      <c r="C154" s="3">
        <f t="shared" si="3"/>
        <v>1.0000002100000001</v>
      </c>
      <c r="D154">
        <f t="shared" si="15"/>
        <v>2.6157183221387066</v>
      </c>
      <c r="E154">
        <f t="shared" si="16"/>
        <v>2.3432504047046785</v>
      </c>
      <c r="F154">
        <f t="shared" si="17"/>
        <v>1.8450980400142569</v>
      </c>
      <c r="G154">
        <f t="shared" si="4"/>
        <v>6.1292830169449672</v>
      </c>
      <c r="H154">
        <f t="shared" si="5"/>
        <v>37.568110301810002</v>
      </c>
      <c r="I154">
        <f t="shared" si="6"/>
        <v>8.3666002653407556</v>
      </c>
      <c r="J154" s="1">
        <f t="shared" si="7"/>
        <v>70</v>
      </c>
      <c r="K154">
        <f t="shared" si="18"/>
        <v>70.000297395298688</v>
      </c>
      <c r="L154">
        <f t="shared" si="8"/>
        <v>429.04981118614774</v>
      </c>
      <c r="M154">
        <f t="shared" si="9"/>
        <v>4900</v>
      </c>
      <c r="N154" s="1">
        <f t="shared" si="10"/>
        <v>343000</v>
      </c>
      <c r="O154">
        <f t="shared" si="11"/>
        <v>1.1805916207174113E+21</v>
      </c>
      <c r="P154">
        <f t="shared" si="12"/>
        <v>2.5031555049932416E+33</v>
      </c>
      <c r="Q154">
        <f t="shared" si="13"/>
        <v>1.1978571669969892E+100</v>
      </c>
      <c r="R154">
        <f t="shared" si="14"/>
        <v>1.4350360160986842E+129</v>
      </c>
    </row>
    <row r="155" spans="1:18">
      <c r="A155" s="5">
        <v>80</v>
      </c>
      <c r="B155">
        <v>1</v>
      </c>
      <c r="C155" s="3">
        <f t="shared" si="3"/>
        <v>1.0000002400000001</v>
      </c>
      <c r="D155">
        <f t="shared" si="15"/>
        <v>2.6603646262358684</v>
      </c>
      <c r="E155">
        <f t="shared" si="16"/>
        <v>2.3763389546463087</v>
      </c>
      <c r="F155">
        <f t="shared" si="17"/>
        <v>1.9030899869919435</v>
      </c>
      <c r="G155">
        <f t="shared" si="4"/>
        <v>6.3219280948873617</v>
      </c>
      <c r="H155">
        <f t="shared" si="5"/>
        <v>39.966774836926149</v>
      </c>
      <c r="I155">
        <f t="shared" si="6"/>
        <v>8.9442719099991592</v>
      </c>
      <c r="J155" s="1">
        <f t="shared" si="7"/>
        <v>80</v>
      </c>
      <c r="K155">
        <f t="shared" si="18"/>
        <v>80.000350562898774</v>
      </c>
      <c r="L155">
        <f t="shared" si="8"/>
        <v>505.75424759098894</v>
      </c>
      <c r="M155">
        <f t="shared" si="9"/>
        <v>6400</v>
      </c>
      <c r="N155" s="1">
        <f t="shared" si="10"/>
        <v>512000</v>
      </c>
      <c r="O155">
        <f t="shared" si="11"/>
        <v>1.2089258196146292E+24</v>
      </c>
      <c r="P155">
        <f t="shared" si="12"/>
        <v>1.4780882941434593E+38</v>
      </c>
      <c r="Q155">
        <f t="shared" si="13"/>
        <v>7.1569457046263797E+118</v>
      </c>
      <c r="R155">
        <f t="shared" si="14"/>
        <v>1.7668470647783846E+152</v>
      </c>
    </row>
    <row r="156" spans="1:18">
      <c r="A156" s="5">
        <v>90</v>
      </c>
      <c r="B156">
        <v>1</v>
      </c>
      <c r="C156" s="3">
        <f t="shared" si="3"/>
        <v>1.0000002699999999</v>
      </c>
      <c r="D156">
        <f t="shared" si="15"/>
        <v>2.6986303536143805</v>
      </c>
      <c r="E156">
        <f t="shared" si="16"/>
        <v>2.4056103451274398</v>
      </c>
      <c r="F156">
        <f t="shared" si="17"/>
        <v>1.954242509439325</v>
      </c>
      <c r="G156">
        <f t="shared" si="4"/>
        <v>6.4918530963296748</v>
      </c>
      <c r="H156">
        <f t="shared" si="5"/>
        <v>42.144156624325184</v>
      </c>
      <c r="I156">
        <f t="shared" si="6"/>
        <v>9.4868329805051381</v>
      </c>
      <c r="J156" s="1">
        <f t="shared" si="7"/>
        <v>90</v>
      </c>
      <c r="K156">
        <f t="shared" si="18"/>
        <v>90.000404983781451</v>
      </c>
      <c r="L156">
        <f t="shared" si="8"/>
        <v>584.26677866967077</v>
      </c>
      <c r="M156">
        <f t="shared" si="9"/>
        <v>8100</v>
      </c>
      <c r="N156" s="1">
        <f t="shared" si="10"/>
        <v>729000</v>
      </c>
      <c r="O156">
        <f t="shared" si="11"/>
        <v>1.2379400392853803E+27</v>
      </c>
      <c r="P156">
        <f t="shared" si="12"/>
        <v>8.727963568087712E+42</v>
      </c>
      <c r="Q156">
        <f t="shared" si="13"/>
        <v>1.4857159644817605E+138</v>
      </c>
      <c r="R156">
        <f t="shared" si="14"/>
        <v>7.6177348045866409E+175</v>
      </c>
    </row>
    <row r="157" spans="1:18">
      <c r="A157" s="5">
        <v>100</v>
      </c>
      <c r="B157">
        <v>1</v>
      </c>
      <c r="C157" s="3">
        <f t="shared" si="3"/>
        <v>1.0000003</v>
      </c>
      <c r="D157">
        <f t="shared" si="15"/>
        <v>2.7320208456446196</v>
      </c>
      <c r="E157">
        <f t="shared" si="16"/>
        <v>2.4318468141875065</v>
      </c>
      <c r="F157">
        <f t="shared" si="17"/>
        <v>2</v>
      </c>
      <c r="G157">
        <f t="shared" si="4"/>
        <v>6.6438561897747253</v>
      </c>
      <c r="H157">
        <f t="shared" si="5"/>
        <v>44.140825070407928</v>
      </c>
      <c r="I157">
        <f t="shared" si="6"/>
        <v>10</v>
      </c>
      <c r="J157" s="1">
        <f t="shared" si="7"/>
        <v>100</v>
      </c>
      <c r="K157">
        <f t="shared" si="18"/>
        <v>100.000460518079</v>
      </c>
      <c r="L157">
        <f t="shared" si="8"/>
        <v>664.38561897747252</v>
      </c>
      <c r="M157">
        <f t="shared" si="9"/>
        <v>10000</v>
      </c>
      <c r="N157" s="1">
        <f t="shared" si="10"/>
        <v>1000000</v>
      </c>
      <c r="O157">
        <f t="shared" si="11"/>
        <v>1.2676506002282294E+30</v>
      </c>
      <c r="P157">
        <f t="shared" si="12"/>
        <v>5.1537752073201141E+47</v>
      </c>
      <c r="Q157">
        <f t="shared" si="13"/>
        <v>9.3326215443944175E+157</v>
      </c>
      <c r="R157">
        <f t="shared" si="14"/>
        <v>1.0000000000000005E+200</v>
      </c>
    </row>
    <row r="158" spans="1:18">
      <c r="A158" s="5">
        <v>200</v>
      </c>
      <c r="B158">
        <v>1</v>
      </c>
      <c r="C158" s="3">
        <f t="shared" si="3"/>
        <v>1.0000005999999999</v>
      </c>
      <c r="D158">
        <f t="shared" si="15"/>
        <v>2.9343006359487402</v>
      </c>
      <c r="E158">
        <f t="shared" si="16"/>
        <v>2.6050010336801277</v>
      </c>
      <c r="F158">
        <f t="shared" si="17"/>
        <v>2.3010299956639813</v>
      </c>
      <c r="G158">
        <f t="shared" si="4"/>
        <v>7.6438561897747244</v>
      </c>
      <c r="H158">
        <f t="shared" si="5"/>
        <v>58.428537449957368</v>
      </c>
      <c r="I158">
        <f t="shared" si="6"/>
        <v>14.142135623730951</v>
      </c>
      <c r="J158" s="1">
        <f t="shared" si="7"/>
        <v>200</v>
      </c>
      <c r="K158">
        <f t="shared" si="18"/>
        <v>200.00105966628038</v>
      </c>
      <c r="L158">
        <f t="shared" si="8"/>
        <v>1528.7712379549448</v>
      </c>
      <c r="M158">
        <f t="shared" si="9"/>
        <v>40000</v>
      </c>
      <c r="N158" s="1">
        <f t="shared" si="10"/>
        <v>8000000</v>
      </c>
      <c r="O158">
        <f t="shared" si="11"/>
        <v>1.6069380442589903E+60</v>
      </c>
      <c r="P158">
        <f t="shared" si="12"/>
        <v>2.6561398887587475E+95</v>
      </c>
      <c r="Q158" t="e">
        <f t="shared" si="13"/>
        <v>#NUM!</v>
      </c>
      <c r="R158" t="e">
        <f t="shared" si="14"/>
        <v>#NUM!</v>
      </c>
    </row>
    <row r="159" spans="1:18">
      <c r="A159" s="5">
        <v>300</v>
      </c>
      <c r="B159">
        <v>1</v>
      </c>
      <c r="C159" s="3">
        <f t="shared" si="3"/>
        <v>1.0000009000000001</v>
      </c>
      <c r="D159">
        <f t="shared" si="15"/>
        <v>3.0406853356665966</v>
      </c>
      <c r="E159">
        <f t="shared" si="16"/>
        <v>2.706238160842747</v>
      </c>
      <c r="F159">
        <f t="shared" si="17"/>
        <v>2.4771212547196626</v>
      </c>
      <c r="G159">
        <f t="shared" si="4"/>
        <v>8.2288186904958813</v>
      </c>
      <c r="H159">
        <f t="shared" si="5"/>
        <v>67.713457041054355</v>
      </c>
      <c r="I159">
        <f t="shared" si="6"/>
        <v>17.320508075688775</v>
      </c>
      <c r="J159" s="1">
        <f t="shared" si="7"/>
        <v>300</v>
      </c>
      <c r="K159">
        <f t="shared" si="18"/>
        <v>300.0017111396221</v>
      </c>
      <c r="L159">
        <f t="shared" si="8"/>
        <v>2468.6456071487646</v>
      </c>
      <c r="M159">
        <f t="shared" si="9"/>
        <v>90000</v>
      </c>
      <c r="N159" s="1">
        <f t="shared" si="10"/>
        <v>27000000</v>
      </c>
      <c r="O159">
        <f t="shared" si="11"/>
        <v>2.0370359763344861E+90</v>
      </c>
      <c r="P159">
        <f t="shared" si="12"/>
        <v>1.3689147905858837E+143</v>
      </c>
      <c r="Q159" t="e">
        <f t="shared" si="13"/>
        <v>#NUM!</v>
      </c>
      <c r="R159" t="e">
        <f t="shared" si="14"/>
        <v>#NUM!</v>
      </c>
    </row>
    <row r="160" spans="1:18">
      <c r="A160" s="5">
        <v>400</v>
      </c>
      <c r="B160">
        <v>1</v>
      </c>
      <c r="C160" s="3">
        <f t="shared" si="3"/>
        <v>1.0000012</v>
      </c>
      <c r="D160">
        <f t="shared" si="15"/>
        <v>3.1116750698808162</v>
      </c>
      <c r="E160">
        <f t="shared" si="16"/>
        <v>2.7778787937860758</v>
      </c>
      <c r="F160">
        <f t="shared" si="17"/>
        <v>2.6020599913279625</v>
      </c>
      <c r="G160">
        <f t="shared" si="4"/>
        <v>8.6438561897747253</v>
      </c>
      <c r="H160">
        <f t="shared" si="5"/>
        <v>74.716249829506836</v>
      </c>
      <c r="I160">
        <f t="shared" si="6"/>
        <v>20</v>
      </c>
      <c r="J160" s="1">
        <f t="shared" si="7"/>
        <v>400</v>
      </c>
      <c r="K160">
        <f t="shared" si="18"/>
        <v>400.00239659299814</v>
      </c>
      <c r="L160">
        <f t="shared" si="8"/>
        <v>3457.5424759098901</v>
      </c>
      <c r="M160">
        <f t="shared" si="9"/>
        <v>160000</v>
      </c>
      <c r="N160" s="1">
        <f t="shared" si="10"/>
        <v>64000000</v>
      </c>
      <c r="O160">
        <f t="shared" si="11"/>
        <v>2.5822498780869086E+120</v>
      </c>
      <c r="P160">
        <f t="shared" si="12"/>
        <v>7.0550791086553318E+190</v>
      </c>
      <c r="Q160" t="e">
        <f t="shared" si="13"/>
        <v>#NUM!</v>
      </c>
      <c r="R160" t="e">
        <f t="shared" si="14"/>
        <v>#NUM!</v>
      </c>
    </row>
    <row r="161" spans="1:18">
      <c r="A161" s="5">
        <v>500</v>
      </c>
      <c r="B161">
        <v>1</v>
      </c>
      <c r="C161" s="3">
        <f t="shared" si="3"/>
        <v>1.0000015</v>
      </c>
      <c r="D161">
        <f t="shared" si="15"/>
        <v>3.1644297887939028</v>
      </c>
      <c r="E161">
        <f t="shared" si="16"/>
        <v>2.833301695114975</v>
      </c>
      <c r="F161">
        <f t="shared" si="17"/>
        <v>2.6989700043360187</v>
      </c>
      <c r="G161">
        <f t="shared" si="4"/>
        <v>8.965784284662087</v>
      </c>
      <c r="H161">
        <f t="shared" si="5"/>
        <v>80.38528783909365</v>
      </c>
      <c r="I161">
        <f t="shared" si="6"/>
        <v>22.360679774997898</v>
      </c>
      <c r="J161" s="1">
        <f t="shared" si="7"/>
        <v>500</v>
      </c>
      <c r="K161">
        <f t="shared" si="18"/>
        <v>500.00310731370439</v>
      </c>
      <c r="L161">
        <f t="shared" si="8"/>
        <v>4482.8921423310439</v>
      </c>
      <c r="M161">
        <f t="shared" si="9"/>
        <v>250000</v>
      </c>
      <c r="N161" s="1">
        <f t="shared" si="10"/>
        <v>125000000</v>
      </c>
      <c r="O161">
        <f t="shared" si="11"/>
        <v>3.2733906078961419E+150</v>
      </c>
      <c r="P161">
        <f t="shared" si="12"/>
        <v>3.6360291795869929E+238</v>
      </c>
      <c r="Q161" t="e">
        <f t="shared" si="13"/>
        <v>#NUM!</v>
      </c>
      <c r="R161" t="e">
        <f t="shared" si="14"/>
        <v>#NUM!</v>
      </c>
    </row>
    <row r="162" spans="1:18">
      <c r="A162" s="5">
        <v>600</v>
      </c>
      <c r="B162">
        <v>1</v>
      </c>
      <c r="C162" s="3">
        <f t="shared" si="3"/>
        <v>1.0000017999999999</v>
      </c>
      <c r="D162">
        <f t="shared" si="15"/>
        <v>3.2061459914860175</v>
      </c>
      <c r="E162">
        <f t="shared" si="16"/>
        <v>2.8784773728342961</v>
      </c>
      <c r="F162">
        <f t="shared" si="17"/>
        <v>2.7781512503836434</v>
      </c>
      <c r="G162">
        <f t="shared" si="4"/>
        <v>9.2288186904958813</v>
      </c>
      <c r="H162">
        <f t="shared" si="5"/>
        <v>85.17109442204611</v>
      </c>
      <c r="I162">
        <f t="shared" si="6"/>
        <v>24.494897427831781</v>
      </c>
      <c r="J162" s="1">
        <f t="shared" si="7"/>
        <v>600</v>
      </c>
      <c r="K162">
        <f t="shared" si="18"/>
        <v>600.00383817006889</v>
      </c>
      <c r="L162">
        <f t="shared" si="8"/>
        <v>5537.2912142975292</v>
      </c>
      <c r="M162">
        <f t="shared" si="9"/>
        <v>360000</v>
      </c>
      <c r="N162" s="1">
        <f t="shared" si="10"/>
        <v>216000000</v>
      </c>
      <c r="O162">
        <f t="shared" si="11"/>
        <v>4.149515568880993E+180</v>
      </c>
      <c r="P162">
        <f t="shared" si="12"/>
        <v>1.873927703884794E+286</v>
      </c>
      <c r="Q162" t="e">
        <f t="shared" si="13"/>
        <v>#NUM!</v>
      </c>
      <c r="R162" t="e">
        <f t="shared" si="14"/>
        <v>#NUM!</v>
      </c>
    </row>
    <row r="163" spans="1:18">
      <c r="A163" s="5">
        <v>700</v>
      </c>
      <c r="B163">
        <v>1</v>
      </c>
      <c r="C163" s="3">
        <f t="shared" si="3"/>
        <v>1.0000020999999999</v>
      </c>
      <c r="D163">
        <f t="shared" si="15"/>
        <v>3.2404992132574462</v>
      </c>
      <c r="E163">
        <f t="shared" si="16"/>
        <v>2.9165910836101361</v>
      </c>
      <c r="F163">
        <f t="shared" si="17"/>
        <v>2.8450980400142569</v>
      </c>
      <c r="G163">
        <f t="shared" si="4"/>
        <v>9.451211111832329</v>
      </c>
      <c r="H163">
        <f t="shared" si="5"/>
        <v>89.325391480422894</v>
      </c>
      <c r="I163">
        <f t="shared" si="6"/>
        <v>26.457513110645905</v>
      </c>
      <c r="J163" s="1">
        <f t="shared" si="7"/>
        <v>700</v>
      </c>
      <c r="K163">
        <f t="shared" si="18"/>
        <v>700.0045857712546</v>
      </c>
      <c r="L163">
        <f t="shared" si="8"/>
        <v>6615.8477782826303</v>
      </c>
      <c r="M163">
        <f t="shared" si="9"/>
        <v>490000</v>
      </c>
      <c r="N163" s="1">
        <f t="shared" si="10"/>
        <v>343000000</v>
      </c>
      <c r="O163">
        <f t="shared" si="11"/>
        <v>5.2601359015483735E+210</v>
      </c>
      <c r="P163" t="e">
        <f t="shared" si="12"/>
        <v>#NUM!</v>
      </c>
      <c r="Q163" t="e">
        <f t="shared" si="13"/>
        <v>#NUM!</v>
      </c>
      <c r="R163" t="e">
        <f t="shared" si="14"/>
        <v>#NUM!</v>
      </c>
    </row>
    <row r="164" spans="1:18">
      <c r="A164" s="5">
        <v>800</v>
      </c>
      <c r="B164">
        <v>1</v>
      </c>
      <c r="C164" s="3">
        <f t="shared" si="3"/>
        <v>1.0000024000000001</v>
      </c>
      <c r="D164">
        <f t="shared" si="15"/>
        <v>3.2696101374765485</v>
      </c>
      <c r="E164">
        <f t="shared" si="16"/>
        <v>2.9495431517158663</v>
      </c>
      <c r="F164">
        <f t="shared" si="17"/>
        <v>2.9030899869919438</v>
      </c>
      <c r="G164">
        <f t="shared" si="4"/>
        <v>9.6438561897747253</v>
      </c>
      <c r="H164">
        <f t="shared" si="5"/>
        <v>93.003962209056283</v>
      </c>
      <c r="I164">
        <f t="shared" si="6"/>
        <v>28.284271247461902</v>
      </c>
      <c r="J164" s="1">
        <f t="shared" si="7"/>
        <v>800</v>
      </c>
      <c r="K164">
        <f t="shared" si="18"/>
        <v>800.00534770725528</v>
      </c>
      <c r="L164">
        <f t="shared" si="8"/>
        <v>7715.0849518197801</v>
      </c>
      <c r="M164">
        <f t="shared" si="9"/>
        <v>640000</v>
      </c>
      <c r="N164" s="1">
        <f t="shared" si="10"/>
        <v>512000000</v>
      </c>
      <c r="O164">
        <f t="shared" si="11"/>
        <v>6.6680144328798543E+240</v>
      </c>
      <c r="P164" t="e">
        <f t="shared" si="12"/>
        <v>#NUM!</v>
      </c>
      <c r="Q164" t="e">
        <f t="shared" si="13"/>
        <v>#NUM!</v>
      </c>
      <c r="R164" t="e">
        <f t="shared" si="14"/>
        <v>#NUM!</v>
      </c>
    </row>
    <row r="165" spans="1:18">
      <c r="A165" s="5">
        <v>900</v>
      </c>
      <c r="B165">
        <v>1</v>
      </c>
      <c r="C165" s="3">
        <f t="shared" si="3"/>
        <v>1.0000027</v>
      </c>
      <c r="D165">
        <f t="shared" si="15"/>
        <v>3.2948091053306152</v>
      </c>
      <c r="E165">
        <f t="shared" si="16"/>
        <v>2.9785583557297719</v>
      </c>
      <c r="F165">
        <f t="shared" si="17"/>
        <v>2.9542425094393248</v>
      </c>
      <c r="G165">
        <f t="shared" si="4"/>
        <v>9.8137811912170374</v>
      </c>
      <c r="H165">
        <f t="shared" si="5"/>
        <v>96.310301269085301</v>
      </c>
      <c r="I165">
        <f t="shared" si="6"/>
        <v>30</v>
      </c>
      <c r="J165" s="1">
        <f t="shared" si="7"/>
        <v>900</v>
      </c>
      <c r="K165">
        <f t="shared" si="18"/>
        <v>900.00612217610956</v>
      </c>
      <c r="L165">
        <f t="shared" si="8"/>
        <v>8832.4030720953342</v>
      </c>
      <c r="M165">
        <f t="shared" si="9"/>
        <v>810000</v>
      </c>
      <c r="N165" s="1">
        <f t="shared" si="10"/>
        <v>729000000</v>
      </c>
      <c r="O165">
        <f t="shared" si="11"/>
        <v>8.4527124981706439E+270</v>
      </c>
      <c r="P165" t="e">
        <f t="shared" si="12"/>
        <v>#NUM!</v>
      </c>
      <c r="Q165" t="e">
        <f t="shared" si="13"/>
        <v>#NUM!</v>
      </c>
      <c r="R165" t="e">
        <f t="shared" si="14"/>
        <v>#NUM!</v>
      </c>
    </row>
    <row r="166" spans="1:18">
      <c r="A166" s="5">
        <v>1000</v>
      </c>
      <c r="B166">
        <v>1</v>
      </c>
      <c r="C166" s="3">
        <f t="shared" si="3"/>
        <v>1.000003</v>
      </c>
      <c r="D166">
        <f t="shared" si="15"/>
        <v>3.3169833463657756</v>
      </c>
      <c r="E166">
        <f t="shared" ref="E166:E197" si="19">LOG(A166, 2) / LOG(LOG(A166, 2), 2)</f>
        <v>3.004472209841214</v>
      </c>
      <c r="F166">
        <f t="shared" ref="F166:F197" si="20">LOG10(A166)</f>
        <v>3</v>
      </c>
      <c r="G166">
        <f t="shared" si="4"/>
        <v>9.965784284662087</v>
      </c>
      <c r="H166">
        <f t="shared" si="5"/>
        <v>99.31685640841782</v>
      </c>
      <c r="I166">
        <f t="shared" si="6"/>
        <v>31.622776601683793</v>
      </c>
      <c r="J166" s="1">
        <f t="shared" si="7"/>
        <v>1000</v>
      </c>
      <c r="K166">
        <f t="shared" ref="K166:K197" si="21">POWER(A166, 1+0.000001)</f>
        <v>1000.0069077791363</v>
      </c>
      <c r="L166">
        <f t="shared" si="8"/>
        <v>9965.7842846620879</v>
      </c>
      <c r="M166">
        <f t="shared" si="9"/>
        <v>1000000</v>
      </c>
      <c r="N166" s="1">
        <f t="shared" si="10"/>
        <v>1000000000</v>
      </c>
      <c r="O166">
        <f t="shared" si="11"/>
        <v>1.0715086071862673E+301</v>
      </c>
      <c r="P166" t="e">
        <f t="shared" si="12"/>
        <v>#NUM!</v>
      </c>
      <c r="Q166" t="e">
        <f t="shared" si="13"/>
        <v>#NUM!</v>
      </c>
      <c r="R166" t="e">
        <f t="shared" si="14"/>
        <v>#NUM!</v>
      </c>
    </row>
    <row r="167" spans="1:18">
      <c r="A167" s="5">
        <v>2000</v>
      </c>
      <c r="B167">
        <v>1</v>
      </c>
      <c r="C167" s="3">
        <f t="shared" si="3"/>
        <v>1.000006</v>
      </c>
      <c r="D167">
        <f t="shared" si="15"/>
        <v>3.4549370936867594</v>
      </c>
      <c r="E167">
        <f t="shared" si="19"/>
        <v>3.173946149323521</v>
      </c>
      <c r="F167">
        <f t="shared" si="20"/>
        <v>3.3010299956639813</v>
      </c>
      <c r="G167">
        <f t="shared" si="4"/>
        <v>10.965784284662087</v>
      </c>
      <c r="H167">
        <f t="shared" si="5"/>
        <v>120.248424977742</v>
      </c>
      <c r="I167">
        <f t="shared" si="6"/>
        <v>44.721359549995796</v>
      </c>
      <c r="J167" s="1">
        <f t="shared" si="7"/>
        <v>2000</v>
      </c>
      <c r="K167">
        <f t="shared" si="21"/>
        <v>2000.0152018626907</v>
      </c>
      <c r="L167">
        <f t="shared" si="8"/>
        <v>21931.568569324176</v>
      </c>
      <c r="M167">
        <f t="shared" si="9"/>
        <v>4000000</v>
      </c>
      <c r="N167" s="1">
        <f t="shared" si="10"/>
        <v>8000000000</v>
      </c>
      <c r="O167" t="e">
        <f t="shared" si="11"/>
        <v>#NUM!</v>
      </c>
      <c r="P167" t="e">
        <f t="shared" si="12"/>
        <v>#NUM!</v>
      </c>
      <c r="Q167" t="e">
        <f t="shared" si="13"/>
        <v>#NUM!</v>
      </c>
      <c r="R167" t="e">
        <f t="shared" si="14"/>
        <v>#NUM!</v>
      </c>
    </row>
    <row r="168" spans="1:18">
      <c r="A168" s="5">
        <v>3000</v>
      </c>
      <c r="B168">
        <v>1</v>
      </c>
      <c r="C168" s="3">
        <f t="shared" ref="C168:C220" si="22">1 + 3 * A168/1000000000</f>
        <v>1.0000089999999999</v>
      </c>
      <c r="D168">
        <f t="shared" si="15"/>
        <v>3.5299142234759207</v>
      </c>
      <c r="E168">
        <f t="shared" si="19"/>
        <v>3.2722457414302766</v>
      </c>
      <c r="F168">
        <f t="shared" si="20"/>
        <v>3.4771212547196626</v>
      </c>
      <c r="G168">
        <f t="shared" ref="G168:G220" si="23">LOG(A168, 2)</f>
        <v>11.550746785383243</v>
      </c>
      <c r="H168">
        <f t="shared" ref="H168:H220" si="24">LOG(A168, 2) * LOG(A168, 2)</f>
        <v>133.41975130004133</v>
      </c>
      <c r="I168">
        <f t="shared" ref="I168:I220" si="25">SQRT(A168)</f>
        <v>54.772255750516614</v>
      </c>
      <c r="J168" s="1">
        <f t="shared" ref="J168:J220" si="26">A168</f>
        <v>3000</v>
      </c>
      <c r="K168">
        <f t="shared" si="21"/>
        <v>3000.0240191988523</v>
      </c>
      <c r="L168">
        <f t="shared" ref="L168:L220" si="27">A168 * LOG(A168, 2)</f>
        <v>34652.240356149727</v>
      </c>
      <c r="M168">
        <f t="shared" ref="M168:M220" si="28">A168 * A168</f>
        <v>9000000</v>
      </c>
      <c r="N168" s="1">
        <f t="shared" ref="N168:N220" si="29">A168 * A168 * A168</f>
        <v>27000000000</v>
      </c>
      <c r="O168" t="e">
        <f t="shared" ref="O168:O220" si="30">POWER(2, A168)</f>
        <v>#NUM!</v>
      </c>
      <c r="P168" t="e">
        <f t="shared" ref="P168:P220" si="31">POWER(3, A168)</f>
        <v>#NUM!</v>
      </c>
      <c r="Q168" t="e">
        <f t="shared" ref="Q168:Q220" si="32">FACT(A168)</f>
        <v>#NUM!</v>
      </c>
      <c r="R168" t="e">
        <f t="shared" ref="R168:R220" si="33">POWER(A168, A168)</f>
        <v>#NUM!</v>
      </c>
    </row>
    <row r="169" spans="1:18">
      <c r="A169" s="5">
        <v>4000</v>
      </c>
      <c r="B169">
        <v>1</v>
      </c>
      <c r="C169" s="3">
        <f t="shared" si="22"/>
        <v>1.0000119999999999</v>
      </c>
      <c r="D169">
        <f t="shared" ref="D169:D220" si="34">LOG(LOG(A169, 2), 2)</f>
        <v>3.5808430547818171</v>
      </c>
      <c r="E169">
        <f t="shared" si="19"/>
        <v>3.3416109283770798</v>
      </c>
      <c r="F169">
        <f t="shared" si="20"/>
        <v>3.6020599913279625</v>
      </c>
      <c r="G169">
        <f t="shared" si="23"/>
        <v>11.965784284662087</v>
      </c>
      <c r="H169">
        <f t="shared" si="24"/>
        <v>143.17999354706618</v>
      </c>
      <c r="I169">
        <f t="shared" si="25"/>
        <v>63.245553203367585</v>
      </c>
      <c r="J169" s="1">
        <f t="shared" si="26"/>
        <v>4000</v>
      </c>
      <c r="K169">
        <f t="shared" si="21"/>
        <v>4000.0331763361391</v>
      </c>
      <c r="L169">
        <f t="shared" si="27"/>
        <v>47863.137138648352</v>
      </c>
      <c r="M169">
        <f t="shared" si="28"/>
        <v>16000000</v>
      </c>
      <c r="N169" s="1">
        <f t="shared" si="29"/>
        <v>64000000000</v>
      </c>
      <c r="O169" t="e">
        <f t="shared" si="30"/>
        <v>#NUM!</v>
      </c>
      <c r="P169" t="e">
        <f t="shared" si="31"/>
        <v>#NUM!</v>
      </c>
      <c r="Q169" t="e">
        <f t="shared" si="32"/>
        <v>#NUM!</v>
      </c>
      <c r="R169" t="e">
        <f t="shared" si="33"/>
        <v>#NUM!</v>
      </c>
    </row>
    <row r="170" spans="1:18">
      <c r="A170" s="5">
        <v>5000</v>
      </c>
      <c r="B170">
        <v>1</v>
      </c>
      <c r="C170" s="3">
        <f t="shared" si="22"/>
        <v>1.0000150000000001</v>
      </c>
      <c r="D170">
        <f t="shared" si="34"/>
        <v>3.6191444470605334</v>
      </c>
      <c r="E170">
        <f t="shared" si="19"/>
        <v>3.3951981080858826</v>
      </c>
      <c r="F170">
        <f t="shared" si="20"/>
        <v>3.6989700043360187</v>
      </c>
      <c r="G170">
        <f t="shared" si="23"/>
        <v>12.287712379549451</v>
      </c>
      <c r="H170">
        <f t="shared" si="24"/>
        <v>150.98787552253282</v>
      </c>
      <c r="I170">
        <f t="shared" si="25"/>
        <v>70.710678118654755</v>
      </c>
      <c r="J170" s="1">
        <f t="shared" si="26"/>
        <v>5000</v>
      </c>
      <c r="K170">
        <f t="shared" si="21"/>
        <v>5000.0425861473141</v>
      </c>
      <c r="L170">
        <f t="shared" si="27"/>
        <v>61438.561897747255</v>
      </c>
      <c r="M170">
        <f t="shared" si="28"/>
        <v>25000000</v>
      </c>
      <c r="N170" s="1">
        <f t="shared" si="29"/>
        <v>125000000000</v>
      </c>
      <c r="O170" t="e">
        <f t="shared" si="30"/>
        <v>#NUM!</v>
      </c>
      <c r="P170" t="e">
        <f t="shared" si="31"/>
        <v>#NUM!</v>
      </c>
      <c r="Q170" t="e">
        <f t="shared" si="32"/>
        <v>#NUM!</v>
      </c>
      <c r="R170" t="e">
        <f t="shared" si="33"/>
        <v>#NUM!</v>
      </c>
    </row>
    <row r="171" spans="1:18">
      <c r="A171" s="5">
        <v>6000</v>
      </c>
      <c r="B171">
        <v>1</v>
      </c>
      <c r="C171" s="3">
        <f t="shared" si="22"/>
        <v>1.0000180000000001</v>
      </c>
      <c r="D171">
        <f t="shared" si="34"/>
        <v>3.6497013038056831</v>
      </c>
      <c r="E171">
        <f t="shared" si="19"/>
        <v>3.4388421793027555</v>
      </c>
      <c r="F171">
        <f t="shared" si="20"/>
        <v>3.7781512503836434</v>
      </c>
      <c r="G171">
        <f t="shared" si="23"/>
        <v>12.550746785383243</v>
      </c>
      <c r="H171">
        <f t="shared" si="24"/>
        <v>157.52124487080781</v>
      </c>
      <c r="I171">
        <f t="shared" si="25"/>
        <v>77.459666924148337</v>
      </c>
      <c r="J171" s="1">
        <f t="shared" si="26"/>
        <v>6000</v>
      </c>
      <c r="K171">
        <f t="shared" si="21"/>
        <v>6000.0521973155273</v>
      </c>
      <c r="L171">
        <f t="shared" si="27"/>
        <v>75304.480712299453</v>
      </c>
      <c r="M171">
        <f t="shared" si="28"/>
        <v>36000000</v>
      </c>
      <c r="N171" s="1">
        <f t="shared" si="29"/>
        <v>216000000000</v>
      </c>
      <c r="O171" t="e">
        <f t="shared" si="30"/>
        <v>#NUM!</v>
      </c>
      <c r="P171" t="e">
        <f t="shared" si="31"/>
        <v>#NUM!</v>
      </c>
      <c r="Q171" t="e">
        <f t="shared" si="32"/>
        <v>#NUM!</v>
      </c>
      <c r="R171" t="e">
        <f t="shared" si="33"/>
        <v>#NUM!</v>
      </c>
    </row>
    <row r="172" spans="1:18">
      <c r="A172" s="5">
        <v>7000</v>
      </c>
      <c r="B172">
        <v>1</v>
      </c>
      <c r="C172" s="3">
        <f t="shared" si="22"/>
        <v>1.000021</v>
      </c>
      <c r="D172">
        <f t="shared" si="34"/>
        <v>3.6750412292775372</v>
      </c>
      <c r="E172">
        <f t="shared" si="19"/>
        <v>3.4756451451377908</v>
      </c>
      <c r="F172">
        <f t="shared" si="20"/>
        <v>3.8450980400142569</v>
      </c>
      <c r="G172">
        <f t="shared" si="23"/>
        <v>12.773139206719691</v>
      </c>
      <c r="H172">
        <f t="shared" si="24"/>
        <v>163.15308519423974</v>
      </c>
      <c r="I172">
        <f t="shared" si="25"/>
        <v>83.66600265340756</v>
      </c>
      <c r="J172" s="1">
        <f t="shared" si="26"/>
        <v>7000</v>
      </c>
      <c r="K172">
        <f t="shared" si="21"/>
        <v>7000.0619759323481</v>
      </c>
      <c r="L172">
        <f t="shared" si="27"/>
        <v>89411.974447037835</v>
      </c>
      <c r="M172">
        <f t="shared" si="28"/>
        <v>49000000</v>
      </c>
      <c r="N172" s="1">
        <f t="shared" si="29"/>
        <v>343000000000</v>
      </c>
      <c r="O172" t="e">
        <f t="shared" si="30"/>
        <v>#NUM!</v>
      </c>
      <c r="P172" t="e">
        <f t="shared" si="31"/>
        <v>#NUM!</v>
      </c>
      <c r="Q172" t="e">
        <f t="shared" si="32"/>
        <v>#NUM!</v>
      </c>
      <c r="R172" t="e">
        <f t="shared" si="33"/>
        <v>#NUM!</v>
      </c>
    </row>
    <row r="173" spans="1:18">
      <c r="A173" s="5">
        <v>8000</v>
      </c>
      <c r="B173">
        <v>1</v>
      </c>
      <c r="C173" s="3">
        <f t="shared" si="22"/>
        <v>1.000024</v>
      </c>
      <c r="D173">
        <f t="shared" si="34"/>
        <v>3.6966375706019723</v>
      </c>
      <c r="E173">
        <f t="shared" si="19"/>
        <v>3.5074534727922209</v>
      </c>
      <c r="F173">
        <f t="shared" si="20"/>
        <v>3.9030899869919438</v>
      </c>
      <c r="G173">
        <f t="shared" si="23"/>
        <v>12.965784284662087</v>
      </c>
      <c r="H173">
        <f t="shared" si="24"/>
        <v>168.11156211639036</v>
      </c>
      <c r="I173">
        <f t="shared" si="25"/>
        <v>89.442719099991592</v>
      </c>
      <c r="J173" s="1">
        <f t="shared" si="26"/>
        <v>8000</v>
      </c>
      <c r="K173">
        <f t="shared" si="21"/>
        <v>8000.0718978976374</v>
      </c>
      <c r="L173">
        <f t="shared" si="27"/>
        <v>103726.2742772967</v>
      </c>
      <c r="M173">
        <f t="shared" si="28"/>
        <v>64000000</v>
      </c>
      <c r="N173" s="1">
        <f t="shared" si="29"/>
        <v>512000000000</v>
      </c>
      <c r="O173" t="e">
        <f t="shared" si="30"/>
        <v>#NUM!</v>
      </c>
      <c r="P173" t="e">
        <f t="shared" si="31"/>
        <v>#NUM!</v>
      </c>
      <c r="Q173" t="e">
        <f t="shared" si="32"/>
        <v>#NUM!</v>
      </c>
      <c r="R173" t="e">
        <f t="shared" si="33"/>
        <v>#NUM!</v>
      </c>
    </row>
    <row r="174" spans="1:18">
      <c r="A174" s="5">
        <v>9000</v>
      </c>
      <c r="B174">
        <v>1</v>
      </c>
      <c r="C174" s="3">
        <f t="shared" si="22"/>
        <v>1.000027</v>
      </c>
      <c r="D174">
        <f t="shared" si="34"/>
        <v>3.7154221983598879</v>
      </c>
      <c r="E174">
        <f t="shared" si="19"/>
        <v>3.5354553493013374</v>
      </c>
      <c r="F174">
        <f t="shared" si="20"/>
        <v>3.9542425094393248</v>
      </c>
      <c r="G174">
        <f t="shared" si="23"/>
        <v>13.135709286104401</v>
      </c>
      <c r="H174">
        <f t="shared" si="24"/>
        <v>172.54685844904938</v>
      </c>
      <c r="I174">
        <f t="shared" si="25"/>
        <v>94.868329805051374</v>
      </c>
      <c r="J174" s="1">
        <f t="shared" si="26"/>
        <v>9000</v>
      </c>
      <c r="K174">
        <f t="shared" si="21"/>
        <v>9000.081945191765</v>
      </c>
      <c r="L174">
        <f t="shared" si="27"/>
        <v>118221.38357493961</v>
      </c>
      <c r="M174">
        <f t="shared" si="28"/>
        <v>81000000</v>
      </c>
      <c r="N174" s="1">
        <f t="shared" si="29"/>
        <v>729000000000</v>
      </c>
      <c r="O174" t="e">
        <f t="shared" si="30"/>
        <v>#NUM!</v>
      </c>
      <c r="P174" t="e">
        <f t="shared" si="31"/>
        <v>#NUM!</v>
      </c>
      <c r="Q174" t="e">
        <f t="shared" si="32"/>
        <v>#NUM!</v>
      </c>
      <c r="R174" t="e">
        <f t="shared" si="33"/>
        <v>#NUM!</v>
      </c>
    </row>
    <row r="175" spans="1:18">
      <c r="A175" s="5">
        <v>10000</v>
      </c>
      <c r="B175">
        <v>1</v>
      </c>
      <c r="C175" s="3">
        <f t="shared" si="22"/>
        <v>1.00003</v>
      </c>
      <c r="D175">
        <f t="shared" si="34"/>
        <v>3.7320208456446196</v>
      </c>
      <c r="E175">
        <f t="shared" si="19"/>
        <v>3.5604603857067438</v>
      </c>
      <c r="F175">
        <f t="shared" si="20"/>
        <v>4</v>
      </c>
      <c r="G175">
        <f t="shared" si="23"/>
        <v>13.287712379549451</v>
      </c>
      <c r="H175">
        <f t="shared" si="24"/>
        <v>176.56330028163171</v>
      </c>
      <c r="I175">
        <f t="shared" si="25"/>
        <v>100</v>
      </c>
      <c r="J175" s="1">
        <f t="shared" si="26"/>
        <v>10000</v>
      </c>
      <c r="K175">
        <f t="shared" si="21"/>
        <v>10000.092103827874</v>
      </c>
      <c r="L175">
        <f t="shared" si="27"/>
        <v>132877.1237954945</v>
      </c>
      <c r="M175">
        <f t="shared" si="28"/>
        <v>100000000</v>
      </c>
      <c r="N175" s="1">
        <f t="shared" si="29"/>
        <v>1000000000000</v>
      </c>
      <c r="O175" t="e">
        <f t="shared" si="30"/>
        <v>#NUM!</v>
      </c>
      <c r="P175" t="e">
        <f t="shared" si="31"/>
        <v>#NUM!</v>
      </c>
      <c r="Q175" t="e">
        <f t="shared" si="32"/>
        <v>#NUM!</v>
      </c>
      <c r="R175" t="e">
        <f t="shared" si="33"/>
        <v>#NUM!</v>
      </c>
    </row>
    <row r="176" spans="1:18">
      <c r="A176" s="5">
        <v>20000</v>
      </c>
      <c r="B176">
        <v>1</v>
      </c>
      <c r="C176" s="3">
        <f t="shared" si="22"/>
        <v>1.0000599999999999</v>
      </c>
      <c r="D176">
        <f t="shared" si="34"/>
        <v>3.8367030384116676</v>
      </c>
      <c r="E176">
        <f t="shared" si="19"/>
        <v>3.7239557600643307</v>
      </c>
      <c r="F176">
        <f t="shared" si="20"/>
        <v>4.3010299956639813</v>
      </c>
      <c r="G176">
        <f t="shared" si="23"/>
        <v>14.287712379549449</v>
      </c>
      <c r="H176">
        <f t="shared" si="24"/>
        <v>204.13872504073058</v>
      </c>
      <c r="I176">
        <f t="shared" si="25"/>
        <v>141.42135623730951</v>
      </c>
      <c r="J176" s="1">
        <f t="shared" si="26"/>
        <v>20000</v>
      </c>
      <c r="K176">
        <f t="shared" si="21"/>
        <v>20000.198070731814</v>
      </c>
      <c r="L176">
        <f t="shared" si="27"/>
        <v>285754.24759098899</v>
      </c>
      <c r="M176">
        <f t="shared" si="28"/>
        <v>400000000</v>
      </c>
      <c r="N176" s="1">
        <f t="shared" si="29"/>
        <v>8000000000000</v>
      </c>
      <c r="O176" t="e">
        <f t="shared" si="30"/>
        <v>#NUM!</v>
      </c>
      <c r="P176" t="e">
        <f t="shared" si="31"/>
        <v>#NUM!</v>
      </c>
      <c r="Q176" t="e">
        <f t="shared" si="32"/>
        <v>#NUM!</v>
      </c>
      <c r="R176" t="e">
        <f t="shared" si="33"/>
        <v>#NUM!</v>
      </c>
    </row>
    <row r="177" spans="1:18">
      <c r="A177" s="5">
        <v>30000</v>
      </c>
      <c r="B177">
        <v>1</v>
      </c>
      <c r="C177" s="3">
        <f t="shared" si="22"/>
        <v>1.0000899999999999</v>
      </c>
      <c r="D177">
        <f t="shared" si="34"/>
        <v>3.8945922371971871</v>
      </c>
      <c r="E177">
        <f t="shared" si="19"/>
        <v>3.8188015521167866</v>
      </c>
      <c r="F177">
        <f t="shared" si="20"/>
        <v>4.4771212547196626</v>
      </c>
      <c r="G177">
        <f t="shared" si="23"/>
        <v>14.872674880270607</v>
      </c>
      <c r="H177">
        <f t="shared" si="24"/>
        <v>221.1964580942323</v>
      </c>
      <c r="I177">
        <f t="shared" si="25"/>
        <v>173.20508075688772</v>
      </c>
      <c r="J177" s="1">
        <f t="shared" si="26"/>
        <v>30000</v>
      </c>
      <c r="K177">
        <f t="shared" si="21"/>
        <v>30000.309270173944</v>
      </c>
      <c r="L177">
        <f t="shared" si="27"/>
        <v>446180.24640811823</v>
      </c>
      <c r="M177">
        <f t="shared" si="28"/>
        <v>900000000</v>
      </c>
      <c r="N177" s="1">
        <f t="shared" si="29"/>
        <v>27000000000000</v>
      </c>
      <c r="O177" t="e">
        <f t="shared" si="30"/>
        <v>#NUM!</v>
      </c>
      <c r="P177" t="e">
        <f t="shared" si="31"/>
        <v>#NUM!</v>
      </c>
      <c r="Q177" t="e">
        <f t="shared" si="32"/>
        <v>#NUM!</v>
      </c>
      <c r="R177" t="e">
        <f t="shared" si="33"/>
        <v>#NUM!</v>
      </c>
    </row>
    <row r="178" spans="1:18">
      <c r="A178" s="5">
        <v>40000</v>
      </c>
      <c r="B178">
        <v>1</v>
      </c>
      <c r="C178" s="3">
        <f t="shared" si="22"/>
        <v>1.0001199999999999</v>
      </c>
      <c r="D178">
        <f t="shared" si="34"/>
        <v>3.9343006359487398</v>
      </c>
      <c r="E178">
        <f t="shared" si="19"/>
        <v>3.8857509362303428</v>
      </c>
      <c r="F178">
        <f t="shared" si="20"/>
        <v>4.6020599913279625</v>
      </c>
      <c r="G178">
        <f t="shared" si="23"/>
        <v>15.287712379549449</v>
      </c>
      <c r="H178">
        <f t="shared" si="24"/>
        <v>233.71414979982947</v>
      </c>
      <c r="I178">
        <f t="shared" si="25"/>
        <v>200</v>
      </c>
      <c r="J178" s="1">
        <f t="shared" si="26"/>
        <v>40000</v>
      </c>
      <c r="K178">
        <f t="shared" si="21"/>
        <v>40000.423867635043</v>
      </c>
      <c r="L178">
        <f t="shared" si="27"/>
        <v>611508.49518197798</v>
      </c>
      <c r="M178">
        <f t="shared" si="28"/>
        <v>1600000000</v>
      </c>
      <c r="N178" s="1">
        <f t="shared" si="29"/>
        <v>64000000000000</v>
      </c>
      <c r="O178" t="e">
        <f t="shared" si="30"/>
        <v>#NUM!</v>
      </c>
      <c r="P178" t="e">
        <f t="shared" si="31"/>
        <v>#NUM!</v>
      </c>
      <c r="Q178" t="e">
        <f t="shared" si="32"/>
        <v>#NUM!</v>
      </c>
      <c r="R178" t="e">
        <f t="shared" si="33"/>
        <v>#NUM!</v>
      </c>
    </row>
    <row r="179" spans="1:18">
      <c r="A179" s="5">
        <v>50000</v>
      </c>
      <c r="B179">
        <v>1</v>
      </c>
      <c r="C179" s="3">
        <f t="shared" si="22"/>
        <v>1.0001500000000001</v>
      </c>
      <c r="D179">
        <f t="shared" si="34"/>
        <v>3.964365404034043</v>
      </c>
      <c r="E179">
        <f t="shared" si="19"/>
        <v>3.9374878154654507</v>
      </c>
      <c r="F179">
        <f t="shared" si="20"/>
        <v>4.6989700043360187</v>
      </c>
      <c r="G179">
        <f t="shared" si="23"/>
        <v>15.609640474436812</v>
      </c>
      <c r="H179">
        <f t="shared" si="24"/>
        <v>243.66087574117591</v>
      </c>
      <c r="I179">
        <f t="shared" si="25"/>
        <v>223.60679774997897</v>
      </c>
      <c r="J179" s="1">
        <f t="shared" si="26"/>
        <v>50000</v>
      </c>
      <c r="K179">
        <f t="shared" si="21"/>
        <v>50000.540991840906</v>
      </c>
      <c r="L179">
        <f t="shared" si="27"/>
        <v>780482.02372184058</v>
      </c>
      <c r="M179">
        <f t="shared" si="28"/>
        <v>2500000000</v>
      </c>
      <c r="N179" s="1">
        <f t="shared" si="29"/>
        <v>125000000000000</v>
      </c>
      <c r="O179" t="e">
        <f t="shared" si="30"/>
        <v>#NUM!</v>
      </c>
      <c r="P179" t="e">
        <f t="shared" si="31"/>
        <v>#NUM!</v>
      </c>
      <c r="Q179" t="e">
        <f t="shared" si="32"/>
        <v>#NUM!</v>
      </c>
      <c r="R179" t="e">
        <f t="shared" si="33"/>
        <v>#NUM!</v>
      </c>
    </row>
    <row r="180" spans="1:18">
      <c r="A180" s="5">
        <v>60000</v>
      </c>
      <c r="B180">
        <v>1</v>
      </c>
      <c r="C180" s="3">
        <f t="shared" si="22"/>
        <v>1.0001800000000001</v>
      </c>
      <c r="D180">
        <f t="shared" si="34"/>
        <v>3.988473368071082</v>
      </c>
      <c r="E180">
        <f t="shared" si="19"/>
        <v>3.9796366718494598</v>
      </c>
      <c r="F180">
        <f t="shared" si="20"/>
        <v>4.7781512503836439</v>
      </c>
      <c r="G180">
        <f t="shared" si="23"/>
        <v>15.872674880270607</v>
      </c>
      <c r="H180">
        <f t="shared" si="24"/>
        <v>251.94180785477351</v>
      </c>
      <c r="I180">
        <f t="shared" si="25"/>
        <v>244.94897427831782</v>
      </c>
      <c r="J180" s="1">
        <f t="shared" si="26"/>
        <v>60000</v>
      </c>
      <c r="K180">
        <f t="shared" si="21"/>
        <v>60000.66012962188</v>
      </c>
      <c r="L180">
        <f t="shared" si="27"/>
        <v>952360.49281623645</v>
      </c>
      <c r="M180">
        <f t="shared" si="28"/>
        <v>3600000000</v>
      </c>
      <c r="N180" s="1">
        <f t="shared" si="29"/>
        <v>216000000000000</v>
      </c>
      <c r="O180" t="e">
        <f t="shared" si="30"/>
        <v>#NUM!</v>
      </c>
      <c r="P180" t="e">
        <f t="shared" si="31"/>
        <v>#NUM!</v>
      </c>
      <c r="Q180" t="e">
        <f t="shared" si="32"/>
        <v>#NUM!</v>
      </c>
      <c r="R180" t="e">
        <f t="shared" si="33"/>
        <v>#NUM!</v>
      </c>
    </row>
    <row r="181" spans="1:18">
      <c r="A181" s="5">
        <v>70000</v>
      </c>
      <c r="B181">
        <v>1</v>
      </c>
      <c r="C181" s="3">
        <f t="shared" si="22"/>
        <v>1.00021</v>
      </c>
      <c r="D181">
        <f t="shared" si="34"/>
        <v>4.0085467043523311</v>
      </c>
      <c r="E181">
        <f t="shared" si="19"/>
        <v>4.0151876699182836</v>
      </c>
      <c r="F181">
        <f t="shared" si="20"/>
        <v>4.8450980400142569</v>
      </c>
      <c r="G181">
        <f t="shared" si="23"/>
        <v>16.095067301607052</v>
      </c>
      <c r="H181">
        <f t="shared" si="24"/>
        <v>259.05119144326051</v>
      </c>
      <c r="I181">
        <f t="shared" si="25"/>
        <v>264.57513110645908</v>
      </c>
      <c r="J181" s="1">
        <f t="shared" si="26"/>
        <v>70000</v>
      </c>
      <c r="K181">
        <f t="shared" si="21"/>
        <v>70000.780941892575</v>
      </c>
      <c r="L181">
        <f t="shared" si="27"/>
        <v>1126654.7111124936</v>
      </c>
      <c r="M181">
        <f t="shared" si="28"/>
        <v>4900000000</v>
      </c>
      <c r="N181" s="1">
        <f t="shared" si="29"/>
        <v>343000000000000</v>
      </c>
      <c r="O181" t="e">
        <f t="shared" si="30"/>
        <v>#NUM!</v>
      </c>
      <c r="P181" t="e">
        <f t="shared" si="31"/>
        <v>#NUM!</v>
      </c>
      <c r="Q181" t="e">
        <f t="shared" si="32"/>
        <v>#NUM!</v>
      </c>
      <c r="R181" t="e">
        <f t="shared" si="33"/>
        <v>#NUM!</v>
      </c>
    </row>
    <row r="182" spans="1:18">
      <c r="A182" s="5">
        <v>80000</v>
      </c>
      <c r="B182">
        <v>1</v>
      </c>
      <c r="C182" s="3">
        <f t="shared" si="22"/>
        <v>1.00024</v>
      </c>
      <c r="D182">
        <f t="shared" si="34"/>
        <v>4.0257120854643587</v>
      </c>
      <c r="E182">
        <f t="shared" si="19"/>
        <v>4.0459208293507887</v>
      </c>
      <c r="F182">
        <f t="shared" si="20"/>
        <v>4.9030899869919438</v>
      </c>
      <c r="G182">
        <f t="shared" si="23"/>
        <v>16.287712379549451</v>
      </c>
      <c r="H182">
        <f t="shared" si="24"/>
        <v>265.28957455892845</v>
      </c>
      <c r="I182">
        <f t="shared" si="25"/>
        <v>282.84271247461902</v>
      </c>
      <c r="J182" s="1">
        <f t="shared" si="26"/>
        <v>80000</v>
      </c>
      <c r="K182">
        <f t="shared" si="21"/>
        <v>80000.903187651362</v>
      </c>
      <c r="L182">
        <f t="shared" si="27"/>
        <v>1303016.990363956</v>
      </c>
      <c r="M182">
        <f t="shared" si="28"/>
        <v>6400000000</v>
      </c>
      <c r="N182" s="1">
        <f t="shared" si="29"/>
        <v>512000000000000</v>
      </c>
      <c r="O182" t="e">
        <f t="shared" si="30"/>
        <v>#NUM!</v>
      </c>
      <c r="P182" t="e">
        <f t="shared" si="31"/>
        <v>#NUM!</v>
      </c>
      <c r="Q182" t="e">
        <f t="shared" si="32"/>
        <v>#NUM!</v>
      </c>
      <c r="R182" t="e">
        <f t="shared" si="33"/>
        <v>#NUM!</v>
      </c>
    </row>
    <row r="183" spans="1:18">
      <c r="A183" s="5">
        <v>90000</v>
      </c>
      <c r="B183">
        <v>1</v>
      </c>
      <c r="C183" s="3">
        <f t="shared" si="22"/>
        <v>1.00027</v>
      </c>
      <c r="D183">
        <f t="shared" si="34"/>
        <v>4.0406853356665966</v>
      </c>
      <c r="E183">
        <f t="shared" si="19"/>
        <v>4.0729816884582348</v>
      </c>
      <c r="F183">
        <f t="shared" si="20"/>
        <v>4.9542425094393252</v>
      </c>
      <c r="G183">
        <f t="shared" si="23"/>
        <v>16.457637380991763</v>
      </c>
      <c r="H183">
        <f t="shared" si="24"/>
        <v>270.85382816421742</v>
      </c>
      <c r="I183">
        <f t="shared" si="25"/>
        <v>300</v>
      </c>
      <c r="J183" s="1">
        <f t="shared" si="26"/>
        <v>90000</v>
      </c>
      <c r="K183">
        <f t="shared" si="21"/>
        <v>90001.026686701254</v>
      </c>
      <c r="L183">
        <f t="shared" si="27"/>
        <v>1481187.3642892586</v>
      </c>
      <c r="M183">
        <f t="shared" si="28"/>
        <v>8100000000</v>
      </c>
      <c r="N183" s="1">
        <f t="shared" si="29"/>
        <v>729000000000000</v>
      </c>
      <c r="O183" t="e">
        <f t="shared" si="30"/>
        <v>#NUM!</v>
      </c>
      <c r="P183" t="e">
        <f t="shared" si="31"/>
        <v>#NUM!</v>
      </c>
      <c r="Q183" t="e">
        <f t="shared" si="32"/>
        <v>#NUM!</v>
      </c>
      <c r="R183" t="e">
        <f t="shared" si="33"/>
        <v>#NUM!</v>
      </c>
    </row>
    <row r="184" spans="1:18">
      <c r="A184" s="5">
        <v>100000</v>
      </c>
      <c r="B184">
        <v>1</v>
      </c>
      <c r="C184" s="3">
        <f t="shared" si="22"/>
        <v>1.0003</v>
      </c>
      <c r="D184">
        <f t="shared" si="34"/>
        <v>4.0539489405319813</v>
      </c>
      <c r="E184">
        <f t="shared" si="19"/>
        <v>4.0971508812977806</v>
      </c>
      <c r="F184">
        <f t="shared" si="20"/>
        <v>5</v>
      </c>
      <c r="G184">
        <f t="shared" si="23"/>
        <v>16.609640474436812</v>
      </c>
      <c r="H184">
        <f t="shared" si="24"/>
        <v>275.88015669004955</v>
      </c>
      <c r="I184">
        <f t="shared" si="25"/>
        <v>316.22776601683796</v>
      </c>
      <c r="J184" s="1">
        <f t="shared" si="26"/>
        <v>100000</v>
      </c>
      <c r="K184">
        <f t="shared" si="21"/>
        <v>100001.15129917387</v>
      </c>
      <c r="L184">
        <f t="shared" si="27"/>
        <v>1660964.0474436812</v>
      </c>
      <c r="M184">
        <f t="shared" si="28"/>
        <v>10000000000</v>
      </c>
      <c r="N184" s="1">
        <f t="shared" si="29"/>
        <v>1000000000000000</v>
      </c>
      <c r="O184" t="e">
        <f t="shared" si="30"/>
        <v>#NUM!</v>
      </c>
      <c r="P184" t="e">
        <f t="shared" si="31"/>
        <v>#NUM!</v>
      </c>
      <c r="Q184" t="e">
        <f t="shared" si="32"/>
        <v>#NUM!</v>
      </c>
      <c r="R184" t="e">
        <f t="shared" si="33"/>
        <v>#NUM!</v>
      </c>
    </row>
    <row r="185" spans="1:18">
      <c r="A185" s="5">
        <v>200000</v>
      </c>
      <c r="B185">
        <v>1</v>
      </c>
      <c r="C185" s="3">
        <f t="shared" si="22"/>
        <v>1.0005999999999999</v>
      </c>
      <c r="D185">
        <f t="shared" si="34"/>
        <v>4.1382935497099815</v>
      </c>
      <c r="E185">
        <f t="shared" si="19"/>
        <v>4.2552903178342492</v>
      </c>
      <c r="F185">
        <f t="shared" si="20"/>
        <v>5.3010299956639813</v>
      </c>
      <c r="G185">
        <f t="shared" si="23"/>
        <v>17.609640474436812</v>
      </c>
      <c r="H185">
        <f t="shared" si="24"/>
        <v>310.09943763892318</v>
      </c>
      <c r="I185">
        <f t="shared" si="25"/>
        <v>447.21359549995793</v>
      </c>
      <c r="J185" s="1">
        <f t="shared" si="26"/>
        <v>200000</v>
      </c>
      <c r="K185">
        <f t="shared" si="21"/>
        <v>200002.44122942796</v>
      </c>
      <c r="L185">
        <f t="shared" si="27"/>
        <v>3521928.0948873623</v>
      </c>
      <c r="M185">
        <f t="shared" si="28"/>
        <v>40000000000</v>
      </c>
      <c r="N185" s="1">
        <f t="shared" si="29"/>
        <v>8000000000000000</v>
      </c>
      <c r="O185" t="e">
        <f t="shared" si="30"/>
        <v>#NUM!</v>
      </c>
      <c r="P185" t="e">
        <f t="shared" si="31"/>
        <v>#NUM!</v>
      </c>
      <c r="Q185" t="e">
        <f t="shared" si="32"/>
        <v>#NUM!</v>
      </c>
      <c r="R185" t="e">
        <f t="shared" si="33"/>
        <v>#NUM!</v>
      </c>
    </row>
    <row r="186" spans="1:18">
      <c r="A186" s="5">
        <v>300000</v>
      </c>
      <c r="B186">
        <v>1</v>
      </c>
      <c r="C186" s="3">
        <f t="shared" si="22"/>
        <v>1.0008999999999999</v>
      </c>
      <c r="D186">
        <f t="shared" si="34"/>
        <v>4.1854386653293734</v>
      </c>
      <c r="E186">
        <f t="shared" si="19"/>
        <v>4.3471197238835035</v>
      </c>
      <c r="F186">
        <f t="shared" si="20"/>
        <v>5.4771212547196626</v>
      </c>
      <c r="G186">
        <f t="shared" si="23"/>
        <v>18.194602975157967</v>
      </c>
      <c r="H186">
        <f t="shared" si="24"/>
        <v>331.04357742362714</v>
      </c>
      <c r="I186">
        <f t="shared" si="25"/>
        <v>547.72255750516615</v>
      </c>
      <c r="J186" s="1">
        <f t="shared" si="26"/>
        <v>300000</v>
      </c>
      <c r="K186">
        <f t="shared" si="21"/>
        <v>300003.7834851832</v>
      </c>
      <c r="L186">
        <f t="shared" si="27"/>
        <v>5458380.8925473904</v>
      </c>
      <c r="M186">
        <f t="shared" si="28"/>
        <v>90000000000</v>
      </c>
      <c r="N186" s="1">
        <f t="shared" si="29"/>
        <v>2.7E+16</v>
      </c>
      <c r="O186" t="e">
        <f t="shared" si="30"/>
        <v>#NUM!</v>
      </c>
      <c r="P186" t="e">
        <f t="shared" si="31"/>
        <v>#NUM!</v>
      </c>
      <c r="Q186" t="e">
        <f t="shared" si="32"/>
        <v>#NUM!</v>
      </c>
      <c r="R186" t="e">
        <f t="shared" si="33"/>
        <v>#NUM!</v>
      </c>
    </row>
    <row r="187" spans="1:18">
      <c r="A187" s="5">
        <v>400000</v>
      </c>
      <c r="B187">
        <v>1</v>
      </c>
      <c r="C187" s="3">
        <f t="shared" si="22"/>
        <v>1.0012000000000001</v>
      </c>
      <c r="D187">
        <f t="shared" si="34"/>
        <v>4.2179782786693067</v>
      </c>
      <c r="E187">
        <f t="shared" si="19"/>
        <v>4.4119811068130499</v>
      </c>
      <c r="F187">
        <f t="shared" si="20"/>
        <v>5.6020599913279625</v>
      </c>
      <c r="G187">
        <f t="shared" si="23"/>
        <v>18.609640474436812</v>
      </c>
      <c r="H187">
        <f t="shared" si="24"/>
        <v>346.31871858779681</v>
      </c>
      <c r="I187">
        <f t="shared" si="25"/>
        <v>632.45553203367592</v>
      </c>
      <c r="J187" s="1">
        <f t="shared" si="26"/>
        <v>400000</v>
      </c>
      <c r="K187">
        <f t="shared" si="21"/>
        <v>400005.1597212085</v>
      </c>
      <c r="L187">
        <f t="shared" si="27"/>
        <v>7443856.1897747247</v>
      </c>
      <c r="M187">
        <f t="shared" si="28"/>
        <v>160000000000</v>
      </c>
      <c r="N187" s="1">
        <f t="shared" si="29"/>
        <v>6.4E+16</v>
      </c>
      <c r="O187" t="e">
        <f t="shared" si="30"/>
        <v>#NUM!</v>
      </c>
      <c r="P187" t="e">
        <f t="shared" si="31"/>
        <v>#NUM!</v>
      </c>
      <c r="Q187" t="e">
        <f t="shared" si="32"/>
        <v>#NUM!</v>
      </c>
      <c r="R187" t="e">
        <f t="shared" si="33"/>
        <v>#NUM!</v>
      </c>
    </row>
    <row r="188" spans="1:18">
      <c r="A188" s="5">
        <v>500000</v>
      </c>
      <c r="B188">
        <v>1</v>
      </c>
      <c r="C188" s="3">
        <f t="shared" si="22"/>
        <v>1.0015000000000001</v>
      </c>
      <c r="D188">
        <f t="shared" si="34"/>
        <v>4.2427220449376417</v>
      </c>
      <c r="E188">
        <f t="shared" si="19"/>
        <v>4.4621279378678755</v>
      </c>
      <c r="F188">
        <f t="shared" si="20"/>
        <v>5.6989700043360187</v>
      </c>
      <c r="G188">
        <f t="shared" si="23"/>
        <v>18.931568569324174</v>
      </c>
      <c r="H188">
        <f t="shared" si="24"/>
        <v>358.40428849502297</v>
      </c>
      <c r="I188">
        <f t="shared" si="25"/>
        <v>707.10678118654755</v>
      </c>
      <c r="J188" s="1">
        <f t="shared" si="26"/>
        <v>500000</v>
      </c>
      <c r="K188">
        <f t="shared" si="21"/>
        <v>500006.56122473674</v>
      </c>
      <c r="L188">
        <f t="shared" si="27"/>
        <v>9465784.2846620865</v>
      </c>
      <c r="M188">
        <f t="shared" si="28"/>
        <v>250000000000</v>
      </c>
      <c r="N188" s="1">
        <f t="shared" si="29"/>
        <v>1.25E+17</v>
      </c>
      <c r="O188" t="e">
        <f t="shared" si="30"/>
        <v>#NUM!</v>
      </c>
      <c r="P188" t="e">
        <f t="shared" si="31"/>
        <v>#NUM!</v>
      </c>
      <c r="Q188" t="e">
        <f t="shared" si="32"/>
        <v>#NUM!</v>
      </c>
      <c r="R188" t="e">
        <f t="shared" si="33"/>
        <v>#NUM!</v>
      </c>
    </row>
    <row r="189" spans="1:18">
      <c r="A189" s="5">
        <v>600000</v>
      </c>
      <c r="B189">
        <v>1</v>
      </c>
      <c r="C189" s="3">
        <f t="shared" si="22"/>
        <v>1.0018</v>
      </c>
      <c r="D189">
        <f t="shared" si="34"/>
        <v>4.2626288144004629</v>
      </c>
      <c r="E189">
        <f t="shared" si="19"/>
        <v>4.5029965804934111</v>
      </c>
      <c r="F189">
        <f t="shared" si="20"/>
        <v>5.7781512503836439</v>
      </c>
      <c r="G189">
        <f t="shared" si="23"/>
        <v>19.194602975157967</v>
      </c>
      <c r="H189">
        <f t="shared" si="24"/>
        <v>368.43278337394304</v>
      </c>
      <c r="I189">
        <f t="shared" si="25"/>
        <v>774.59666924148337</v>
      </c>
      <c r="J189" s="1">
        <f t="shared" si="26"/>
        <v>600000</v>
      </c>
      <c r="K189">
        <f t="shared" si="21"/>
        <v>600007.98286406393</v>
      </c>
      <c r="L189">
        <f t="shared" si="27"/>
        <v>11516761.785094781</v>
      </c>
      <c r="M189">
        <f t="shared" si="28"/>
        <v>360000000000</v>
      </c>
      <c r="N189" s="1">
        <f t="shared" si="29"/>
        <v>2.16E+17</v>
      </c>
      <c r="O189" t="e">
        <f t="shared" si="30"/>
        <v>#NUM!</v>
      </c>
      <c r="P189" t="e">
        <f t="shared" si="31"/>
        <v>#NUM!</v>
      </c>
      <c r="Q189" t="e">
        <f t="shared" si="32"/>
        <v>#NUM!</v>
      </c>
      <c r="R189" t="e">
        <f t="shared" si="33"/>
        <v>#NUM!</v>
      </c>
    </row>
    <row r="190" spans="1:18">
      <c r="A190" s="5">
        <v>700000</v>
      </c>
      <c r="B190">
        <v>1</v>
      </c>
      <c r="C190" s="3">
        <f t="shared" si="22"/>
        <v>1.0021</v>
      </c>
      <c r="D190">
        <f t="shared" si="34"/>
        <v>4.2792480689740353</v>
      </c>
      <c r="E190">
        <f t="shared" si="19"/>
        <v>4.5374783334656525</v>
      </c>
      <c r="F190">
        <f t="shared" si="20"/>
        <v>5.8450980400142569</v>
      </c>
      <c r="G190">
        <f t="shared" si="23"/>
        <v>19.416995396494418</v>
      </c>
      <c r="H190">
        <f t="shared" si="24"/>
        <v>377.0197102274854</v>
      </c>
      <c r="I190">
        <f t="shared" si="25"/>
        <v>836.66002653407554</v>
      </c>
      <c r="J190" s="1">
        <f t="shared" si="26"/>
        <v>700000</v>
      </c>
      <c r="K190">
        <f t="shared" si="21"/>
        <v>700009.42124832817</v>
      </c>
      <c r="L190">
        <f t="shared" si="27"/>
        <v>13591896.777546093</v>
      </c>
      <c r="M190">
        <f t="shared" si="28"/>
        <v>490000000000</v>
      </c>
      <c r="N190" s="1">
        <f t="shared" si="29"/>
        <v>3.43E+17</v>
      </c>
      <c r="O190" t="e">
        <f t="shared" si="30"/>
        <v>#NUM!</v>
      </c>
      <c r="P190" t="e">
        <f t="shared" si="31"/>
        <v>#NUM!</v>
      </c>
      <c r="Q190" t="e">
        <f t="shared" si="32"/>
        <v>#NUM!</v>
      </c>
      <c r="R190" t="e">
        <f t="shared" si="33"/>
        <v>#NUM!</v>
      </c>
    </row>
    <row r="191" spans="1:18">
      <c r="A191" s="5">
        <v>800000</v>
      </c>
      <c r="B191">
        <v>1</v>
      </c>
      <c r="C191" s="3">
        <f t="shared" si="22"/>
        <v>1.0024</v>
      </c>
      <c r="D191">
        <f t="shared" si="34"/>
        <v>4.2934911801113627</v>
      </c>
      <c r="E191">
        <f t="shared" si="19"/>
        <v>4.567294924297058</v>
      </c>
      <c r="F191">
        <f t="shared" si="20"/>
        <v>5.9030899869919438</v>
      </c>
      <c r="G191">
        <f t="shared" si="23"/>
        <v>19.609640474436812</v>
      </c>
      <c r="H191">
        <f t="shared" si="24"/>
        <v>384.53799953667038</v>
      </c>
      <c r="I191">
        <f t="shared" si="25"/>
        <v>894.42719099991587</v>
      </c>
      <c r="J191" s="1">
        <f t="shared" si="26"/>
        <v>800000</v>
      </c>
      <c r="K191">
        <f t="shared" si="21"/>
        <v>800010.87396750657</v>
      </c>
      <c r="L191">
        <f t="shared" si="27"/>
        <v>15687712.379549449</v>
      </c>
      <c r="M191">
        <f t="shared" si="28"/>
        <v>640000000000</v>
      </c>
      <c r="N191" s="1">
        <f t="shared" si="29"/>
        <v>5.12E+17</v>
      </c>
      <c r="O191" t="e">
        <f t="shared" si="30"/>
        <v>#NUM!</v>
      </c>
      <c r="P191" t="e">
        <f t="shared" si="31"/>
        <v>#NUM!</v>
      </c>
      <c r="Q191" t="e">
        <f t="shared" si="32"/>
        <v>#NUM!</v>
      </c>
      <c r="R191" t="e">
        <f t="shared" si="33"/>
        <v>#NUM!</v>
      </c>
    </row>
    <row r="192" spans="1:18">
      <c r="A192" s="5">
        <v>900000</v>
      </c>
      <c r="B192">
        <v>1</v>
      </c>
      <c r="C192" s="3">
        <f t="shared" si="22"/>
        <v>1.0026999999999999</v>
      </c>
      <c r="D192">
        <f t="shared" si="34"/>
        <v>4.3059388277245221</v>
      </c>
      <c r="E192">
        <f t="shared" si="19"/>
        <v>4.5935546851072324</v>
      </c>
      <c r="F192">
        <f t="shared" si="20"/>
        <v>5.9542425094393252</v>
      </c>
      <c r="G192">
        <f t="shared" si="23"/>
        <v>19.779565475879124</v>
      </c>
      <c r="H192">
        <f t="shared" si="24"/>
        <v>391.23121041458938</v>
      </c>
      <c r="I192">
        <f t="shared" si="25"/>
        <v>948.68329805051383</v>
      </c>
      <c r="J192" s="1">
        <f t="shared" si="26"/>
        <v>900000</v>
      </c>
      <c r="K192">
        <f t="shared" si="21"/>
        <v>900012.33921962371</v>
      </c>
      <c r="L192">
        <f t="shared" si="27"/>
        <v>17801608.928291213</v>
      </c>
      <c r="M192">
        <f t="shared" si="28"/>
        <v>810000000000</v>
      </c>
      <c r="N192" s="1">
        <f t="shared" si="29"/>
        <v>7.29E+17</v>
      </c>
      <c r="O192" t="e">
        <f t="shared" si="30"/>
        <v>#NUM!</v>
      </c>
      <c r="P192" t="e">
        <f t="shared" si="31"/>
        <v>#NUM!</v>
      </c>
      <c r="Q192" t="e">
        <f t="shared" si="32"/>
        <v>#NUM!</v>
      </c>
      <c r="R192" t="e">
        <f t="shared" si="33"/>
        <v>#NUM!</v>
      </c>
    </row>
    <row r="193" spans="1:18">
      <c r="A193" s="5">
        <v>1000000</v>
      </c>
      <c r="B193">
        <v>1</v>
      </c>
      <c r="C193" s="3">
        <f t="shared" si="22"/>
        <v>1.0029999999999999</v>
      </c>
      <c r="D193">
        <f t="shared" si="34"/>
        <v>4.3169833463657756</v>
      </c>
      <c r="E193">
        <f t="shared" si="19"/>
        <v>4.6170130783810954</v>
      </c>
      <c r="F193">
        <f t="shared" si="20"/>
        <v>6</v>
      </c>
      <c r="G193">
        <f t="shared" si="23"/>
        <v>19.931568569324174</v>
      </c>
      <c r="H193">
        <f t="shared" si="24"/>
        <v>397.26742563367128</v>
      </c>
      <c r="I193">
        <f t="shared" si="25"/>
        <v>1000</v>
      </c>
      <c r="J193" s="1">
        <f t="shared" si="26"/>
        <v>1000000</v>
      </c>
      <c r="K193">
        <f t="shared" si="21"/>
        <v>1000013.8156059901</v>
      </c>
      <c r="L193">
        <f t="shared" si="27"/>
        <v>19931568.569324173</v>
      </c>
      <c r="M193">
        <f t="shared" si="28"/>
        <v>1000000000000</v>
      </c>
      <c r="N193" s="1">
        <f t="shared" si="29"/>
        <v>1E+18</v>
      </c>
      <c r="O193" t="e">
        <f t="shared" si="30"/>
        <v>#NUM!</v>
      </c>
      <c r="P193" t="e">
        <f t="shared" si="31"/>
        <v>#NUM!</v>
      </c>
      <c r="Q193" t="e">
        <f t="shared" si="32"/>
        <v>#NUM!</v>
      </c>
      <c r="R193" t="e">
        <f t="shared" si="33"/>
        <v>#NUM!</v>
      </c>
    </row>
    <row r="194" spans="1:18">
      <c r="A194" s="5">
        <v>2000000</v>
      </c>
      <c r="B194">
        <v>1</v>
      </c>
      <c r="C194" s="3">
        <f t="shared" si="22"/>
        <v>1.006</v>
      </c>
      <c r="D194">
        <f t="shared" si="34"/>
        <v>4.3876085231743467</v>
      </c>
      <c r="E194">
        <f t="shared" si="19"/>
        <v>4.7706098797940628</v>
      </c>
      <c r="F194">
        <f t="shared" si="20"/>
        <v>6.3010299956639813</v>
      </c>
      <c r="G194">
        <f t="shared" si="23"/>
        <v>20.931568569324174</v>
      </c>
      <c r="H194">
        <f t="shared" si="24"/>
        <v>438.13056277231965</v>
      </c>
      <c r="I194">
        <f t="shared" si="25"/>
        <v>1414.2135623730951</v>
      </c>
      <c r="J194" s="1">
        <f t="shared" si="26"/>
        <v>2000000</v>
      </c>
      <c r="K194">
        <f t="shared" si="21"/>
        <v>2000029.0175259744</v>
      </c>
      <c r="L194">
        <f t="shared" si="27"/>
        <v>41863137.138648346</v>
      </c>
      <c r="M194">
        <f t="shared" si="28"/>
        <v>4000000000000</v>
      </c>
      <c r="N194" s="1">
        <f t="shared" si="29"/>
        <v>8E+18</v>
      </c>
      <c r="O194" t="e">
        <f t="shared" si="30"/>
        <v>#NUM!</v>
      </c>
      <c r="P194" t="e">
        <f t="shared" si="31"/>
        <v>#NUM!</v>
      </c>
      <c r="Q194" t="e">
        <f t="shared" si="32"/>
        <v>#NUM!</v>
      </c>
      <c r="R194" t="e">
        <f t="shared" si="33"/>
        <v>#NUM!</v>
      </c>
    </row>
    <row r="195" spans="1:18">
      <c r="A195" s="5">
        <v>3000000</v>
      </c>
      <c r="B195">
        <v>1</v>
      </c>
      <c r="C195" s="3">
        <f t="shared" si="22"/>
        <v>1.0089999999999999</v>
      </c>
      <c r="D195">
        <f t="shared" si="34"/>
        <v>4.4273735979005515</v>
      </c>
      <c r="E195">
        <f t="shared" si="19"/>
        <v>4.8598860236796853</v>
      </c>
      <c r="F195">
        <f t="shared" si="20"/>
        <v>6.4771212547196626</v>
      </c>
      <c r="G195">
        <f t="shared" si="23"/>
        <v>21.516531070045332</v>
      </c>
      <c r="H195">
        <f t="shared" si="24"/>
        <v>462.96110928822611</v>
      </c>
      <c r="I195">
        <f t="shared" si="25"/>
        <v>1732.0508075688772</v>
      </c>
      <c r="J195" s="1">
        <f t="shared" si="26"/>
        <v>3000000</v>
      </c>
      <c r="K195">
        <f t="shared" si="21"/>
        <v>3000044.7427021861</v>
      </c>
      <c r="L195">
        <f t="shared" si="27"/>
        <v>64549593.210135996</v>
      </c>
      <c r="M195">
        <f t="shared" si="28"/>
        <v>9000000000000</v>
      </c>
      <c r="N195" s="1">
        <f t="shared" si="29"/>
        <v>2.7E+19</v>
      </c>
      <c r="O195" t="e">
        <f t="shared" si="30"/>
        <v>#NUM!</v>
      </c>
      <c r="P195" t="e">
        <f t="shared" si="31"/>
        <v>#NUM!</v>
      </c>
      <c r="Q195" t="e">
        <f t="shared" si="32"/>
        <v>#NUM!</v>
      </c>
      <c r="R195" t="e">
        <f t="shared" si="33"/>
        <v>#NUM!</v>
      </c>
    </row>
    <row r="196" spans="1:18">
      <c r="A196" s="5">
        <v>4000000</v>
      </c>
      <c r="B196">
        <v>1</v>
      </c>
      <c r="C196" s="3">
        <f t="shared" si="22"/>
        <v>1.012</v>
      </c>
      <c r="D196">
        <f t="shared" si="34"/>
        <v>4.4549370936867589</v>
      </c>
      <c r="E196">
        <f t="shared" si="19"/>
        <v>4.9229805288169244</v>
      </c>
      <c r="F196">
        <f t="shared" si="20"/>
        <v>6.6020599913279625</v>
      </c>
      <c r="G196">
        <f t="shared" si="23"/>
        <v>21.931568569324174</v>
      </c>
      <c r="H196">
        <f t="shared" si="24"/>
        <v>480.99369991096802</v>
      </c>
      <c r="I196">
        <f t="shared" si="25"/>
        <v>2000</v>
      </c>
      <c r="J196" s="1">
        <f t="shared" si="26"/>
        <v>4000000</v>
      </c>
      <c r="K196">
        <f t="shared" si="21"/>
        <v>4000060.8076818595</v>
      </c>
      <c r="L196">
        <f t="shared" si="27"/>
        <v>87726274.277296692</v>
      </c>
      <c r="M196">
        <f t="shared" si="28"/>
        <v>16000000000000</v>
      </c>
      <c r="N196" s="1">
        <f t="shared" si="29"/>
        <v>6.4E+19</v>
      </c>
      <c r="O196" t="e">
        <f t="shared" si="30"/>
        <v>#NUM!</v>
      </c>
      <c r="P196" t="e">
        <f t="shared" si="31"/>
        <v>#NUM!</v>
      </c>
      <c r="Q196" t="e">
        <f t="shared" si="32"/>
        <v>#NUM!</v>
      </c>
      <c r="R196" t="e">
        <f t="shared" si="33"/>
        <v>#NUM!</v>
      </c>
    </row>
    <row r="197" spans="1:18">
      <c r="A197" s="5">
        <v>5000000</v>
      </c>
      <c r="B197">
        <v>1</v>
      </c>
      <c r="C197" s="3">
        <f t="shared" si="22"/>
        <v>1.0149999999999999</v>
      </c>
      <c r="D197">
        <f t="shared" si="34"/>
        <v>4.475960137652665</v>
      </c>
      <c r="E197">
        <f t="shared" si="19"/>
        <v>4.9717816914879798</v>
      </c>
      <c r="F197">
        <f t="shared" si="20"/>
        <v>6.6989700043360187</v>
      </c>
      <c r="G197">
        <f t="shared" si="23"/>
        <v>22.253496664211539</v>
      </c>
      <c r="H197">
        <f t="shared" si="24"/>
        <v>495.21811378407409</v>
      </c>
      <c r="I197">
        <f t="shared" si="25"/>
        <v>2236.0679774997898</v>
      </c>
      <c r="J197" s="1">
        <f t="shared" si="26"/>
        <v>5000000</v>
      </c>
      <c r="K197">
        <f t="shared" si="21"/>
        <v>5000077.1253371723</v>
      </c>
      <c r="L197">
        <f t="shared" si="27"/>
        <v>111267483.32105769</v>
      </c>
      <c r="M197">
        <f t="shared" si="28"/>
        <v>25000000000000</v>
      </c>
      <c r="N197" s="1">
        <f t="shared" si="29"/>
        <v>1.25E+20</v>
      </c>
      <c r="O197" t="e">
        <f t="shared" si="30"/>
        <v>#NUM!</v>
      </c>
      <c r="P197" t="e">
        <f t="shared" si="31"/>
        <v>#NUM!</v>
      </c>
      <c r="Q197" t="e">
        <f t="shared" si="32"/>
        <v>#NUM!</v>
      </c>
      <c r="R197" t="e">
        <f t="shared" si="33"/>
        <v>#NUM!</v>
      </c>
    </row>
    <row r="198" spans="1:18">
      <c r="A198" s="5">
        <v>6000000</v>
      </c>
      <c r="B198">
        <v>1</v>
      </c>
      <c r="C198" s="3">
        <f t="shared" si="22"/>
        <v>1.018</v>
      </c>
      <c r="D198">
        <f t="shared" si="34"/>
        <v>4.4929126757010804</v>
      </c>
      <c r="E198">
        <f t="shared" ref="E198:E220" si="35">LOG(A198, 2) / LOG(LOG(A198, 2), 2)</f>
        <v>5.0115665928298556</v>
      </c>
      <c r="F198">
        <f t="shared" ref="F198:F220" si="36">LOG10(A198)</f>
        <v>6.7781512503836439</v>
      </c>
      <c r="G198">
        <f t="shared" si="23"/>
        <v>22.516531070045332</v>
      </c>
      <c r="H198">
        <f t="shared" si="24"/>
        <v>506.9941714283168</v>
      </c>
      <c r="I198">
        <f t="shared" si="25"/>
        <v>2449.4897427831779</v>
      </c>
      <c r="J198" s="1">
        <f t="shared" si="26"/>
        <v>6000000</v>
      </c>
      <c r="K198">
        <f t="shared" ref="K198:K220" si="37">POWER(A198, 1+0.000001)</f>
        <v>6000093.6443509236</v>
      </c>
      <c r="L198">
        <f t="shared" si="27"/>
        <v>135099186.42027199</v>
      </c>
      <c r="M198">
        <f t="shared" si="28"/>
        <v>36000000000000</v>
      </c>
      <c r="N198" s="1">
        <f t="shared" si="29"/>
        <v>2.16E+20</v>
      </c>
      <c r="O198" t="e">
        <f t="shared" si="30"/>
        <v>#NUM!</v>
      </c>
      <c r="P198" t="e">
        <f t="shared" si="31"/>
        <v>#NUM!</v>
      </c>
      <c r="Q198" t="e">
        <f t="shared" si="32"/>
        <v>#NUM!</v>
      </c>
      <c r="R198" t="e">
        <f t="shared" si="33"/>
        <v>#NUM!</v>
      </c>
    </row>
    <row r="199" spans="1:18">
      <c r="A199" s="5">
        <v>7000000</v>
      </c>
      <c r="B199">
        <v>1</v>
      </c>
      <c r="C199" s="3">
        <f t="shared" si="22"/>
        <v>1.0209999999999999</v>
      </c>
      <c r="D199">
        <f t="shared" si="34"/>
        <v>4.5070920505068246</v>
      </c>
      <c r="E199">
        <f t="shared" si="35"/>
        <v>5.0451429073486036</v>
      </c>
      <c r="F199">
        <f t="shared" si="36"/>
        <v>6.8450980400142569</v>
      </c>
      <c r="G199">
        <f t="shared" si="23"/>
        <v>22.738923491381779</v>
      </c>
      <c r="H199">
        <f t="shared" si="24"/>
        <v>517.05864154691415</v>
      </c>
      <c r="I199">
        <f t="shared" si="25"/>
        <v>2645.7513110645905</v>
      </c>
      <c r="J199" s="1">
        <f t="shared" si="26"/>
        <v>7000000</v>
      </c>
      <c r="K199">
        <f t="shared" si="37"/>
        <v>7000110.3308144193</v>
      </c>
      <c r="L199">
        <f t="shared" si="27"/>
        <v>159172464.43967247</v>
      </c>
      <c r="M199">
        <f t="shared" si="28"/>
        <v>49000000000000</v>
      </c>
      <c r="N199" s="1">
        <f t="shared" si="29"/>
        <v>3.43E+20</v>
      </c>
      <c r="O199" t="e">
        <f t="shared" si="30"/>
        <v>#NUM!</v>
      </c>
      <c r="P199" t="e">
        <f t="shared" si="31"/>
        <v>#NUM!</v>
      </c>
      <c r="Q199" t="e">
        <f t="shared" si="32"/>
        <v>#NUM!</v>
      </c>
      <c r="R199" t="e">
        <f t="shared" si="33"/>
        <v>#NUM!</v>
      </c>
    </row>
    <row r="200" spans="1:18">
      <c r="A200" s="5">
        <v>8000000</v>
      </c>
      <c r="B200">
        <v>1</v>
      </c>
      <c r="C200" s="3">
        <f t="shared" si="22"/>
        <v>1.024</v>
      </c>
      <c r="D200">
        <f t="shared" si="34"/>
        <v>4.5192631366698963</v>
      </c>
      <c r="E200">
        <f t="shared" si="35"/>
        <v>5.0741830860111703</v>
      </c>
      <c r="F200">
        <f t="shared" si="36"/>
        <v>6.9030899869919438</v>
      </c>
      <c r="G200">
        <f t="shared" si="23"/>
        <v>22.931568569324174</v>
      </c>
      <c r="H200">
        <f t="shared" si="24"/>
        <v>525.85683704961639</v>
      </c>
      <c r="I200">
        <f t="shared" si="25"/>
        <v>2828.4271247461902</v>
      </c>
      <c r="J200" s="1">
        <f t="shared" si="26"/>
        <v>8000000</v>
      </c>
      <c r="K200">
        <f t="shared" si="37"/>
        <v>8000127.1606273828</v>
      </c>
      <c r="L200">
        <f t="shared" si="27"/>
        <v>183452548.55459338</v>
      </c>
      <c r="M200">
        <f t="shared" si="28"/>
        <v>64000000000000</v>
      </c>
      <c r="N200" s="1">
        <f t="shared" si="29"/>
        <v>5.12E+20</v>
      </c>
      <c r="O200" t="e">
        <f t="shared" si="30"/>
        <v>#NUM!</v>
      </c>
      <c r="P200" t="e">
        <f t="shared" si="31"/>
        <v>#NUM!</v>
      </c>
      <c r="Q200" t="e">
        <f t="shared" si="32"/>
        <v>#NUM!</v>
      </c>
      <c r="R200" t="e">
        <f t="shared" si="33"/>
        <v>#NUM!</v>
      </c>
    </row>
    <row r="201" spans="1:18">
      <c r="A201" s="5">
        <v>9000000</v>
      </c>
      <c r="B201">
        <v>1</v>
      </c>
      <c r="C201" s="3">
        <f t="shared" si="22"/>
        <v>1.0269999999999999</v>
      </c>
      <c r="D201">
        <f t="shared" si="34"/>
        <v>4.5299142234759211</v>
      </c>
      <c r="E201">
        <f t="shared" si="35"/>
        <v>5.0997640200436534</v>
      </c>
      <c r="F201">
        <f t="shared" si="36"/>
        <v>6.9542425094393252</v>
      </c>
      <c r="G201">
        <f t="shared" si="23"/>
        <v>23.101493570766486</v>
      </c>
      <c r="H201">
        <f t="shared" si="24"/>
        <v>533.67900520016531</v>
      </c>
      <c r="I201">
        <f t="shared" si="25"/>
        <v>3000</v>
      </c>
      <c r="J201" s="1">
        <f t="shared" si="26"/>
        <v>9000000</v>
      </c>
      <c r="K201">
        <f t="shared" si="37"/>
        <v>9000144.1157700345</v>
      </c>
      <c r="L201">
        <f t="shared" si="27"/>
        <v>207913442.13689837</v>
      </c>
      <c r="M201">
        <f t="shared" si="28"/>
        <v>81000000000000</v>
      </c>
      <c r="N201" s="1">
        <f t="shared" si="29"/>
        <v>7.29E+20</v>
      </c>
      <c r="O201" t="e">
        <f t="shared" si="30"/>
        <v>#NUM!</v>
      </c>
      <c r="P201" t="e">
        <f t="shared" si="31"/>
        <v>#NUM!</v>
      </c>
      <c r="Q201" t="e">
        <f t="shared" si="32"/>
        <v>#NUM!</v>
      </c>
      <c r="R201" t="e">
        <f t="shared" si="33"/>
        <v>#NUM!</v>
      </c>
    </row>
    <row r="202" spans="1:18">
      <c r="A202" s="5">
        <v>10000000</v>
      </c>
      <c r="B202">
        <v>1</v>
      </c>
      <c r="C202" s="3">
        <f t="shared" si="22"/>
        <v>1.03</v>
      </c>
      <c r="D202">
        <f t="shared" si="34"/>
        <v>4.5393757677022233</v>
      </c>
      <c r="E202">
        <f t="shared" si="35"/>
        <v>5.1226199050672943</v>
      </c>
      <c r="F202">
        <f t="shared" si="36"/>
        <v>7</v>
      </c>
      <c r="G202">
        <f t="shared" si="23"/>
        <v>23.253496664211539</v>
      </c>
      <c r="H202">
        <f t="shared" si="24"/>
        <v>540.7251071124972</v>
      </c>
      <c r="I202">
        <f t="shared" si="25"/>
        <v>3162.2776601683795</v>
      </c>
      <c r="J202" s="1">
        <f t="shared" si="26"/>
        <v>10000000</v>
      </c>
      <c r="K202">
        <f t="shared" si="37"/>
        <v>10000161.18225549</v>
      </c>
      <c r="L202">
        <f t="shared" si="27"/>
        <v>232534966.64211538</v>
      </c>
      <c r="M202">
        <f t="shared" si="28"/>
        <v>100000000000000</v>
      </c>
      <c r="N202" s="1">
        <f t="shared" si="29"/>
        <v>1E+21</v>
      </c>
      <c r="O202" t="e">
        <f t="shared" si="30"/>
        <v>#NUM!</v>
      </c>
      <c r="P202" t="e">
        <f t="shared" si="31"/>
        <v>#NUM!</v>
      </c>
      <c r="Q202" t="e">
        <f t="shared" si="32"/>
        <v>#NUM!</v>
      </c>
      <c r="R202" t="e">
        <f t="shared" si="33"/>
        <v>#NUM!</v>
      </c>
    </row>
    <row r="203" spans="1:18">
      <c r="A203" s="5">
        <v>20000000</v>
      </c>
      <c r="B203">
        <v>1</v>
      </c>
      <c r="C203" s="3">
        <f t="shared" si="22"/>
        <v>1.06</v>
      </c>
      <c r="D203">
        <f t="shared" si="34"/>
        <v>4.6001208527625836</v>
      </c>
      <c r="E203">
        <f t="shared" si="35"/>
        <v>5.2723607575757923</v>
      </c>
      <c r="F203">
        <f t="shared" si="36"/>
        <v>7.3010299956639813</v>
      </c>
      <c r="G203">
        <f t="shared" si="23"/>
        <v>24.253496664211536</v>
      </c>
      <c r="H203">
        <f t="shared" si="24"/>
        <v>588.23210044092014</v>
      </c>
      <c r="I203">
        <f t="shared" si="25"/>
        <v>4472.1359549995796</v>
      </c>
      <c r="J203" s="1">
        <f t="shared" si="26"/>
        <v>20000000</v>
      </c>
      <c r="K203">
        <f t="shared" si="37"/>
        <v>20000336.227682769</v>
      </c>
      <c r="L203">
        <f t="shared" si="27"/>
        <v>485069933.28423071</v>
      </c>
      <c r="M203">
        <f t="shared" si="28"/>
        <v>400000000000000</v>
      </c>
      <c r="N203" s="1">
        <f t="shared" si="29"/>
        <v>8E+21</v>
      </c>
      <c r="O203" t="e">
        <f t="shared" si="30"/>
        <v>#NUM!</v>
      </c>
      <c r="P203" t="e">
        <f t="shared" si="31"/>
        <v>#NUM!</v>
      </c>
      <c r="Q203" t="e">
        <f t="shared" si="32"/>
        <v>#NUM!</v>
      </c>
      <c r="R203" t="e">
        <f t="shared" si="33"/>
        <v>#NUM!</v>
      </c>
    </row>
    <row r="204" spans="1:18">
      <c r="A204" s="5">
        <v>30000000</v>
      </c>
      <c r="B204">
        <v>1</v>
      </c>
      <c r="C204" s="3">
        <f t="shared" si="22"/>
        <v>1.0900000000000001</v>
      </c>
      <c r="D204">
        <f t="shared" si="34"/>
        <v>4.6345037747235871</v>
      </c>
      <c r="E204">
        <f t="shared" si="35"/>
        <v>5.3594646530229904</v>
      </c>
      <c r="F204">
        <f t="shared" si="36"/>
        <v>7.4771212547196626</v>
      </c>
      <c r="G204">
        <f t="shared" si="23"/>
        <v>24.83845916493269</v>
      </c>
      <c r="H204">
        <f t="shared" si="24"/>
        <v>616.9490536880287</v>
      </c>
      <c r="I204">
        <f t="shared" si="25"/>
        <v>5477.2255750516615</v>
      </c>
      <c r="J204" s="1">
        <f t="shared" si="26"/>
        <v>30000000</v>
      </c>
      <c r="K204">
        <f t="shared" si="37"/>
        <v>30000516.505684353</v>
      </c>
      <c r="L204">
        <f t="shared" si="27"/>
        <v>745153774.94798064</v>
      </c>
      <c r="M204">
        <f t="shared" si="28"/>
        <v>900000000000000</v>
      </c>
      <c r="N204" s="1">
        <f t="shared" si="29"/>
        <v>2.7000000000000002E+22</v>
      </c>
      <c r="O204" t="e">
        <f t="shared" si="30"/>
        <v>#NUM!</v>
      </c>
      <c r="P204" t="e">
        <f t="shared" si="31"/>
        <v>#NUM!</v>
      </c>
      <c r="Q204" t="e">
        <f t="shared" si="32"/>
        <v>#NUM!</v>
      </c>
      <c r="R204" t="e">
        <f t="shared" si="33"/>
        <v>#NUM!</v>
      </c>
    </row>
    <row r="205" spans="1:18">
      <c r="A205" s="5">
        <v>40000000</v>
      </c>
      <c r="B205">
        <v>1</v>
      </c>
      <c r="C205" s="3">
        <f t="shared" si="22"/>
        <v>1.1200000000000001</v>
      </c>
      <c r="D205">
        <f t="shared" si="34"/>
        <v>4.6584112558550013</v>
      </c>
      <c r="E205">
        <f t="shared" si="35"/>
        <v>5.4210535045550703</v>
      </c>
      <c r="F205">
        <f t="shared" si="36"/>
        <v>7.6020599913279625</v>
      </c>
      <c r="G205">
        <f t="shared" si="23"/>
        <v>25.253496664211539</v>
      </c>
      <c r="H205">
        <f t="shared" si="24"/>
        <v>637.7390937693433</v>
      </c>
      <c r="I205">
        <f t="shared" si="25"/>
        <v>6324.555320336759</v>
      </c>
      <c r="J205" s="1">
        <f t="shared" si="26"/>
        <v>40000000</v>
      </c>
      <c r="K205">
        <f t="shared" si="37"/>
        <v>40000700.181728624</v>
      </c>
      <c r="L205">
        <f t="shared" si="27"/>
        <v>1010139866.5684615</v>
      </c>
      <c r="M205">
        <f t="shared" si="28"/>
        <v>1600000000000000</v>
      </c>
      <c r="N205" s="1">
        <f t="shared" si="29"/>
        <v>6.4E+22</v>
      </c>
      <c r="O205" t="e">
        <f t="shared" si="30"/>
        <v>#NUM!</v>
      </c>
      <c r="P205" t="e">
        <f t="shared" si="31"/>
        <v>#NUM!</v>
      </c>
      <c r="Q205" t="e">
        <f t="shared" si="32"/>
        <v>#NUM!</v>
      </c>
      <c r="R205" t="e">
        <f t="shared" si="33"/>
        <v>#NUM!</v>
      </c>
    </row>
    <row r="206" spans="1:18">
      <c r="A206" s="5">
        <v>50000000</v>
      </c>
      <c r="B206">
        <v>1</v>
      </c>
      <c r="C206" s="3">
        <f t="shared" si="22"/>
        <v>1.1499999999999999</v>
      </c>
      <c r="D206">
        <f t="shared" si="34"/>
        <v>4.6766862954740693</v>
      </c>
      <c r="E206">
        <f t="shared" si="35"/>
        <v>5.4687065035450182</v>
      </c>
      <c r="F206">
        <f t="shared" si="36"/>
        <v>7.6989700043360187</v>
      </c>
      <c r="G206">
        <f t="shared" si="23"/>
        <v>25.575424759098901</v>
      </c>
      <c r="H206">
        <f t="shared" si="24"/>
        <v>654.10235160832906</v>
      </c>
      <c r="I206">
        <f t="shared" si="25"/>
        <v>7071.0678118654751</v>
      </c>
      <c r="J206" s="1">
        <f t="shared" si="26"/>
        <v>50000000</v>
      </c>
      <c r="K206">
        <f t="shared" si="37"/>
        <v>50000886.384534687</v>
      </c>
      <c r="L206">
        <f t="shared" si="27"/>
        <v>1278771237.9549451</v>
      </c>
      <c r="M206">
        <f t="shared" si="28"/>
        <v>2500000000000000</v>
      </c>
      <c r="N206" s="1">
        <f t="shared" si="29"/>
        <v>1.25E+23</v>
      </c>
      <c r="O206" t="e">
        <f t="shared" si="30"/>
        <v>#NUM!</v>
      </c>
      <c r="P206" t="e">
        <f t="shared" si="31"/>
        <v>#NUM!</v>
      </c>
      <c r="Q206" t="e">
        <f t="shared" si="32"/>
        <v>#NUM!</v>
      </c>
      <c r="R206" t="e">
        <f t="shared" si="33"/>
        <v>#NUM!</v>
      </c>
    </row>
    <row r="207" spans="1:18">
      <c r="A207" s="5">
        <v>60000000</v>
      </c>
      <c r="B207">
        <v>1</v>
      </c>
      <c r="C207" s="3">
        <f t="shared" si="22"/>
        <v>1.18</v>
      </c>
      <c r="D207">
        <f t="shared" si="34"/>
        <v>4.6914481346796375</v>
      </c>
      <c r="E207">
        <f t="shared" si="35"/>
        <v>5.5075657714155062</v>
      </c>
      <c r="F207">
        <f t="shared" si="36"/>
        <v>7.7781512503836439</v>
      </c>
      <c r="G207">
        <f t="shared" si="23"/>
        <v>25.838459164932694</v>
      </c>
      <c r="H207">
        <f t="shared" si="24"/>
        <v>667.62597201789436</v>
      </c>
      <c r="I207">
        <f t="shared" si="25"/>
        <v>7745.9666924148341</v>
      </c>
      <c r="J207" s="1">
        <f t="shared" si="26"/>
        <v>60000000</v>
      </c>
      <c r="K207">
        <f t="shared" si="37"/>
        <v>60001074.600929983</v>
      </c>
      <c r="L207">
        <f t="shared" si="27"/>
        <v>1550307549.8959615</v>
      </c>
      <c r="M207">
        <f t="shared" si="28"/>
        <v>3600000000000000</v>
      </c>
      <c r="N207" s="1">
        <f t="shared" si="29"/>
        <v>2.1600000000000002E+23</v>
      </c>
      <c r="O207" t="e">
        <f t="shared" si="30"/>
        <v>#NUM!</v>
      </c>
      <c r="P207" t="e">
        <f t="shared" si="31"/>
        <v>#NUM!</v>
      </c>
      <c r="Q207" t="e">
        <f t="shared" si="32"/>
        <v>#NUM!</v>
      </c>
      <c r="R207" t="e">
        <f t="shared" si="33"/>
        <v>#NUM!</v>
      </c>
    </row>
    <row r="208" spans="1:18">
      <c r="A208" s="5">
        <v>70000000</v>
      </c>
      <c r="B208">
        <v>1</v>
      </c>
      <c r="C208" s="3">
        <f t="shared" si="22"/>
        <v>1.21</v>
      </c>
      <c r="D208">
        <f t="shared" si="34"/>
        <v>4.7038123222782184</v>
      </c>
      <c r="E208">
        <f t="shared" si="35"/>
        <v>5.5403680675862876</v>
      </c>
      <c r="F208">
        <f t="shared" si="36"/>
        <v>7.8450980400142569</v>
      </c>
      <c r="G208">
        <f t="shared" si="23"/>
        <v>26.060851586269141</v>
      </c>
      <c r="H208">
        <f t="shared" si="24"/>
        <v>679.16798540154684</v>
      </c>
      <c r="I208">
        <f t="shared" si="25"/>
        <v>8366.6002653407559</v>
      </c>
      <c r="J208" s="1">
        <f t="shared" si="26"/>
        <v>70000000</v>
      </c>
      <c r="K208">
        <f t="shared" si="37"/>
        <v>70001264.491826579</v>
      </c>
      <c r="L208">
        <f t="shared" si="27"/>
        <v>1824259611.0388398</v>
      </c>
      <c r="M208">
        <f t="shared" si="28"/>
        <v>4900000000000000</v>
      </c>
      <c r="N208" s="1">
        <f t="shared" si="29"/>
        <v>3.4299999999999999E+23</v>
      </c>
      <c r="O208" t="e">
        <f t="shared" si="30"/>
        <v>#NUM!</v>
      </c>
      <c r="P208" t="e">
        <f t="shared" si="31"/>
        <v>#NUM!</v>
      </c>
      <c r="Q208" t="e">
        <f t="shared" si="32"/>
        <v>#NUM!</v>
      </c>
      <c r="R208" t="e">
        <f t="shared" si="33"/>
        <v>#NUM!</v>
      </c>
    </row>
    <row r="209" spans="1:18">
      <c r="A209" s="5">
        <v>80000000</v>
      </c>
      <c r="B209">
        <v>1</v>
      </c>
      <c r="C209" s="3">
        <f t="shared" si="22"/>
        <v>1.24</v>
      </c>
      <c r="D209">
        <f t="shared" si="34"/>
        <v>4.7144376808722175</v>
      </c>
      <c r="E209">
        <f t="shared" si="35"/>
        <v>5.5687440244950652</v>
      </c>
      <c r="F209">
        <f t="shared" si="36"/>
        <v>7.9030899869919438</v>
      </c>
      <c r="G209">
        <f t="shared" si="23"/>
        <v>26.253496664211536</v>
      </c>
      <c r="H209">
        <f t="shared" si="24"/>
        <v>689.24608709776624</v>
      </c>
      <c r="I209">
        <f t="shared" si="25"/>
        <v>8944.2719099991591</v>
      </c>
      <c r="J209" s="1">
        <f t="shared" si="26"/>
        <v>80000000</v>
      </c>
      <c r="K209">
        <f t="shared" si="37"/>
        <v>80001455.816221297</v>
      </c>
      <c r="L209">
        <f t="shared" si="27"/>
        <v>2100279733.1369228</v>
      </c>
      <c r="M209">
        <f t="shared" si="28"/>
        <v>6400000000000000</v>
      </c>
      <c r="N209" s="1">
        <f t="shared" si="29"/>
        <v>5.12E+23</v>
      </c>
      <c r="O209" t="e">
        <f t="shared" si="30"/>
        <v>#NUM!</v>
      </c>
      <c r="P209" t="e">
        <f t="shared" si="31"/>
        <v>#NUM!</v>
      </c>
      <c r="Q209" t="e">
        <f t="shared" si="32"/>
        <v>#NUM!</v>
      </c>
      <c r="R209" t="e">
        <f t="shared" si="33"/>
        <v>#NUM!</v>
      </c>
    </row>
    <row r="210" spans="1:18">
      <c r="A210" s="5">
        <v>90000000</v>
      </c>
      <c r="B210">
        <v>1</v>
      </c>
      <c r="C210" s="3">
        <f t="shared" si="22"/>
        <v>1.27</v>
      </c>
      <c r="D210">
        <f t="shared" si="34"/>
        <v>4.7237453934342168</v>
      </c>
      <c r="E210">
        <f t="shared" si="35"/>
        <v>5.5937438335226863</v>
      </c>
      <c r="F210">
        <f t="shared" si="36"/>
        <v>7.9542425094393252</v>
      </c>
      <c r="G210">
        <f t="shared" si="23"/>
        <v>26.423421665653848</v>
      </c>
      <c r="H210">
        <f t="shared" si="24"/>
        <v>698.19721252094519</v>
      </c>
      <c r="I210">
        <f t="shared" si="25"/>
        <v>9486.832980505138</v>
      </c>
      <c r="J210" s="1">
        <f t="shared" si="26"/>
        <v>90000000</v>
      </c>
      <c r="K210">
        <f t="shared" si="37"/>
        <v>90001648.393915653</v>
      </c>
      <c r="L210">
        <f t="shared" si="27"/>
        <v>2378107949.9088464</v>
      </c>
      <c r="M210">
        <f t="shared" si="28"/>
        <v>8100000000000000</v>
      </c>
      <c r="N210" s="1">
        <f t="shared" si="29"/>
        <v>7.2900000000000004E+23</v>
      </c>
      <c r="O210" t="e">
        <f t="shared" si="30"/>
        <v>#NUM!</v>
      </c>
      <c r="P210" t="e">
        <f t="shared" si="31"/>
        <v>#NUM!</v>
      </c>
      <c r="Q210" t="e">
        <f t="shared" si="32"/>
        <v>#NUM!</v>
      </c>
      <c r="R210" t="e">
        <f t="shared" si="33"/>
        <v>#NUM!</v>
      </c>
    </row>
    <row r="211" spans="1:18">
      <c r="A211" s="5">
        <v>100000000</v>
      </c>
      <c r="B211">
        <v>1</v>
      </c>
      <c r="C211" s="3">
        <f t="shared" si="22"/>
        <v>1.3</v>
      </c>
      <c r="D211">
        <f t="shared" si="34"/>
        <v>4.7320208456446196</v>
      </c>
      <c r="E211">
        <f t="shared" si="35"/>
        <v>5.616083619656723</v>
      </c>
      <c r="F211">
        <f t="shared" si="36"/>
        <v>8</v>
      </c>
      <c r="G211">
        <f t="shared" si="23"/>
        <v>26.575424759098901</v>
      </c>
      <c r="H211">
        <f t="shared" si="24"/>
        <v>706.25320112652685</v>
      </c>
      <c r="I211">
        <f t="shared" si="25"/>
        <v>10000</v>
      </c>
      <c r="J211" s="1">
        <f t="shared" si="26"/>
        <v>100000000</v>
      </c>
      <c r="K211">
        <f t="shared" si="37"/>
        <v>100001842.0850406</v>
      </c>
      <c r="L211">
        <f t="shared" si="27"/>
        <v>2657542475.9098902</v>
      </c>
      <c r="M211">
        <f t="shared" si="28"/>
        <v>1E+16</v>
      </c>
      <c r="N211" s="1">
        <f t="shared" si="29"/>
        <v>9.9999999999999998E+23</v>
      </c>
      <c r="O211" t="e">
        <f t="shared" si="30"/>
        <v>#NUM!</v>
      </c>
      <c r="P211" t="e">
        <f t="shared" si="31"/>
        <v>#NUM!</v>
      </c>
      <c r="Q211" t="e">
        <f t="shared" si="32"/>
        <v>#NUM!</v>
      </c>
      <c r="R211" t="e">
        <f t="shared" si="33"/>
        <v>#NUM!</v>
      </c>
    </row>
    <row r="212" spans="1:18">
      <c r="A212" s="5">
        <v>200000000</v>
      </c>
      <c r="B212">
        <v>1</v>
      </c>
      <c r="C212" s="3">
        <f t="shared" si="22"/>
        <v>1.6</v>
      </c>
      <c r="D212">
        <f t="shared" si="34"/>
        <v>4.7853112034828387</v>
      </c>
      <c r="E212">
        <f t="shared" si="35"/>
        <v>5.7625144084733702</v>
      </c>
      <c r="F212">
        <f t="shared" si="36"/>
        <v>8.3010299956639813</v>
      </c>
      <c r="G212">
        <f t="shared" si="23"/>
        <v>27.575424759098901</v>
      </c>
      <c r="H212">
        <f t="shared" si="24"/>
        <v>760.40405064472463</v>
      </c>
      <c r="I212">
        <f t="shared" si="25"/>
        <v>14142.13562373095</v>
      </c>
      <c r="J212" s="1">
        <f t="shared" si="26"/>
        <v>200000000</v>
      </c>
      <c r="K212">
        <f t="shared" si="37"/>
        <v>200003822.80211833</v>
      </c>
      <c r="L212">
        <f t="shared" si="27"/>
        <v>5515084951.8197803</v>
      </c>
      <c r="M212">
        <f t="shared" si="28"/>
        <v>4E+16</v>
      </c>
      <c r="N212" s="1">
        <f t="shared" si="29"/>
        <v>7.9999999999999999E+24</v>
      </c>
      <c r="O212" t="e">
        <f t="shared" si="30"/>
        <v>#NUM!</v>
      </c>
      <c r="P212" t="e">
        <f t="shared" si="31"/>
        <v>#NUM!</v>
      </c>
      <c r="Q212" t="e">
        <f t="shared" si="32"/>
        <v>#NUM!</v>
      </c>
      <c r="R212" t="e">
        <f t="shared" si="33"/>
        <v>#NUM!</v>
      </c>
    </row>
    <row r="213" spans="1:18">
      <c r="A213" s="5">
        <v>300000000</v>
      </c>
      <c r="B213">
        <v>1</v>
      </c>
      <c r="C213" s="3">
        <f t="shared" si="22"/>
        <v>1.9</v>
      </c>
      <c r="D213">
        <f t="shared" si="34"/>
        <v>4.8155952688476695</v>
      </c>
      <c r="E213">
        <f t="shared" si="35"/>
        <v>5.8477479288990564</v>
      </c>
      <c r="F213">
        <f t="shared" si="36"/>
        <v>8.4771212547196626</v>
      </c>
      <c r="G213">
        <f t="shared" si="23"/>
        <v>28.160387259820055</v>
      </c>
      <c r="H213">
        <f t="shared" si="24"/>
        <v>793.00741062303564</v>
      </c>
      <c r="I213">
        <f t="shared" si="25"/>
        <v>17320.508075688773</v>
      </c>
      <c r="J213" s="1">
        <f t="shared" si="26"/>
        <v>300000000</v>
      </c>
      <c r="K213">
        <f t="shared" si="37"/>
        <v>300005855.84505957</v>
      </c>
      <c r="L213">
        <f t="shared" si="27"/>
        <v>8448116177.9460163</v>
      </c>
      <c r="M213">
        <f t="shared" si="28"/>
        <v>9E+16</v>
      </c>
      <c r="N213" s="1">
        <f t="shared" si="29"/>
        <v>2.7E+25</v>
      </c>
      <c r="O213" t="e">
        <f t="shared" si="30"/>
        <v>#NUM!</v>
      </c>
      <c r="P213" t="e">
        <f t="shared" si="31"/>
        <v>#NUM!</v>
      </c>
      <c r="Q213" t="e">
        <f t="shared" si="32"/>
        <v>#NUM!</v>
      </c>
      <c r="R213" t="e">
        <f t="shared" si="33"/>
        <v>#NUM!</v>
      </c>
    </row>
    <row r="214" spans="1:18">
      <c r="A214" s="5">
        <v>400000000</v>
      </c>
      <c r="B214">
        <v>1</v>
      </c>
      <c r="C214" s="3">
        <f t="shared" si="22"/>
        <v>2.2000000000000002</v>
      </c>
      <c r="D214">
        <f t="shared" si="34"/>
        <v>4.8367030384116676</v>
      </c>
      <c r="E214">
        <f t="shared" si="35"/>
        <v>5.9080378787288179</v>
      </c>
      <c r="F214">
        <f t="shared" si="36"/>
        <v>8.6020599913279625</v>
      </c>
      <c r="G214">
        <f t="shared" si="23"/>
        <v>28.575424759098897</v>
      </c>
      <c r="H214">
        <f t="shared" si="24"/>
        <v>816.55490016292231</v>
      </c>
      <c r="I214">
        <f t="shared" si="25"/>
        <v>20000</v>
      </c>
      <c r="J214" s="1">
        <f t="shared" si="26"/>
        <v>400000000</v>
      </c>
      <c r="K214">
        <f t="shared" si="37"/>
        <v>400007922.86850458</v>
      </c>
      <c r="L214">
        <f t="shared" si="27"/>
        <v>11430169903.639559</v>
      </c>
      <c r="M214">
        <f t="shared" si="28"/>
        <v>1.6E+17</v>
      </c>
      <c r="N214" s="1">
        <f t="shared" si="29"/>
        <v>6.3999999999999999E+25</v>
      </c>
      <c r="O214" t="e">
        <f t="shared" si="30"/>
        <v>#NUM!</v>
      </c>
      <c r="P214" t="e">
        <f t="shared" si="31"/>
        <v>#NUM!</v>
      </c>
      <c r="Q214" t="e">
        <f t="shared" si="32"/>
        <v>#NUM!</v>
      </c>
      <c r="R214" t="e">
        <f t="shared" si="33"/>
        <v>#NUM!</v>
      </c>
    </row>
    <row r="215" spans="1:18">
      <c r="A215" s="5">
        <v>500000000</v>
      </c>
      <c r="B215">
        <v>1</v>
      </c>
      <c r="C215" s="3">
        <f t="shared" si="22"/>
        <v>2.5</v>
      </c>
      <c r="D215">
        <f t="shared" si="34"/>
        <v>4.8528654353869394</v>
      </c>
      <c r="E215">
        <f t="shared" si="35"/>
        <v>5.9546989791366745</v>
      </c>
      <c r="F215">
        <f t="shared" si="36"/>
        <v>8.6989700043360187</v>
      </c>
      <c r="G215">
        <f t="shared" si="23"/>
        <v>28.897352853986263</v>
      </c>
      <c r="H215">
        <f t="shared" si="24"/>
        <v>835.05700196778798</v>
      </c>
      <c r="I215">
        <f t="shared" si="25"/>
        <v>22360.679774997898</v>
      </c>
      <c r="J215" s="1">
        <f t="shared" si="26"/>
        <v>500000000</v>
      </c>
      <c r="K215">
        <f t="shared" si="37"/>
        <v>500010015.15963018</v>
      </c>
      <c r="L215">
        <f t="shared" si="27"/>
        <v>14448676426.993132</v>
      </c>
      <c r="M215">
        <f t="shared" si="28"/>
        <v>2.5E+17</v>
      </c>
      <c r="N215" s="1">
        <f t="shared" si="29"/>
        <v>1.25E+26</v>
      </c>
      <c r="O215" t="e">
        <f t="shared" si="30"/>
        <v>#NUM!</v>
      </c>
      <c r="P215" t="e">
        <f t="shared" si="31"/>
        <v>#NUM!</v>
      </c>
      <c r="Q215" t="e">
        <f t="shared" si="32"/>
        <v>#NUM!</v>
      </c>
      <c r="R215" t="e">
        <f t="shared" si="33"/>
        <v>#NUM!</v>
      </c>
    </row>
    <row r="216" spans="1:18">
      <c r="A216" s="5">
        <v>600000000</v>
      </c>
      <c r="B216">
        <v>1</v>
      </c>
      <c r="C216" s="3">
        <f t="shared" si="22"/>
        <v>2.8</v>
      </c>
      <c r="D216">
        <f t="shared" si="34"/>
        <v>4.8659379741582507</v>
      </c>
      <c r="E216">
        <f t="shared" si="35"/>
        <v>5.9927576994781688</v>
      </c>
      <c r="F216">
        <f t="shared" si="36"/>
        <v>8.7781512503836439</v>
      </c>
      <c r="G216">
        <f t="shared" si="23"/>
        <v>29.160387259820059</v>
      </c>
      <c r="H216">
        <f t="shared" si="24"/>
        <v>850.32818514267603</v>
      </c>
      <c r="I216">
        <f t="shared" si="25"/>
        <v>24494.89742783178</v>
      </c>
      <c r="J216" s="1">
        <f t="shared" si="26"/>
        <v>600000000</v>
      </c>
      <c r="K216">
        <f t="shared" si="37"/>
        <v>600012127.58669174</v>
      </c>
      <c r="L216">
        <f t="shared" si="27"/>
        <v>17496232355.892036</v>
      </c>
      <c r="M216">
        <f t="shared" si="28"/>
        <v>3.6E+17</v>
      </c>
      <c r="N216" s="1">
        <f t="shared" si="29"/>
        <v>2.16E+26</v>
      </c>
      <c r="O216" t="e">
        <f t="shared" si="30"/>
        <v>#NUM!</v>
      </c>
      <c r="P216" t="e">
        <f t="shared" si="31"/>
        <v>#NUM!</v>
      </c>
      <c r="Q216" t="e">
        <f t="shared" si="32"/>
        <v>#NUM!</v>
      </c>
      <c r="R216" t="e">
        <f t="shared" si="33"/>
        <v>#NUM!</v>
      </c>
    </row>
    <row r="217" spans="1:18">
      <c r="A217" s="5">
        <v>700000000</v>
      </c>
      <c r="B217">
        <v>1</v>
      </c>
      <c r="C217" s="3">
        <f t="shared" si="22"/>
        <v>3.1</v>
      </c>
      <c r="D217">
        <f t="shared" si="34"/>
        <v>4.8768989796353672</v>
      </c>
      <c r="E217">
        <f t="shared" si="35"/>
        <v>6.0248899564766818</v>
      </c>
      <c r="F217">
        <f t="shared" si="36"/>
        <v>8.8450980400142569</v>
      </c>
      <c r="G217">
        <f t="shared" si="23"/>
        <v>29.382779681156503</v>
      </c>
      <c r="H217">
        <f t="shared" si="24"/>
        <v>863.34774179138344</v>
      </c>
      <c r="I217">
        <f t="shared" si="25"/>
        <v>26457.513110645905</v>
      </c>
      <c r="J217" s="1">
        <f t="shared" si="26"/>
        <v>700000000</v>
      </c>
      <c r="K217">
        <f t="shared" si="37"/>
        <v>700014256.7588048</v>
      </c>
      <c r="L217">
        <f t="shared" si="27"/>
        <v>20567945776.809551</v>
      </c>
      <c r="M217">
        <f t="shared" si="28"/>
        <v>4.9E+17</v>
      </c>
      <c r="N217" s="1">
        <f t="shared" si="29"/>
        <v>3.4299999999999999E+26</v>
      </c>
      <c r="O217" t="e">
        <f t="shared" si="30"/>
        <v>#NUM!</v>
      </c>
      <c r="P217" t="e">
        <f t="shared" si="31"/>
        <v>#NUM!</v>
      </c>
      <c r="Q217" t="e">
        <f t="shared" si="32"/>
        <v>#NUM!</v>
      </c>
      <c r="R217" t="e">
        <f t="shared" si="33"/>
        <v>#NUM!</v>
      </c>
    </row>
    <row r="218" spans="1:18">
      <c r="A218" s="5">
        <v>800000000</v>
      </c>
      <c r="B218">
        <v>1</v>
      </c>
      <c r="C218" s="3">
        <f t="shared" si="22"/>
        <v>3.4</v>
      </c>
      <c r="D218">
        <f t="shared" si="34"/>
        <v>4.8863269834336629</v>
      </c>
      <c r="E218">
        <f t="shared" si="35"/>
        <v>6.052690468601428</v>
      </c>
      <c r="F218">
        <f t="shared" si="36"/>
        <v>8.9030899869919438</v>
      </c>
      <c r="G218">
        <f t="shared" si="23"/>
        <v>29.575424759098901</v>
      </c>
      <c r="H218">
        <f t="shared" si="24"/>
        <v>874.70574968112032</v>
      </c>
      <c r="I218">
        <f t="shared" si="25"/>
        <v>28284.2712474619</v>
      </c>
      <c r="J218" s="1">
        <f t="shared" si="26"/>
        <v>800000000</v>
      </c>
      <c r="K218">
        <f t="shared" si="37"/>
        <v>800016400.26592922</v>
      </c>
      <c r="L218">
        <f t="shared" si="27"/>
        <v>23660339807.279121</v>
      </c>
      <c r="M218">
        <f t="shared" si="28"/>
        <v>6.4E+17</v>
      </c>
      <c r="N218" s="1">
        <f t="shared" si="29"/>
        <v>5.1199999999999999E+26</v>
      </c>
      <c r="O218" t="e">
        <f t="shared" si="30"/>
        <v>#NUM!</v>
      </c>
      <c r="P218" t="e">
        <f t="shared" si="31"/>
        <v>#NUM!</v>
      </c>
      <c r="Q218" t="e">
        <f t="shared" si="32"/>
        <v>#NUM!</v>
      </c>
      <c r="R218" t="e">
        <f t="shared" si="33"/>
        <v>#NUM!</v>
      </c>
    </row>
    <row r="219" spans="1:18">
      <c r="A219" s="5">
        <v>900000000</v>
      </c>
      <c r="B219">
        <v>1</v>
      </c>
      <c r="C219" s="3">
        <f t="shared" si="22"/>
        <v>3.7</v>
      </c>
      <c r="D219">
        <f t="shared" si="34"/>
        <v>4.8945922371971866</v>
      </c>
      <c r="E219">
        <f t="shared" si="35"/>
        <v>6.0771864782702378</v>
      </c>
      <c r="F219">
        <f t="shared" si="36"/>
        <v>8.9542425094393252</v>
      </c>
      <c r="G219">
        <f t="shared" si="23"/>
        <v>29.745349760541213</v>
      </c>
      <c r="H219">
        <f t="shared" si="24"/>
        <v>884.78583237692919</v>
      </c>
      <c r="I219">
        <f t="shared" si="25"/>
        <v>30000</v>
      </c>
      <c r="J219" s="1">
        <f t="shared" si="26"/>
        <v>900000000</v>
      </c>
      <c r="K219">
        <f t="shared" si="37"/>
        <v>900018556.30608463</v>
      </c>
      <c r="L219">
        <f t="shared" si="27"/>
        <v>26770814784.487091</v>
      </c>
      <c r="M219">
        <f t="shared" si="28"/>
        <v>8.1E+17</v>
      </c>
      <c r="N219" s="1">
        <f t="shared" si="29"/>
        <v>7.2899999999999993E+26</v>
      </c>
      <c r="O219" t="e">
        <f t="shared" si="30"/>
        <v>#NUM!</v>
      </c>
      <c r="P219" t="e">
        <f t="shared" si="31"/>
        <v>#NUM!</v>
      </c>
      <c r="Q219" t="e">
        <f t="shared" si="32"/>
        <v>#NUM!</v>
      </c>
      <c r="R219" t="e">
        <f t="shared" si="33"/>
        <v>#NUM!</v>
      </c>
    </row>
    <row r="220" spans="1:18">
      <c r="A220" s="5">
        <v>1000000000</v>
      </c>
      <c r="B220">
        <v>1</v>
      </c>
      <c r="C220" s="3">
        <f t="shared" si="22"/>
        <v>4</v>
      </c>
      <c r="D220">
        <f t="shared" si="34"/>
        <v>4.9019458470869317</v>
      </c>
      <c r="E220">
        <f t="shared" si="35"/>
        <v>6.0990785672904355</v>
      </c>
      <c r="F220">
        <f t="shared" si="36"/>
        <v>9</v>
      </c>
      <c r="G220">
        <f t="shared" si="23"/>
        <v>29.897352853986263</v>
      </c>
      <c r="H220">
        <f t="shared" si="24"/>
        <v>893.85170767576051</v>
      </c>
      <c r="I220">
        <f t="shared" si="25"/>
        <v>31622.776601683792</v>
      </c>
      <c r="J220" s="1">
        <f t="shared" si="26"/>
        <v>1000000000</v>
      </c>
      <c r="K220">
        <f t="shared" si="37"/>
        <v>1000020723.4805616</v>
      </c>
      <c r="L220">
        <f t="shared" si="27"/>
        <v>29897352853.986263</v>
      </c>
      <c r="M220">
        <f t="shared" si="28"/>
        <v>1E+18</v>
      </c>
      <c r="N220" s="1">
        <f t="shared" si="29"/>
        <v>1E+27</v>
      </c>
      <c r="O220" t="e">
        <f t="shared" si="30"/>
        <v>#NUM!</v>
      </c>
      <c r="P220" t="e">
        <f t="shared" si="31"/>
        <v>#NUM!</v>
      </c>
      <c r="Q220" t="e">
        <f t="shared" si="32"/>
        <v>#NUM!</v>
      </c>
      <c r="R220" t="e">
        <f t="shared" si="33"/>
        <v>#NUM!</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Sorting</vt:lpstr>
      <vt:lpstr>Wiki</vt:lpstr>
      <vt:lpstr>Sheet7</vt:lpstr>
      <vt:lpstr>Complexity Graph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2018-03-03T21:49:33Z</dcterms:modified>
</cp:coreProperties>
</file>