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che" sheetId="1" r:id="rId1"/>
    <sheet name="temp" sheetId="2" r:id="rId2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9" i="1"/>
  <c r="I10" i="1"/>
  <c r="I11" i="1"/>
  <c r="I12" i="1"/>
  <c r="I4" i="1"/>
  <c r="F5" i="1"/>
  <c r="F6" i="1"/>
  <c r="F7" i="1"/>
  <c r="F9" i="1"/>
  <c r="F10" i="1"/>
  <c r="F11" i="1"/>
  <c r="F12" i="1"/>
  <c r="F4" i="1"/>
  <c r="H12" i="1"/>
  <c r="H11" i="1"/>
  <c r="H10" i="1"/>
  <c r="H9" i="1"/>
  <c r="D11" i="1"/>
  <c r="J11" i="1" s="1"/>
  <c r="L11" i="1" s="1"/>
  <c r="D10" i="1"/>
  <c r="J10" i="1" s="1"/>
  <c r="L10" i="1" s="1"/>
  <c r="D9" i="1"/>
  <c r="J9" i="1" s="1"/>
  <c r="L9" i="1" s="1"/>
  <c r="C12" i="1"/>
  <c r="D12" i="1" s="1"/>
  <c r="J12" i="1" l="1"/>
  <c r="L12" i="1" s="1"/>
  <c r="E12" i="1"/>
  <c r="E9" i="1"/>
  <c r="E10" i="1"/>
  <c r="E11" i="1"/>
  <c r="H5" i="1"/>
  <c r="H6" i="1"/>
  <c r="H7" i="1"/>
  <c r="H4" i="1"/>
  <c r="C3" i="2"/>
  <c r="C4" i="2"/>
  <c r="C7" i="2"/>
  <c r="C8" i="2"/>
  <c r="C11" i="2"/>
  <c r="C12" i="2"/>
  <c r="C15" i="2"/>
  <c r="C16" i="2"/>
  <c r="C19" i="2"/>
  <c r="C1" i="2"/>
  <c r="B2" i="2"/>
  <c r="C2" i="2" s="1"/>
  <c r="B3" i="2"/>
  <c r="B4" i="2"/>
  <c r="B5" i="2"/>
  <c r="C5" i="2" s="1"/>
  <c r="B6" i="2"/>
  <c r="C6" i="2" s="1"/>
  <c r="B7" i="2"/>
  <c r="B8" i="2"/>
  <c r="B9" i="2"/>
  <c r="C9" i="2" s="1"/>
  <c r="B10" i="2"/>
  <c r="C10" i="2" s="1"/>
  <c r="B11" i="2"/>
  <c r="B12" i="2"/>
  <c r="B13" i="2"/>
  <c r="C13" i="2" s="1"/>
  <c r="B14" i="2"/>
  <c r="C14" i="2" s="1"/>
  <c r="B15" i="2"/>
  <c r="B16" i="2"/>
  <c r="B17" i="2"/>
  <c r="C17" i="2" s="1"/>
  <c r="B18" i="2"/>
  <c r="C18" i="2" s="1"/>
  <c r="B19" i="2"/>
  <c r="B1" i="2"/>
  <c r="C7" i="1"/>
  <c r="D7" i="1" s="1"/>
  <c r="J7" i="1" s="1"/>
  <c r="L7" i="1" s="1"/>
  <c r="D5" i="1"/>
  <c r="E5" i="1" s="1"/>
  <c r="D6" i="1"/>
  <c r="E6" i="1" s="1"/>
  <c r="J4" i="1"/>
  <c r="L4" i="1" s="1"/>
  <c r="D4" i="1"/>
  <c r="E4" i="1" s="1"/>
  <c r="C22" i="2" l="1"/>
  <c r="C24" i="2" s="1"/>
  <c r="J6" i="1"/>
  <c r="L6" i="1" s="1"/>
  <c r="E7" i="1"/>
  <c r="J5" i="1"/>
  <c r="L5" i="1" s="1"/>
  <c r="B22" i="2"/>
  <c r="B24" i="2" s="1"/>
</calcChain>
</file>

<file path=xl/sharedStrings.xml><?xml version="1.0" encoding="utf-8"?>
<sst xmlns="http://schemas.openxmlformats.org/spreadsheetml/2006/main" count="23" uniqueCount="16">
  <si>
    <t>Cache Type</t>
  </si>
  <si>
    <t>Total Size (KB)</t>
  </si>
  <si>
    <t>No. of Sets</t>
  </si>
  <si>
    <t>L1-D</t>
  </si>
  <si>
    <t>L1-I</t>
  </si>
  <si>
    <t>L2</t>
  </si>
  <si>
    <t>L3</t>
  </si>
  <si>
    <t>PSL Laptop</t>
  </si>
  <si>
    <t>Personal Laptop</t>
  </si>
  <si>
    <t>Total No. of Lines</t>
  </si>
  <si>
    <t>Associativity 
(No. of lines per set)</t>
  </si>
  <si>
    <t>Total Size</t>
  </si>
  <si>
    <t>Line Size</t>
  </si>
  <si>
    <t>(bytes)</t>
  </si>
  <si>
    <t>(32 bit Integers)</t>
  </si>
  <si>
    <t>(64 bit Integers)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</si>
</sst>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wrapText="1"/>
    </xf>
    <xf numFmtId="164" fontId="3" fillId="0" borderId="0" xfId="1" applyNumberFormat="1" applyFont="1" applyAlignment="1">
      <alignment wrapText="1"/>
    </xf>
    <xf numFmtId="164" fontId="5" fillId="0" borderId="0" xfId="1" applyNumberFormat="1" applyFont="1"/>
    <xf numFmtId="164" fontId="3" fillId="0" borderId="0" xfId="1" applyNumberFormat="1" applyFont="1" applyAlignment="1">
      <alignment horizontal="right" wrapText="1"/>
    </xf>
    <xf numFmtId="164" fontId="4" fillId="0" borderId="0" xfId="1" applyNumberFormat="1" applyFont="1" applyAlignment="1">
      <alignment horizontal="right" wrapText="1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15" sqref="F15"/>
    </sheetView>
  </sheetViews>
  <sheetFormatPr defaultRowHeight="15" x14ac:dyDescent="0.25"/>
  <cols>
    <col min="1" max="1" width="15.28515625" style="2" bestFit="1" customWidth="1"/>
    <col min="2" max="2" width="11" bestFit="1" customWidth="1"/>
    <col min="3" max="3" width="15.140625" style="1" bestFit="1" customWidth="1"/>
    <col min="4" max="5" width="12.42578125" style="1" customWidth="1"/>
    <col min="6" max="6" width="14.140625" style="5" customWidth="1"/>
    <col min="7" max="8" width="9.85546875" style="1" customWidth="1"/>
    <col min="9" max="9" width="9.7109375" style="5" bestFit="1" customWidth="1"/>
    <col min="10" max="10" width="18" style="1" bestFit="1" customWidth="1"/>
    <col min="11" max="11" width="19.42578125" style="1" bestFit="1" customWidth="1"/>
    <col min="12" max="12" width="12" style="1" bestFit="1" customWidth="1"/>
  </cols>
  <sheetData>
    <row r="1" spans="1:12" x14ac:dyDescent="0.25">
      <c r="D1" s="8" t="s">
        <v>11</v>
      </c>
      <c r="E1" s="8"/>
      <c r="F1" s="8"/>
      <c r="G1" s="8" t="s">
        <v>12</v>
      </c>
      <c r="H1" s="8"/>
      <c r="I1" s="8"/>
    </row>
    <row r="2" spans="1:12" s="3" customFormat="1" ht="30" x14ac:dyDescent="0.25">
      <c r="B2" s="3" t="s">
        <v>0</v>
      </c>
      <c r="C2" s="4" t="s">
        <v>1</v>
      </c>
      <c r="D2" s="6" t="s">
        <v>13</v>
      </c>
      <c r="E2" s="7" t="s">
        <v>14</v>
      </c>
      <c r="F2" s="7" t="s">
        <v>15</v>
      </c>
      <c r="G2" s="6" t="s">
        <v>13</v>
      </c>
      <c r="H2" s="7" t="s">
        <v>14</v>
      </c>
      <c r="I2" s="7" t="s">
        <v>15</v>
      </c>
      <c r="J2" s="4" t="s">
        <v>9</v>
      </c>
      <c r="K2" s="4" t="s">
        <v>10</v>
      </c>
      <c r="L2" s="4" t="s">
        <v>2</v>
      </c>
    </row>
    <row r="3" spans="1:12" x14ac:dyDescent="0.25">
      <c r="E3" s="5"/>
    </row>
    <row r="4" spans="1:12" x14ac:dyDescent="0.25">
      <c r="A4" s="2" t="s">
        <v>7</v>
      </c>
      <c r="B4" t="s">
        <v>3</v>
      </c>
      <c r="C4" s="1">
        <v>32</v>
      </c>
      <c r="D4" s="1">
        <f>C4*1024</f>
        <v>32768</v>
      </c>
      <c r="E4" s="5">
        <f>D4/4</f>
        <v>8192</v>
      </c>
      <c r="F4" s="5">
        <f>D4/8</f>
        <v>4096</v>
      </c>
      <c r="G4" s="1">
        <v>64</v>
      </c>
      <c r="H4" s="5">
        <f>G4/4</f>
        <v>16</v>
      </c>
      <c r="I4" s="5">
        <f>G4/8</f>
        <v>8</v>
      </c>
      <c r="J4" s="1">
        <f>D4/G4</f>
        <v>512</v>
      </c>
      <c r="K4" s="1">
        <v>8</v>
      </c>
      <c r="L4" s="1">
        <f>J4/K4</f>
        <v>64</v>
      </c>
    </row>
    <row r="5" spans="1:12" x14ac:dyDescent="0.25">
      <c r="B5" t="s">
        <v>4</v>
      </c>
      <c r="C5" s="1">
        <v>32</v>
      </c>
      <c r="D5" s="1">
        <f t="shared" ref="D5:D7" si="0">C5*1024</f>
        <v>32768</v>
      </c>
      <c r="E5" s="5">
        <f>D5/4</f>
        <v>8192</v>
      </c>
      <c r="F5" s="5">
        <f t="shared" ref="F5:F12" si="1">D5/8</f>
        <v>4096</v>
      </c>
      <c r="G5" s="1">
        <v>64</v>
      </c>
      <c r="H5" s="5">
        <f>G5/4</f>
        <v>16</v>
      </c>
      <c r="I5" s="5">
        <f t="shared" ref="I5:I12" si="2">G5/8</f>
        <v>8</v>
      </c>
      <c r="J5" s="1">
        <f>D5/G5</f>
        <v>512</v>
      </c>
      <c r="K5" s="1">
        <v>8</v>
      </c>
      <c r="L5" s="1">
        <f>J5/K5</f>
        <v>64</v>
      </c>
    </row>
    <row r="6" spans="1:12" x14ac:dyDescent="0.25">
      <c r="B6" t="s">
        <v>5</v>
      </c>
      <c r="C6" s="1">
        <v>256</v>
      </c>
      <c r="D6" s="1">
        <f t="shared" si="0"/>
        <v>262144</v>
      </c>
      <c r="E6" s="5">
        <f>D6/4</f>
        <v>65536</v>
      </c>
      <c r="F6" s="5">
        <f t="shared" si="1"/>
        <v>32768</v>
      </c>
      <c r="G6" s="1">
        <v>64</v>
      </c>
      <c r="H6" s="5">
        <f>G6/4</f>
        <v>16</v>
      </c>
      <c r="I6" s="5">
        <f t="shared" si="2"/>
        <v>8</v>
      </c>
      <c r="J6" s="1">
        <f>D6/G6</f>
        <v>4096</v>
      </c>
      <c r="K6" s="1">
        <v>8</v>
      </c>
      <c r="L6" s="1">
        <f>J6/K6</f>
        <v>512</v>
      </c>
    </row>
    <row r="7" spans="1:12" x14ac:dyDescent="0.25">
      <c r="B7" t="s">
        <v>6</v>
      </c>
      <c r="C7" s="1">
        <f>3*1024</f>
        <v>3072</v>
      </c>
      <c r="D7" s="1">
        <f t="shared" si="0"/>
        <v>3145728</v>
      </c>
      <c r="E7" s="5">
        <f>D7/4</f>
        <v>786432</v>
      </c>
      <c r="F7" s="5">
        <f t="shared" si="1"/>
        <v>393216</v>
      </c>
      <c r="G7" s="1">
        <v>64</v>
      </c>
      <c r="H7" s="5">
        <f>G7/4</f>
        <v>16</v>
      </c>
      <c r="I7" s="5">
        <f t="shared" si="2"/>
        <v>8</v>
      </c>
      <c r="J7" s="1">
        <f>D7/G7</f>
        <v>49152</v>
      </c>
      <c r="K7" s="1">
        <v>12</v>
      </c>
      <c r="L7" s="1">
        <f>J7/K7</f>
        <v>4096</v>
      </c>
    </row>
    <row r="8" spans="1:12" x14ac:dyDescent="0.25">
      <c r="E8" s="5"/>
      <c r="H8" s="5"/>
    </row>
    <row r="9" spans="1:12" x14ac:dyDescent="0.25">
      <c r="A9" s="2" t="s">
        <v>8</v>
      </c>
      <c r="B9" t="s">
        <v>3</v>
      </c>
      <c r="C9" s="1">
        <v>32</v>
      </c>
      <c r="D9" s="1">
        <f>C9*1024</f>
        <v>32768</v>
      </c>
      <c r="E9" s="5">
        <f>D9/4</f>
        <v>8192</v>
      </c>
      <c r="F9" s="5">
        <f t="shared" si="1"/>
        <v>4096</v>
      </c>
      <c r="G9" s="1">
        <v>64</v>
      </c>
      <c r="H9" s="5">
        <f>G9/4</f>
        <v>16</v>
      </c>
      <c r="I9" s="5">
        <f t="shared" si="2"/>
        <v>8</v>
      </c>
      <c r="J9" s="1">
        <f>D9/G9</f>
        <v>512</v>
      </c>
      <c r="K9" s="1">
        <v>8</v>
      </c>
      <c r="L9" s="1">
        <f>J9/K9</f>
        <v>64</v>
      </c>
    </row>
    <row r="10" spans="1:12" x14ac:dyDescent="0.25">
      <c r="B10" t="s">
        <v>4</v>
      </c>
      <c r="C10" s="1">
        <v>32</v>
      </c>
      <c r="D10" s="1">
        <f t="shared" ref="D10:D12" si="3">C10*1024</f>
        <v>32768</v>
      </c>
      <c r="E10" s="5">
        <f>D10/4</f>
        <v>8192</v>
      </c>
      <c r="F10" s="5">
        <f t="shared" si="1"/>
        <v>4096</v>
      </c>
      <c r="G10" s="1">
        <v>64</v>
      </c>
      <c r="H10" s="5">
        <f>G10/4</f>
        <v>16</v>
      </c>
      <c r="I10" s="5">
        <f t="shared" si="2"/>
        <v>8</v>
      </c>
      <c r="J10" s="1">
        <f>D10/G10</f>
        <v>512</v>
      </c>
      <c r="K10" s="1">
        <v>8</v>
      </c>
      <c r="L10" s="1">
        <f>J10/K10</f>
        <v>64</v>
      </c>
    </row>
    <row r="11" spans="1:12" x14ac:dyDescent="0.25">
      <c r="B11" t="s">
        <v>5</v>
      </c>
      <c r="C11" s="1">
        <v>256</v>
      </c>
      <c r="D11" s="1">
        <f t="shared" si="3"/>
        <v>262144</v>
      </c>
      <c r="E11" s="5">
        <f>D11/4</f>
        <v>65536</v>
      </c>
      <c r="F11" s="5">
        <f t="shared" si="1"/>
        <v>32768</v>
      </c>
      <c r="G11" s="1">
        <v>64</v>
      </c>
      <c r="H11" s="5">
        <f>G11/4</f>
        <v>16</v>
      </c>
      <c r="I11" s="5">
        <f t="shared" si="2"/>
        <v>8</v>
      </c>
      <c r="J11" s="1">
        <f>D11/G11</f>
        <v>4096</v>
      </c>
      <c r="K11" s="1">
        <v>4</v>
      </c>
      <c r="L11" s="1">
        <f>J11/K11</f>
        <v>1024</v>
      </c>
    </row>
    <row r="12" spans="1:12" x14ac:dyDescent="0.25">
      <c r="B12" t="s">
        <v>6</v>
      </c>
      <c r="C12" s="1">
        <f>4*1024</f>
        <v>4096</v>
      </c>
      <c r="D12" s="1">
        <f t="shared" si="3"/>
        <v>4194304</v>
      </c>
      <c r="E12" s="5">
        <f>D12/4</f>
        <v>1048576</v>
      </c>
      <c r="F12" s="5">
        <f t="shared" si="1"/>
        <v>524288</v>
      </c>
      <c r="G12" s="1">
        <v>64</v>
      </c>
      <c r="H12" s="5">
        <f>G12/4</f>
        <v>16</v>
      </c>
      <c r="I12" s="5">
        <f t="shared" si="2"/>
        <v>8</v>
      </c>
      <c r="J12" s="1">
        <f>D12/G12</f>
        <v>65536</v>
      </c>
      <c r="K12" s="1">
        <v>16</v>
      </c>
      <c r="L12" s="1">
        <f>J12/K12</f>
        <v>4096</v>
      </c>
    </row>
  </sheetData>
  <mergeCells count="2">
    <mergeCell ref="D1:F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80" zoomScaleNormal="80" workbookViewId="0">
      <selection activeCell="J20" sqref="J20"/>
    </sheetView>
  </sheetViews>
  <sheetFormatPr defaultRowHeight="15" x14ac:dyDescent="0.25"/>
  <sheetData>
    <row r="1" spans="1:3" x14ac:dyDescent="0.25">
      <c r="A1">
        <v>2</v>
      </c>
      <c r="B1">
        <f>A1*A1</f>
        <v>4</v>
      </c>
      <c r="C1">
        <f>B1*B1</f>
        <v>16</v>
      </c>
    </row>
    <row r="2" spans="1:3" x14ac:dyDescent="0.25">
      <c r="A2">
        <v>3</v>
      </c>
      <c r="B2">
        <f t="shared" ref="B2:C19" si="0">A2*A2</f>
        <v>9</v>
      </c>
      <c r="C2">
        <f t="shared" si="0"/>
        <v>81</v>
      </c>
    </row>
    <row r="3" spans="1:3" x14ac:dyDescent="0.25">
      <c r="A3">
        <v>4</v>
      </c>
      <c r="B3">
        <f t="shared" si="0"/>
        <v>16</v>
      </c>
      <c r="C3">
        <f t="shared" si="0"/>
        <v>256</v>
      </c>
    </row>
    <row r="4" spans="1:3" x14ac:dyDescent="0.25">
      <c r="A4">
        <v>5</v>
      </c>
      <c r="B4">
        <f t="shared" si="0"/>
        <v>25</v>
      </c>
      <c r="C4">
        <f t="shared" si="0"/>
        <v>625</v>
      </c>
    </row>
    <row r="5" spans="1:3" x14ac:dyDescent="0.25">
      <c r="A5">
        <v>6</v>
      </c>
      <c r="B5">
        <f t="shared" si="0"/>
        <v>36</v>
      </c>
      <c r="C5">
        <f t="shared" si="0"/>
        <v>1296</v>
      </c>
    </row>
    <row r="6" spans="1:3" x14ac:dyDescent="0.25">
      <c r="A6">
        <v>7</v>
      </c>
      <c r="B6">
        <f t="shared" si="0"/>
        <v>49</v>
      </c>
      <c r="C6">
        <f t="shared" si="0"/>
        <v>2401</v>
      </c>
    </row>
    <row r="7" spans="1:3" x14ac:dyDescent="0.25">
      <c r="A7">
        <v>8</v>
      </c>
      <c r="B7">
        <f t="shared" si="0"/>
        <v>64</v>
      </c>
      <c r="C7">
        <f t="shared" si="0"/>
        <v>4096</v>
      </c>
    </row>
    <row r="8" spans="1:3" x14ac:dyDescent="0.25">
      <c r="A8">
        <v>9</v>
      </c>
      <c r="B8">
        <f t="shared" si="0"/>
        <v>81</v>
      </c>
      <c r="C8">
        <f t="shared" si="0"/>
        <v>6561</v>
      </c>
    </row>
    <row r="9" spans="1:3" x14ac:dyDescent="0.25">
      <c r="A9">
        <v>10</v>
      </c>
      <c r="B9">
        <f t="shared" si="0"/>
        <v>100</v>
      </c>
      <c r="C9">
        <f t="shared" si="0"/>
        <v>10000</v>
      </c>
    </row>
    <row r="10" spans="1:3" x14ac:dyDescent="0.25">
      <c r="A10">
        <v>11</v>
      </c>
      <c r="B10">
        <f t="shared" si="0"/>
        <v>121</v>
      </c>
      <c r="C10">
        <f t="shared" si="0"/>
        <v>14641</v>
      </c>
    </row>
    <row r="11" spans="1:3" x14ac:dyDescent="0.25">
      <c r="A11">
        <v>12</v>
      </c>
      <c r="B11">
        <f t="shared" si="0"/>
        <v>144</v>
      </c>
      <c r="C11">
        <f t="shared" si="0"/>
        <v>20736</v>
      </c>
    </row>
    <row r="12" spans="1:3" x14ac:dyDescent="0.25">
      <c r="A12">
        <v>13</v>
      </c>
      <c r="B12">
        <f t="shared" si="0"/>
        <v>169</v>
      </c>
      <c r="C12">
        <f t="shared" si="0"/>
        <v>28561</v>
      </c>
    </row>
    <row r="13" spans="1:3" x14ac:dyDescent="0.25">
      <c r="A13">
        <v>14</v>
      </c>
      <c r="B13">
        <f t="shared" si="0"/>
        <v>196</v>
      </c>
      <c r="C13">
        <f t="shared" si="0"/>
        <v>38416</v>
      </c>
    </row>
    <row r="14" spans="1:3" x14ac:dyDescent="0.25">
      <c r="A14">
        <v>15</v>
      </c>
      <c r="B14">
        <f t="shared" si="0"/>
        <v>225</v>
      </c>
      <c r="C14">
        <f t="shared" si="0"/>
        <v>50625</v>
      </c>
    </row>
    <row r="15" spans="1:3" x14ac:dyDescent="0.25">
      <c r="A15">
        <v>16</v>
      </c>
      <c r="B15">
        <f t="shared" si="0"/>
        <v>256</v>
      </c>
      <c r="C15">
        <f t="shared" si="0"/>
        <v>65536</v>
      </c>
    </row>
    <row r="16" spans="1:3" x14ac:dyDescent="0.25">
      <c r="A16">
        <v>17</v>
      </c>
      <c r="B16">
        <f t="shared" si="0"/>
        <v>289</v>
      </c>
      <c r="C16">
        <f t="shared" si="0"/>
        <v>83521</v>
      </c>
    </row>
    <row r="17" spans="1:3" x14ac:dyDescent="0.25">
      <c r="A17">
        <v>18</v>
      </c>
      <c r="B17">
        <f t="shared" si="0"/>
        <v>324</v>
      </c>
      <c r="C17">
        <f t="shared" si="0"/>
        <v>104976</v>
      </c>
    </row>
    <row r="18" spans="1:3" x14ac:dyDescent="0.25">
      <c r="A18">
        <v>19</v>
      </c>
      <c r="B18">
        <f t="shared" si="0"/>
        <v>361</v>
      </c>
      <c r="C18">
        <f t="shared" si="0"/>
        <v>130321</v>
      </c>
    </row>
    <row r="19" spans="1:3" x14ac:dyDescent="0.25">
      <c r="A19">
        <v>20</v>
      </c>
      <c r="B19">
        <f t="shared" si="0"/>
        <v>400</v>
      </c>
      <c r="C19">
        <f t="shared" si="0"/>
        <v>160000</v>
      </c>
    </row>
    <row r="22" spans="1:3" x14ac:dyDescent="0.25">
      <c r="B22">
        <f>SUM(B1:B21)</f>
        <v>2869</v>
      </c>
      <c r="C22">
        <f>SUM(C1:C21)</f>
        <v>722665</v>
      </c>
    </row>
    <row r="23" spans="1:3" x14ac:dyDescent="0.25">
      <c r="B23">
        <v>4</v>
      </c>
      <c r="C23">
        <v>4</v>
      </c>
    </row>
    <row r="24" spans="1:3" x14ac:dyDescent="0.25">
      <c r="B24">
        <f>B22*B23</f>
        <v>11476</v>
      </c>
      <c r="C24">
        <f>C22*C23</f>
        <v>2890660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Cache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2017-12-31T01:53:55Z</dcterms:modified>
</cp:coreProperties>
</file>