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3180" yWindow="4560" windowWidth="25600" windowHeight="14520" tabRatio="500" activeTab="1"/>
  </bookViews>
  <sheets>
    <sheet name="Metadata" sheetId="3" r:id="rId1"/>
    <sheet name="HC_SamplingSheet_Complete" sheetId="6" r:id="rId2"/>
    <sheet name="HC_Soil_means" sheetId="8" r:id="rId3"/>
    <sheet name="HC_Soil_Analyses-raw" sheetId="7" r:id="rId4"/>
    <sheet name="HC_SamplingSheet_Print" sheetId="1" r:id="rId5"/>
    <sheet name="SoilProcessingNotes" sheetId="5" r:id="rId6"/>
  </sheets>
  <definedNames>
    <definedName name="a" localSheetId="3">#REF!</definedName>
    <definedName name="a">#REF!</definedName>
    <definedName name="b" localSheetId="3">#REF!</definedName>
    <definedName name="b">#REF!</definedName>
    <definedName name="DVD_Collection" localSheetId="3">#REF!</definedName>
    <definedName name="DVD_Collection">#REF!</definedName>
    <definedName name="fred" localSheetId="3">#REF!</definedName>
    <definedName name="fred">#REF!</definedName>
    <definedName name="means">#REF!</definedName>
    <definedName name="samples" localSheetId="3">#REF!</definedName>
    <definedName name="samples">#REF!</definedName>
    <definedName name="SDP" localSheetId="3">#REF!</definedName>
    <definedName name="SDP">#REF!</definedName>
    <definedName name="series" localSheetId="3">#REF!</definedName>
    <definedName name="series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8" i="7" l="1"/>
  <c r="G57" i="7"/>
  <c r="G46" i="7"/>
  <c r="G32" i="7"/>
  <c r="G31" i="7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</calcChain>
</file>

<file path=xl/sharedStrings.xml><?xml version="1.0" encoding="utf-8"?>
<sst xmlns="http://schemas.openxmlformats.org/spreadsheetml/2006/main" count="1483" uniqueCount="345">
  <si>
    <t>Henry County Sampling</t>
  </si>
  <si>
    <t>Date:</t>
  </si>
  <si>
    <t>Treatment</t>
  </si>
  <si>
    <t>Replicate</t>
  </si>
  <si>
    <t>Sample_Code</t>
  </si>
  <si>
    <t>Sample Code ID: Ecosystem_Site_number</t>
  </si>
  <si>
    <t>WL_HC_001</t>
  </si>
  <si>
    <t>WL_HC_002</t>
  </si>
  <si>
    <t>WL_HC_003</t>
  </si>
  <si>
    <t>WL_HC_004</t>
  </si>
  <si>
    <t>WL_HC_005</t>
  </si>
  <si>
    <t>WL_HC_006</t>
  </si>
  <si>
    <t>WL_HC_007</t>
  </si>
  <si>
    <t>WL_HC_008</t>
  </si>
  <si>
    <t>WL_HC_009</t>
  </si>
  <si>
    <t>WL_HC_010</t>
  </si>
  <si>
    <t>WL_HC_011</t>
  </si>
  <si>
    <t>WL_HC_012</t>
  </si>
  <si>
    <t>WL_HC_013</t>
  </si>
  <si>
    <t>WL_HC_014</t>
  </si>
  <si>
    <t>WL_HC_015</t>
  </si>
  <si>
    <t>WL_HC_016</t>
  </si>
  <si>
    <t>WL_HC_017</t>
  </si>
  <si>
    <t>WL_HC_018</t>
  </si>
  <si>
    <t>WL_HC_019</t>
  </si>
  <si>
    <t>WL_HC_020</t>
  </si>
  <si>
    <t>WL_HC_021</t>
  </si>
  <si>
    <t>WL_HC_022</t>
  </si>
  <si>
    <t>WL_HC_023</t>
  </si>
  <si>
    <t>WL_HC_024</t>
  </si>
  <si>
    <t>WL_HC_025</t>
  </si>
  <si>
    <t>WL_HC_026</t>
  </si>
  <si>
    <t>WL_HC_027</t>
  </si>
  <si>
    <t>WL_HC_028</t>
  </si>
  <si>
    <t>WL_HC_029</t>
  </si>
  <si>
    <t>WL_HC_030</t>
  </si>
  <si>
    <t>WL_HC_031</t>
  </si>
  <si>
    <t>WL_HC_032</t>
  </si>
  <si>
    <t>WL_HC_033</t>
  </si>
  <si>
    <t>WL_HC_034</t>
  </si>
  <si>
    <t>Variable</t>
    <phoneticPr fontId="0" type="noConversion"/>
  </si>
  <si>
    <t>Units</t>
    <phoneticPr fontId="0" type="noConversion"/>
  </si>
  <si>
    <t>description</t>
    <phoneticPr fontId="0" type="noConversion"/>
  </si>
  <si>
    <t>use</t>
    <phoneticPr fontId="0" type="noConversion"/>
  </si>
  <si>
    <t>Notes</t>
    <phoneticPr fontId="0" type="noConversion"/>
  </si>
  <si>
    <t>Site</t>
  </si>
  <si>
    <t>sand</t>
  </si>
  <si>
    <t>%</t>
  </si>
  <si>
    <t>soil texture analysis using hydrometer method</t>
  </si>
  <si>
    <t>silt</t>
  </si>
  <si>
    <t>clay</t>
  </si>
  <si>
    <t>pH</t>
    <phoneticPr fontId="0" type="noConversion"/>
  </si>
  <si>
    <t>moisture</t>
    <phoneticPr fontId="0" type="noConversion"/>
  </si>
  <si>
    <t>mass of water/mass dry soil</t>
  </si>
  <si>
    <t>soil dried overnight at 105 degC</t>
  </si>
  <si>
    <t>water depth</t>
    <phoneticPr fontId="0" type="noConversion"/>
  </si>
  <si>
    <t>presence (1) or absence (0)</t>
  </si>
  <si>
    <t>ammonia.adj</t>
  </si>
  <si>
    <t>nitrate.adj</t>
  </si>
  <si>
    <t>TOC</t>
    <phoneticPr fontId="0" type="noConversion"/>
  </si>
  <si>
    <t>g carbon in total soil dry weight</t>
  </si>
  <si>
    <t>Dry combustion performed with elemental analyzer (Costech Analytical Instruments)</t>
  </si>
  <si>
    <t>TN</t>
    <phoneticPr fontId="0" type="noConversion"/>
  </si>
  <si>
    <t>g nitrogen in total soil dry weight</t>
  </si>
  <si>
    <t>CN</t>
    <phoneticPr fontId="0" type="noConversion"/>
  </si>
  <si>
    <t>weight/weight</t>
  </si>
  <si>
    <t>Wetland samples collected from Henry County Mitigation Bank, Illinois, 2013 July 24</t>
  </si>
  <si>
    <t>Date</t>
  </si>
  <si>
    <t>Henry County</t>
  </si>
  <si>
    <t>A</t>
  </si>
  <si>
    <t>Labels</t>
  </si>
  <si>
    <t>B</t>
  </si>
  <si>
    <t>WL_HC_035</t>
  </si>
  <si>
    <t>WL_HC_036</t>
  </si>
  <si>
    <t>WL_HC_037</t>
  </si>
  <si>
    <t>WL_HC_038</t>
  </si>
  <si>
    <t>WL_HC_039</t>
  </si>
  <si>
    <t>WL_HC_040</t>
  </si>
  <si>
    <t>WL_HC_041</t>
  </si>
  <si>
    <t>WL_HC_042</t>
  </si>
  <si>
    <t>WL_HC_043</t>
  </si>
  <si>
    <t>WL_HC_044</t>
  </si>
  <si>
    <t>WL_HC_045</t>
  </si>
  <si>
    <t>WL_HC_046</t>
  </si>
  <si>
    <t>WL_HC_047</t>
  </si>
  <si>
    <t>WL_HC_048</t>
  </si>
  <si>
    <t>WL_HC_049</t>
  </si>
  <si>
    <t>WL_HC_050</t>
  </si>
  <si>
    <t>WL_HC_051</t>
  </si>
  <si>
    <t>WL_HC_052</t>
  </si>
  <si>
    <t>WL_HC_053</t>
  </si>
  <si>
    <t>WL_HC_054</t>
  </si>
  <si>
    <t>WL_HC_055</t>
  </si>
  <si>
    <t>WL_HC_056</t>
  </si>
  <si>
    <t>WL_HC_057</t>
  </si>
  <si>
    <t>WL_HC_058</t>
  </si>
  <si>
    <t>WL_HC_059</t>
  </si>
  <si>
    <t>WL_HC_060</t>
  </si>
  <si>
    <t>WL_HC_061</t>
  </si>
  <si>
    <t>WL_HC_062</t>
  </si>
  <si>
    <t>WL_HC_063</t>
  </si>
  <si>
    <t>WL_HC_064</t>
  </si>
  <si>
    <t>WL_HC_065</t>
  </si>
  <si>
    <t>WL_HC_066</t>
  </si>
  <si>
    <t>WL_HC_067</t>
  </si>
  <si>
    <t>WL_HC_068</t>
  </si>
  <si>
    <t>WL_HC_069</t>
  </si>
  <si>
    <t>WL_HC_070</t>
  </si>
  <si>
    <t>WL_HC_071</t>
  </si>
  <si>
    <t>WL_HC_072</t>
  </si>
  <si>
    <t>WL_HC_073</t>
  </si>
  <si>
    <t>WL_HC_074</t>
  </si>
  <si>
    <t>WL_HC_075</t>
  </si>
  <si>
    <t>WL_HC_076</t>
  </si>
  <si>
    <t>WL_HC_077</t>
  </si>
  <si>
    <t>WL_HC_078</t>
  </si>
  <si>
    <t>WL_HC_079</t>
  </si>
  <si>
    <t>WL_HC_080</t>
  </si>
  <si>
    <t>WL_HC_081</t>
  </si>
  <si>
    <t>WL_HC_082</t>
  </si>
  <si>
    <t>WL_HC_083</t>
  </si>
  <si>
    <t>WL_HC_084</t>
  </si>
  <si>
    <t>WL_HC_085</t>
  </si>
  <si>
    <t>WL_HC_086</t>
  </si>
  <si>
    <t>WL_HC_087</t>
  </si>
  <si>
    <t>C</t>
  </si>
  <si>
    <t>D</t>
  </si>
  <si>
    <t>E</t>
  </si>
  <si>
    <t>R</t>
  </si>
  <si>
    <t>WL_HC_088</t>
  </si>
  <si>
    <t>WL_HC_089</t>
  </si>
  <si>
    <t>WL_HC_090</t>
  </si>
  <si>
    <t>Subsample</t>
  </si>
  <si>
    <t>Tin weight (g)</t>
  </si>
  <si>
    <t>Tin + wet soil (g)</t>
  </si>
  <si>
    <t>Tin + dry soil (g)</t>
  </si>
  <si>
    <t>For each soil sample:</t>
  </si>
  <si>
    <t>pass soil through 4 mm sieve, homogenize</t>
  </si>
  <si>
    <t>clean metal spatula with 70% ethanol</t>
  </si>
  <si>
    <t>transfer remaining soil into paper bags to be air dried for chemical analyses</t>
  </si>
  <si>
    <t>wear gloves</t>
  </si>
  <si>
    <t>weigh tin, record weight</t>
  </si>
  <si>
    <t>place between 20 - 30 g field soil into tin; record weight tin + wet soil</t>
  </si>
  <si>
    <t>subsample soil for microbial anlaysis into labeled whirlpack bag, place in fridge until transported to IU for -20degC storage</t>
  </si>
  <si>
    <t>subsample fresh soil for bacterial culturing (for each replicate, combine 200 g soil into a single ziploc bag. Total number of bags = 6 (A, B, C, D, E, R), to be stored at 4degC</t>
  </si>
  <si>
    <t>after soil is air dried (about a week), store in cool, dry bins for chemical analyses</t>
  </si>
  <si>
    <t>Location: Henry County, Illinois</t>
  </si>
  <si>
    <t>WL_HC_001 - WL_HC_090</t>
  </si>
  <si>
    <t>ecosystem_SiteID_sample#</t>
  </si>
  <si>
    <t>1 soil sample collected at 0.25^m quadrat, 10 cm, 5 cores combined</t>
  </si>
  <si>
    <t>Henry County Wetland Mitigation</t>
  </si>
  <si>
    <t>A, B, C, D, E, R</t>
  </si>
  <si>
    <t>A = …, R = Reference floodplain forest</t>
  </si>
  <si>
    <t>1, 2, 3</t>
  </si>
  <si>
    <t>3 replicate transects sampled</t>
  </si>
  <si>
    <t>1, 2, 3, 4, 5</t>
  </si>
  <si>
    <t>5 - 0.25^cm sampled for veg and soil</t>
  </si>
  <si>
    <t>Soil chemistry data to be collected</t>
  </si>
  <si>
    <t>Soil microbial data to be collected</t>
  </si>
  <si>
    <t>16S bacterial community</t>
  </si>
  <si>
    <t>relative abundance</t>
  </si>
  <si>
    <t>Illumina sequencing of 16S gene</t>
  </si>
  <si>
    <t>analysis of microbial communities</t>
  </si>
  <si>
    <t>18S fungal community</t>
  </si>
  <si>
    <t>Illumina dual index sequencing</t>
  </si>
  <si>
    <t>KCl extracts on dried soils, inorganic N analysis via colormetric assay</t>
  </si>
  <si>
    <t>analysis of veg and microbes</t>
  </si>
  <si>
    <r>
      <t>g C kg</t>
    </r>
    <r>
      <rPr>
        <vertAlign val="superscript"/>
        <sz val="12"/>
        <color theme="1"/>
        <rFont val="Calibri"/>
      </rPr>
      <t>-1</t>
    </r>
    <r>
      <rPr>
        <sz val="12"/>
        <color theme="1"/>
        <rFont val="Calibri"/>
      </rPr>
      <t xml:space="preserve"> soil</t>
    </r>
  </si>
  <si>
    <r>
      <t>g N kg</t>
    </r>
    <r>
      <rPr>
        <vertAlign val="superscript"/>
        <sz val="12"/>
        <color theme="1"/>
        <rFont val="Calibri"/>
      </rPr>
      <t>-1</t>
    </r>
    <r>
      <rPr>
        <sz val="12"/>
        <color theme="1"/>
        <rFont val="Calibri"/>
      </rPr>
      <t xml:space="preserve"> soil</t>
    </r>
  </si>
  <si>
    <t>Sample IDs</t>
  </si>
  <si>
    <t>Processing Notes</t>
  </si>
  <si>
    <t>analysis on fresh, dried, frozen soil</t>
  </si>
  <si>
    <t>fresh</t>
  </si>
  <si>
    <t>dried</t>
  </si>
  <si>
    <t>N/A</t>
  </si>
  <si>
    <t>frozen</t>
  </si>
  <si>
    <t>Carbon mineralization</t>
  </si>
  <si>
    <r>
      <t>μg CO2 g</t>
    </r>
    <r>
      <rPr>
        <vertAlign val="superscript"/>
        <sz val="12"/>
        <color theme="1"/>
        <rFont val="Calibri"/>
      </rPr>
      <t>-1</t>
    </r>
    <r>
      <rPr>
        <sz val="12"/>
        <color theme="1"/>
        <rFont val="Calibri"/>
      </rPr>
      <t xml:space="preserve"> soil hr-1 </t>
    </r>
  </si>
  <si>
    <t>Ratio of total carbon to total nitrogen</t>
  </si>
  <si>
    <t>3-day incubation, assess CO2 production</t>
  </si>
  <si>
    <t>analysis of decomposition potential</t>
  </si>
  <si>
    <t>IRGA - infrared gas analyzier</t>
  </si>
  <si>
    <t>HC_A1_ss1</t>
  </si>
  <si>
    <t>HC_A1_ss2</t>
  </si>
  <si>
    <t>HC_A1_ss3</t>
  </si>
  <si>
    <t>HC_A1_ss4</t>
  </si>
  <si>
    <t>HC_A1_ss5</t>
  </si>
  <si>
    <t>HC_A2_ss1</t>
  </si>
  <si>
    <t>HC_A2_ss2</t>
  </si>
  <si>
    <t>HC_A2_ss3</t>
  </si>
  <si>
    <t>HC_A2_ss4</t>
  </si>
  <si>
    <t>HC_A2_ss5</t>
  </si>
  <si>
    <t>HC_A3_ss1</t>
  </si>
  <si>
    <t>HC_A3_ss2</t>
  </si>
  <si>
    <t>HC_A3_ss3</t>
  </si>
  <si>
    <t>HC_A3_ss4</t>
  </si>
  <si>
    <t>HC_A3_ss5</t>
  </si>
  <si>
    <t>HC_B1_ss1</t>
  </si>
  <si>
    <t>HC_B1_ss2</t>
  </si>
  <si>
    <t>HC_B1_ss3</t>
  </si>
  <si>
    <t>HC_B1_ss4</t>
  </si>
  <si>
    <t>HC_B1_ss5</t>
  </si>
  <si>
    <t>HC_B2_ss1</t>
  </si>
  <si>
    <t>HC_B2_ss2</t>
  </si>
  <si>
    <t>HC_B2_ss3</t>
  </si>
  <si>
    <t>HC_B2_ss4</t>
  </si>
  <si>
    <t>HC_B2_ss5</t>
  </si>
  <si>
    <t>HC_B3_ss1</t>
  </si>
  <si>
    <t>HC_B3_ss2</t>
  </si>
  <si>
    <t>HC_B3_ss3</t>
  </si>
  <si>
    <t>HC_B3_ss4</t>
  </si>
  <si>
    <t>HC_B3_ss5</t>
  </si>
  <si>
    <t>HC_C1_ss1</t>
  </si>
  <si>
    <t>HC_C1_ss2</t>
  </si>
  <si>
    <t>HC_C1_ss3</t>
  </si>
  <si>
    <t>HC_C1_ss4</t>
  </si>
  <si>
    <t>HC_C1_ss5</t>
  </si>
  <si>
    <t>HC_C2_ss1</t>
  </si>
  <si>
    <t>HC_C2_ss2</t>
  </si>
  <si>
    <t>HC_C2_ss3</t>
  </si>
  <si>
    <t>HC_C2_ss4</t>
  </si>
  <si>
    <t>HC_C2_ss5</t>
  </si>
  <si>
    <t>HC_C3_ss1</t>
  </si>
  <si>
    <t>HC_C3_ss2</t>
  </si>
  <si>
    <t>HC_C3_ss3</t>
  </si>
  <si>
    <t>HC_C3_ss4</t>
  </si>
  <si>
    <t>HC_C3_ss5</t>
  </si>
  <si>
    <t>HC_D1_ss1</t>
  </si>
  <si>
    <t>HC_D1_ss2</t>
  </si>
  <si>
    <t>HC_D1_ss3</t>
  </si>
  <si>
    <t>HC_D1_ss4</t>
  </si>
  <si>
    <t>HC_D1_ss5</t>
  </si>
  <si>
    <t>HC_D2_ss1</t>
  </si>
  <si>
    <t>HC_D2_ss2</t>
  </si>
  <si>
    <t>HC_D2_ss3</t>
  </si>
  <si>
    <t>HC_D2_ss4</t>
  </si>
  <si>
    <t>HC_D2_ss5</t>
  </si>
  <si>
    <t>HC_D3_ss1</t>
  </si>
  <si>
    <t>HC_D3_ss2</t>
  </si>
  <si>
    <t>HC_D3_ss3</t>
  </si>
  <si>
    <t>HC_D3_ss4</t>
  </si>
  <si>
    <t>HC_D3_ss5</t>
  </si>
  <si>
    <t>HC_E1_ss1</t>
  </si>
  <si>
    <t>HC_E1_ss2</t>
  </si>
  <si>
    <t>HC_E1_ss3</t>
  </si>
  <si>
    <t>HC_E1_ss4</t>
  </si>
  <si>
    <t>HC_E1_ss5</t>
  </si>
  <si>
    <t>HC_E2_ss1</t>
  </si>
  <si>
    <t>HC_E2_ss2</t>
  </si>
  <si>
    <t>HC_E2_ss3</t>
  </si>
  <si>
    <t>HC_E2_ss4</t>
  </si>
  <si>
    <t>HC_E2_ss5</t>
  </si>
  <si>
    <t>HC_E3_ss1</t>
  </si>
  <si>
    <t>HC_E3_ss2</t>
  </si>
  <si>
    <t>HC_E3_ss3</t>
  </si>
  <si>
    <t>HC_E3_ss4</t>
  </si>
  <si>
    <t>HC_E3_ss5</t>
  </si>
  <si>
    <t>HC_R1_ss1</t>
  </si>
  <si>
    <t>HC_R1_ss2</t>
  </si>
  <si>
    <t>HC_R1_ss3</t>
  </si>
  <si>
    <t>HC_R1_ss4</t>
  </si>
  <si>
    <t>HC_R1_ss5</t>
  </si>
  <si>
    <t>HC_R2_ss1</t>
  </si>
  <si>
    <t>HC_R2_ss2</t>
  </si>
  <si>
    <t>HC_R2_ss3</t>
  </si>
  <si>
    <t>HC_R2_ss4</t>
  </si>
  <si>
    <t>HC_R2_ss5</t>
  </si>
  <si>
    <t>HC_R3_ss1</t>
  </si>
  <si>
    <t>HC_R3_ss2</t>
  </si>
  <si>
    <t>HC_R3_ss3</t>
  </si>
  <si>
    <t>HC_R3_ss4</t>
  </si>
  <si>
    <t>HC_R3_ss5</t>
  </si>
  <si>
    <t>Soil dried (storage)</t>
  </si>
  <si>
    <t>Field soil weight (g)</t>
  </si>
  <si>
    <t>5 restoration treatments initiatiated 12 years ago</t>
  </si>
  <si>
    <t>Temp 1 (°C)</t>
  </si>
  <si>
    <t>Temp 2 (°C)</t>
  </si>
  <si>
    <t>Temp 3 (°C)</t>
  </si>
  <si>
    <t>Plot</t>
  </si>
  <si>
    <t>RCG biomass (g)</t>
  </si>
  <si>
    <t>Non-RCG biomass (g)</t>
  </si>
  <si>
    <t>Tin wieght (g)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</si>
  <si>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</si>
  <si>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</si>
  <si>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</si>
  <si>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</si>
  <si>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</si>
  <si>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</si>
  <si>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</si>
  <si>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</si>
  <si>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</si>
  <si>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</si>
  <si>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M</t>
  </si>
  <si>
    <t>D2</t>
  </si>
  <si>
    <t>D3</t>
  </si>
  <si>
    <t>E1</t>
  </si>
  <si>
    <t>E2</t>
  </si>
  <si>
    <t>E3</t>
  </si>
  <si>
    <t>R1</t>
  </si>
  <si>
    <t>R2</t>
  </si>
  <si>
    <t>R3</t>
  </si>
  <si>
    <t>Moisture (%)</t>
  </si>
  <si>
    <t>Lab</t>
  </si>
  <si>
    <t>Client</t>
  </si>
  <si>
    <t>pH</t>
  </si>
  <si>
    <t>Total C</t>
  </si>
  <si>
    <t>Total N</t>
  </si>
  <si>
    <t>OM</t>
  </si>
  <si>
    <r>
      <t>NH</t>
    </r>
    <r>
      <rPr>
        <b/>
        <vertAlign val="subscript"/>
        <sz val="10"/>
        <rFont val="Arial"/>
        <family val="2"/>
      </rPr>
      <t>4</t>
    </r>
    <r>
      <rPr>
        <b/>
        <vertAlign val="superscript"/>
        <sz val="10"/>
        <rFont val="Arial"/>
        <family val="2"/>
      </rPr>
      <t>+</t>
    </r>
    <r>
      <rPr>
        <b/>
        <sz val="10"/>
        <rFont val="Arial"/>
        <family val="2"/>
      </rPr>
      <t>-N</t>
    </r>
  </si>
  <si>
    <r>
      <t>NO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-</t>
    </r>
    <r>
      <rPr>
        <b/>
        <sz val="10"/>
        <rFont val="Arial"/>
        <family val="2"/>
      </rPr>
      <t>-N</t>
    </r>
  </si>
  <si>
    <t>ID</t>
  </si>
  <si>
    <t>(%)</t>
  </si>
  <si>
    <t>(mg/kg)</t>
  </si>
  <si>
    <t>rep</t>
  </si>
  <si>
    <t>a</t>
  </si>
  <si>
    <t>b</t>
  </si>
  <si>
    <t>Field</t>
  </si>
  <si>
    <t>Expt</t>
  </si>
  <si>
    <t>sample_code</t>
  </si>
  <si>
    <t>pH_mean</t>
  </si>
  <si>
    <t>pH_se</t>
  </si>
  <si>
    <t>TOC_mean</t>
  </si>
  <si>
    <t>TOC_se</t>
  </si>
  <si>
    <t>TN_mean</t>
  </si>
  <si>
    <t>TN_se</t>
  </si>
  <si>
    <t>OM_mean</t>
  </si>
  <si>
    <t>OM_se</t>
  </si>
  <si>
    <t>NH4.N_mean</t>
  </si>
  <si>
    <t>NH4.N_se</t>
  </si>
  <si>
    <t>NO3.N_mean</t>
  </si>
  <si>
    <t>NO3.N_se</t>
  </si>
  <si>
    <r>
      <t>(μg NH</t>
    </r>
    <r>
      <rPr>
        <vertAlign val="subscript"/>
        <sz val="12"/>
        <color theme="1"/>
        <rFont val="Calibri"/>
      </rPr>
      <t>4</t>
    </r>
    <r>
      <rPr>
        <vertAlign val="superscript"/>
        <sz val="12"/>
        <color theme="1"/>
        <rFont val="Calibri"/>
      </rPr>
      <t>+</t>
    </r>
    <r>
      <rPr>
        <sz val="12"/>
        <color theme="1"/>
        <rFont val="Calibri"/>
      </rPr>
      <t>-N g</t>
    </r>
    <r>
      <rPr>
        <vertAlign val="superscript"/>
        <sz val="12"/>
        <color theme="1"/>
        <rFont val="Calibri"/>
      </rPr>
      <t>-1</t>
    </r>
    <r>
      <rPr>
        <sz val="12"/>
        <color theme="1"/>
        <rFont val="Calibri"/>
      </rPr>
      <t xml:space="preserve"> soil)</t>
    </r>
  </si>
  <si>
    <r>
      <t>(μg NO</t>
    </r>
    <r>
      <rPr>
        <vertAlign val="subscript"/>
        <sz val="12"/>
        <color theme="1"/>
        <rFont val="Calibri"/>
      </rPr>
      <t>3</t>
    </r>
    <r>
      <rPr>
        <vertAlign val="superscript"/>
        <sz val="12"/>
        <color theme="1"/>
        <rFont val="Calibri"/>
      </rPr>
      <t>-</t>
    </r>
    <r>
      <rPr>
        <sz val="12"/>
        <color theme="1"/>
        <rFont val="Calibri"/>
      </rPr>
      <t>-N g</t>
    </r>
    <r>
      <rPr>
        <vertAlign val="superscript"/>
        <sz val="12"/>
        <color theme="1"/>
        <rFont val="Calibri"/>
      </rPr>
      <t>-1</t>
    </r>
    <r>
      <rPr>
        <sz val="12"/>
        <color theme="1"/>
        <rFont val="Calibri"/>
      </rPr>
      <t xml:space="preserve"> soil)</t>
    </r>
  </si>
  <si>
    <t>Temp</t>
  </si>
  <si>
    <t>ammonium-N</t>
  </si>
  <si>
    <t>nitrate-N</t>
  </si>
  <si>
    <t>mg/kg</t>
  </si>
  <si>
    <t>m</t>
  </si>
  <si>
    <t>NA</t>
  </si>
  <si>
    <t>BalledBurlapped</t>
  </si>
  <si>
    <t>Bareroot</t>
  </si>
  <si>
    <t>Seedling</t>
  </si>
  <si>
    <t>Acorn</t>
  </si>
  <si>
    <t>Seedbank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</si>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</sst>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</font>
    <font>
      <b/>
      <sz val="12"/>
      <name val="Verdana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theme="1"/>
      <name val="Calibri"/>
    </font>
    <font>
      <vertAlign val="subscript"/>
      <sz val="12"/>
      <color theme="1"/>
      <name val="Calibri"/>
    </font>
    <font>
      <vertAlign val="superscript"/>
      <sz val="12"/>
      <color theme="1"/>
      <name val="Calibri"/>
    </font>
    <font>
      <u/>
      <sz val="12"/>
      <name val="Calibri"/>
    </font>
    <font>
      <b/>
      <sz val="16"/>
      <name val="Calibri"/>
    </font>
    <font>
      <b/>
      <i/>
      <sz val="16"/>
      <name val="Calibri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18">
    <xf numFmtId="0" fontId="0" fillId="0" borderId="0"/>
    <xf numFmtId="0" fontId="1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17" fillId="0" borderId="0"/>
    <xf numFmtId="0" fontId="22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17" fillId="0" borderId="0"/>
    <xf numFmtId="0" fontId="24" fillId="0" borderId="0"/>
    <xf numFmtId="0" fontId="2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26" fillId="0" borderId="0"/>
    <xf numFmtId="0" fontId="17" fillId="0" borderId="0"/>
    <xf numFmtId="0" fontId="26" fillId="0" borderId="0"/>
    <xf numFmtId="0" fontId="27" fillId="0" borderId="0"/>
    <xf numFmtId="0" fontId="17" fillId="0" borderId="0"/>
    <xf numFmtId="0" fontId="17" fillId="0" borderId="0"/>
    <xf numFmtId="0" fontId="26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3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26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17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6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17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1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2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17" fillId="0" borderId="0"/>
    <xf numFmtId="0" fontId="22" fillId="0" borderId="0"/>
    <xf numFmtId="0" fontId="17" fillId="0" borderId="0"/>
    <xf numFmtId="0" fontId="2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15" fontId="0" fillId="0" borderId="0" xfId="0" applyNumberFormat="1"/>
    <xf numFmtId="0" fontId="4" fillId="0" borderId="0" xfId="2" applyFont="1"/>
    <xf numFmtId="0" fontId="3" fillId="0" borderId="0" xfId="2"/>
    <xf numFmtId="0" fontId="0" fillId="0" borderId="1" xfId="0" applyBorder="1"/>
    <xf numFmtId="15" fontId="0" fillId="0" borderId="1" xfId="0" applyNumberFormat="1" applyBorder="1"/>
    <xf numFmtId="0" fontId="8" fillId="0" borderId="0" xfId="2" applyFont="1"/>
    <xf numFmtId="0" fontId="9" fillId="0" borderId="0" xfId="2" applyFont="1" applyAlignment="1"/>
    <xf numFmtId="0" fontId="10" fillId="0" borderId="1" xfId="0" applyFont="1" applyBorder="1"/>
    <xf numFmtId="15" fontId="9" fillId="0" borderId="0" xfId="2" applyNumberFormat="1" applyFont="1" applyAlignment="1"/>
    <xf numFmtId="0" fontId="10" fillId="0" borderId="1" xfId="2" applyFont="1" applyBorder="1"/>
    <xf numFmtId="0" fontId="9" fillId="0" borderId="0" xfId="2" applyFont="1"/>
    <xf numFmtId="0" fontId="13" fillId="0" borderId="0" xfId="2" applyFont="1"/>
    <xf numFmtId="0" fontId="13" fillId="0" borderId="0" xfId="2" applyFont="1" applyFill="1" applyBorder="1" applyAlignment="1">
      <alignment wrapText="1"/>
    </xf>
    <xf numFmtId="2" fontId="9" fillId="0" borderId="1" xfId="2" applyNumberFormat="1" applyFont="1" applyBorder="1"/>
    <xf numFmtId="0" fontId="9" fillId="0" borderId="1" xfId="2" applyFont="1" applyBorder="1"/>
    <xf numFmtId="0" fontId="9" fillId="0" borderId="1" xfId="2" applyFont="1" applyBorder="1" applyAlignment="1">
      <alignment wrapText="1"/>
    </xf>
    <xf numFmtId="0" fontId="9" fillId="0" borderId="1" xfId="3" applyFont="1" applyBorder="1"/>
    <xf numFmtId="164" fontId="9" fillId="0" borderId="1" xfId="2" applyNumberFormat="1" applyFont="1" applyBorder="1"/>
    <xf numFmtId="0" fontId="14" fillId="0" borderId="0" xfId="1" applyFont="1"/>
    <xf numFmtId="0" fontId="14" fillId="0" borderId="0" xfId="2" applyFont="1"/>
    <xf numFmtId="0" fontId="15" fillId="0" borderId="0" xfId="2" applyFont="1"/>
    <xf numFmtId="0" fontId="15" fillId="0" borderId="0" xfId="2" applyFont="1" applyAlignment="1">
      <alignment wrapText="1"/>
    </xf>
    <xf numFmtId="0" fontId="2" fillId="0" borderId="0" xfId="0" applyFont="1"/>
    <xf numFmtId="0" fontId="9" fillId="0" borderId="1" xfId="3" applyFont="1" applyBorder="1" applyAlignment="1">
      <alignment wrapText="1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2" fontId="0" fillId="0" borderId="0" xfId="0" applyNumberFormat="1"/>
    <xf numFmtId="0" fontId="17" fillId="0" borderId="0" xfId="73"/>
    <xf numFmtId="0" fontId="18" fillId="2" borderId="4" xfId="74" applyFont="1" applyFill="1" applyBorder="1" applyAlignment="1">
      <alignment horizontal="center"/>
    </xf>
    <xf numFmtId="0" fontId="18" fillId="2" borderId="5" xfId="74" applyFont="1" applyFill="1" applyBorder="1" applyAlignment="1">
      <alignment horizontal="center"/>
    </xf>
    <xf numFmtId="0" fontId="18" fillId="2" borderId="6" xfId="74" applyFont="1" applyFill="1" applyBorder="1" applyAlignment="1">
      <alignment horizontal="center"/>
    </xf>
    <xf numFmtId="0" fontId="18" fillId="2" borderId="7" xfId="74" applyFont="1" applyFill="1" applyBorder="1" applyAlignment="1">
      <alignment horizontal="center"/>
    </xf>
    <xf numFmtId="0" fontId="18" fillId="2" borderId="8" xfId="74" applyFont="1" applyFill="1" applyBorder="1" applyAlignment="1">
      <alignment horizontal="center"/>
    </xf>
    <xf numFmtId="0" fontId="17" fillId="0" borderId="1" xfId="73" applyBorder="1"/>
    <xf numFmtId="0" fontId="17" fillId="0" borderId="1" xfId="75" applyBorder="1"/>
    <xf numFmtId="166" fontId="17" fillId="0" borderId="1" xfId="75" applyNumberFormat="1" applyBorder="1"/>
    <xf numFmtId="2" fontId="17" fillId="0" borderId="1" xfId="73" applyNumberFormat="1" applyBorder="1"/>
    <xf numFmtId="165" fontId="17" fillId="0" borderId="1" xfId="75" applyNumberFormat="1" applyBorder="1"/>
    <xf numFmtId="0" fontId="17" fillId="0" borderId="1" xfId="72" applyBorder="1"/>
    <xf numFmtId="165" fontId="17" fillId="0" borderId="1" xfId="72" applyNumberFormat="1" applyBorder="1"/>
    <xf numFmtId="166" fontId="17" fillId="0" borderId="1" xfId="72" applyNumberFormat="1" applyBorder="1"/>
    <xf numFmtId="0" fontId="0" fillId="3" borderId="0" xfId="0" applyFill="1"/>
    <xf numFmtId="15" fontId="0" fillId="3" borderId="0" xfId="0" applyNumberFormat="1" applyFill="1"/>
    <xf numFmtId="0" fontId="0" fillId="3" borderId="1" xfId="0" applyFill="1" applyBorder="1"/>
    <xf numFmtId="2" fontId="17" fillId="0" borderId="1" xfId="76" applyNumberFormat="1" applyFill="1" applyBorder="1"/>
    <xf numFmtId="2" fontId="17" fillId="0" borderId="1" xfId="74" applyNumberFormat="1" applyFill="1" applyBorder="1"/>
    <xf numFmtId="2" fontId="0" fillId="0" borderId="1" xfId="0" applyNumberFormat="1" applyBorder="1"/>
    <xf numFmtId="164" fontId="0" fillId="0" borderId="1" xfId="0" applyNumberFormat="1" applyBorder="1"/>
    <xf numFmtId="0" fontId="9" fillId="3" borderId="0" xfId="2" applyFont="1" applyFill="1"/>
    <xf numFmtId="2" fontId="9" fillId="3" borderId="1" xfId="2" applyNumberFormat="1" applyFont="1" applyFill="1" applyBorder="1"/>
    <xf numFmtId="165" fontId="9" fillId="3" borderId="1" xfId="2" applyNumberFormat="1" applyFont="1" applyFill="1" applyBorder="1" applyAlignment="1">
      <alignment horizontal="center"/>
    </xf>
    <xf numFmtId="0" fontId="10" fillId="3" borderId="1" xfId="2" applyFont="1" applyFill="1" applyBorder="1"/>
    <xf numFmtId="0" fontId="9" fillId="3" borderId="1" xfId="2" applyFont="1" applyFill="1" applyBorder="1"/>
    <xf numFmtId="0" fontId="9" fillId="3" borderId="1" xfId="2" applyFont="1" applyFill="1" applyBorder="1" applyAlignment="1">
      <alignment wrapText="1"/>
    </xf>
    <xf numFmtId="0" fontId="3" fillId="3" borderId="0" xfId="2" applyFill="1"/>
    <xf numFmtId="0" fontId="5" fillId="3" borderId="1" xfId="2" applyFont="1" applyFill="1" applyBorder="1"/>
    <xf numFmtId="0" fontId="9" fillId="3" borderId="1" xfId="3" applyFont="1" applyFill="1" applyBorder="1"/>
  </cellXfs>
  <cellStyles count="718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 2" xfId="77"/>
    <cellStyle name="Normal" xfId="0" builtinId="0"/>
    <cellStyle name="Normal 10" xfId="72"/>
    <cellStyle name="Normal 10 2" xfId="74"/>
    <cellStyle name="Normal 10 2 2" xfId="78"/>
    <cellStyle name="Normal 10 3" xfId="79"/>
    <cellStyle name="Normal 10_Research 152000" xfId="80"/>
    <cellStyle name="Normal 100" xfId="81"/>
    <cellStyle name="Normal 101" xfId="82"/>
    <cellStyle name="Normal 102" xfId="83"/>
    <cellStyle name="Normal 103" xfId="84"/>
    <cellStyle name="Normal 103 2" xfId="85"/>
    <cellStyle name="Normal 103_Research R" xfId="86"/>
    <cellStyle name="Normal 104" xfId="87"/>
    <cellStyle name="Normal 104 2" xfId="88"/>
    <cellStyle name="Normal 104_Research 152000" xfId="89"/>
    <cellStyle name="Normal 105" xfId="90"/>
    <cellStyle name="Normal 106" xfId="91"/>
    <cellStyle name="Normal 107" xfId="92"/>
    <cellStyle name="Normal 108" xfId="93"/>
    <cellStyle name="Normal 109" xfId="94"/>
    <cellStyle name="Normal 11" xfId="95"/>
    <cellStyle name="Normal 11 2" xfId="96"/>
    <cellStyle name="Normal 11 3" xfId="97"/>
    <cellStyle name="Normal 11_Research 152000" xfId="98"/>
    <cellStyle name="Normal 110" xfId="99"/>
    <cellStyle name="Normal 110 2" xfId="100"/>
    <cellStyle name="Normal 110_Research 152000" xfId="101"/>
    <cellStyle name="Normal 111" xfId="102"/>
    <cellStyle name="Normal 112" xfId="103"/>
    <cellStyle name="Normal 113" xfId="104"/>
    <cellStyle name="Normal 113 2" xfId="105"/>
    <cellStyle name="Normal 113_Research 152000" xfId="106"/>
    <cellStyle name="Normal 114" xfId="107"/>
    <cellStyle name="Normal 115" xfId="108"/>
    <cellStyle name="Normal 115 2" xfId="109"/>
    <cellStyle name="Normal 115_Research 152000" xfId="110"/>
    <cellStyle name="Normal 116" xfId="111"/>
    <cellStyle name="Normal 116 2" xfId="112"/>
    <cellStyle name="Normal 116_Research 152000" xfId="113"/>
    <cellStyle name="Normal 117" xfId="114"/>
    <cellStyle name="Normal 118" xfId="115"/>
    <cellStyle name="Normal 118 2" xfId="116"/>
    <cellStyle name="Normal 118_Research R" xfId="117"/>
    <cellStyle name="Normal 119" xfId="118"/>
    <cellStyle name="Normal 119 2" xfId="119"/>
    <cellStyle name="Normal 12" xfId="120"/>
    <cellStyle name="Normal 12 2" xfId="121"/>
    <cellStyle name="Normal 12_Research R" xfId="122"/>
    <cellStyle name="Normal 120" xfId="123"/>
    <cellStyle name="Normal 120 2" xfId="124"/>
    <cellStyle name="Normal 120_Research 152000" xfId="125"/>
    <cellStyle name="Normal 121" xfId="126"/>
    <cellStyle name="Normal 121 2" xfId="127"/>
    <cellStyle name="Normal 122" xfId="128"/>
    <cellStyle name="Normal 122 2" xfId="129"/>
    <cellStyle name="Normal 123" xfId="130"/>
    <cellStyle name="Normal 123 2" xfId="131"/>
    <cellStyle name="Normal 124" xfId="132"/>
    <cellStyle name="Normal 124 2" xfId="133"/>
    <cellStyle name="Normal 125" xfId="134"/>
    <cellStyle name="Normal 125 2" xfId="135"/>
    <cellStyle name="Normal 126" xfId="136"/>
    <cellStyle name="Normal 126 2" xfId="137"/>
    <cellStyle name="Normal 126_Research 152000" xfId="138"/>
    <cellStyle name="Normal 127" xfId="139"/>
    <cellStyle name="Normal 127 2" xfId="140"/>
    <cellStyle name="Normal 127 3" xfId="141"/>
    <cellStyle name="Normal 127_Research 152000" xfId="142"/>
    <cellStyle name="Normal 128" xfId="143"/>
    <cellStyle name="Normal 129" xfId="144"/>
    <cellStyle name="Normal 13" xfId="145"/>
    <cellStyle name="Normal 130" xfId="146"/>
    <cellStyle name="Normal 131" xfId="147"/>
    <cellStyle name="Normal 132" xfId="148"/>
    <cellStyle name="Normal 132 2" xfId="149"/>
    <cellStyle name="Normal 133" xfId="150"/>
    <cellStyle name="Normal 133 2" xfId="151"/>
    <cellStyle name="Normal 134" xfId="152"/>
    <cellStyle name="Normal 135" xfId="153"/>
    <cellStyle name="Normal 135 2" xfId="154"/>
    <cellStyle name="Normal 136" xfId="155"/>
    <cellStyle name="Normal 136 2" xfId="156"/>
    <cellStyle name="Normal 136_Research 152000" xfId="157"/>
    <cellStyle name="Normal 137" xfId="158"/>
    <cellStyle name="Normal 137 2" xfId="159"/>
    <cellStyle name="Normal 137_Research 152000" xfId="160"/>
    <cellStyle name="Normal 138" xfId="161"/>
    <cellStyle name="Normal 138 2" xfId="162"/>
    <cellStyle name="Normal 138 3" xfId="163"/>
    <cellStyle name="Normal 138_Research 152000" xfId="164"/>
    <cellStyle name="Normal 139" xfId="165"/>
    <cellStyle name="Normal 139 2" xfId="166"/>
    <cellStyle name="Normal 139_Research 152000" xfId="167"/>
    <cellStyle name="Normal 14" xfId="168"/>
    <cellStyle name="Normal 14 2" xfId="169"/>
    <cellStyle name="Normal 140" xfId="170"/>
    <cellStyle name="Normal 141" xfId="171"/>
    <cellStyle name="Normal 141 2" xfId="172"/>
    <cellStyle name="Normal 142" xfId="173"/>
    <cellStyle name="Normal 143" xfId="174"/>
    <cellStyle name="Normal 143 2" xfId="175"/>
    <cellStyle name="Normal 144" xfId="176"/>
    <cellStyle name="Normal 144 2" xfId="177"/>
    <cellStyle name="Normal 145" xfId="178"/>
    <cellStyle name="Normal 145 2" xfId="179"/>
    <cellStyle name="Normal 146" xfId="180"/>
    <cellStyle name="Normal 146 2" xfId="181"/>
    <cellStyle name="Normal 147" xfId="182"/>
    <cellStyle name="Normal 147 2" xfId="183"/>
    <cellStyle name="Normal 148" xfId="184"/>
    <cellStyle name="Normal 148 2" xfId="185"/>
    <cellStyle name="Normal 149" xfId="186"/>
    <cellStyle name="Normal 15" xfId="187"/>
    <cellStyle name="Normal 15 2" xfId="188"/>
    <cellStyle name="Normal 150" xfId="189"/>
    <cellStyle name="Normal 150 2" xfId="190"/>
    <cellStyle name="Normal 150 3" xfId="191"/>
    <cellStyle name="Normal 150_Research 152000" xfId="192"/>
    <cellStyle name="Normal 151" xfId="193"/>
    <cellStyle name="Normal 152" xfId="194"/>
    <cellStyle name="Normal 152 2" xfId="195"/>
    <cellStyle name="Normal 153" xfId="196"/>
    <cellStyle name="Normal 154" xfId="197"/>
    <cellStyle name="Normal 154 2" xfId="198"/>
    <cellStyle name="Normal 154 3" xfId="199"/>
    <cellStyle name="Normal 155" xfId="200"/>
    <cellStyle name="Normal 156" xfId="201"/>
    <cellStyle name="Normal 157" xfId="202"/>
    <cellStyle name="Normal 157 2" xfId="203"/>
    <cellStyle name="Normal 157_Research P" xfId="204"/>
    <cellStyle name="Normal 158" xfId="205"/>
    <cellStyle name="Normal 158 2" xfId="206"/>
    <cellStyle name="Normal 158 3" xfId="207"/>
    <cellStyle name="Normal 158_Research 152000" xfId="208"/>
    <cellStyle name="Normal 159" xfId="209"/>
    <cellStyle name="Normal 159 2" xfId="210"/>
    <cellStyle name="Normal 159_Research P" xfId="211"/>
    <cellStyle name="Normal 16" xfId="212"/>
    <cellStyle name="Normal 16 2" xfId="213"/>
    <cellStyle name="Normal 16 3" xfId="214"/>
    <cellStyle name="Normal 16 4" xfId="215"/>
    <cellStyle name="Normal 16_Research 152000" xfId="216"/>
    <cellStyle name="Normal 160" xfId="217"/>
    <cellStyle name="Normal 160 2" xfId="218"/>
    <cellStyle name="Normal 160 3" xfId="219"/>
    <cellStyle name="Normal 160_Research 152000" xfId="220"/>
    <cellStyle name="Normal 161" xfId="221"/>
    <cellStyle name="Normal 161 2" xfId="222"/>
    <cellStyle name="Normal 162" xfId="223"/>
    <cellStyle name="Normal 162 2" xfId="224"/>
    <cellStyle name="Normal 162_Research R" xfId="225"/>
    <cellStyle name="Normal 163" xfId="226"/>
    <cellStyle name="Normal 163 2" xfId="227"/>
    <cellStyle name="Normal 163 3" xfId="228"/>
    <cellStyle name="Normal 163 3 2" xfId="229"/>
    <cellStyle name="Normal 164" xfId="230"/>
    <cellStyle name="Normal 164 2" xfId="231"/>
    <cellStyle name="Normal 165" xfId="232"/>
    <cellStyle name="Normal 165 2" xfId="233"/>
    <cellStyle name="Normal 166" xfId="234"/>
    <cellStyle name="Normal 166 2" xfId="235"/>
    <cellStyle name="Normal 167" xfId="236"/>
    <cellStyle name="Normal 168" xfId="237"/>
    <cellStyle name="Normal 169" xfId="238"/>
    <cellStyle name="Normal 169 2" xfId="239"/>
    <cellStyle name="Normal 17" xfId="240"/>
    <cellStyle name="Normal 17 2" xfId="241"/>
    <cellStyle name="Normal 170" xfId="242"/>
    <cellStyle name="Normal 171" xfId="243"/>
    <cellStyle name="Normal 172" xfId="244"/>
    <cellStyle name="Normal 173" xfId="245"/>
    <cellStyle name="Normal 173 2" xfId="246"/>
    <cellStyle name="Normal 174" xfId="247"/>
    <cellStyle name="Normal 174 2" xfId="248"/>
    <cellStyle name="Normal 175" xfId="249"/>
    <cellStyle name="Normal 175 2" xfId="250"/>
    <cellStyle name="Normal 176" xfId="251"/>
    <cellStyle name="Normal 176 2" xfId="252"/>
    <cellStyle name="Normal 177" xfId="253"/>
    <cellStyle name="Normal 178" xfId="254"/>
    <cellStyle name="Normal 178 2" xfId="255"/>
    <cellStyle name="Normal 179" xfId="256"/>
    <cellStyle name="Normal 179 2" xfId="257"/>
    <cellStyle name="Normal 18" xfId="258"/>
    <cellStyle name="Normal 180" xfId="259"/>
    <cellStyle name="Normal 180 2" xfId="260"/>
    <cellStyle name="Normal 181" xfId="261"/>
    <cellStyle name="Normal 181 2" xfId="262"/>
    <cellStyle name="Normal 181 3" xfId="263"/>
    <cellStyle name="Normal 182" xfId="264"/>
    <cellStyle name="Normal 182 2" xfId="265"/>
    <cellStyle name="Normal 183" xfId="266"/>
    <cellStyle name="Normal 183 2" xfId="267"/>
    <cellStyle name="Normal 184" xfId="268"/>
    <cellStyle name="Normal 184 2" xfId="269"/>
    <cellStyle name="Normal 185" xfId="270"/>
    <cellStyle name="Normal 185 2" xfId="271"/>
    <cellStyle name="Normal 186" xfId="272"/>
    <cellStyle name="Normal 187" xfId="273"/>
    <cellStyle name="Normal 188" xfId="274"/>
    <cellStyle name="Normal 189" xfId="275"/>
    <cellStyle name="Normal 19" xfId="276"/>
    <cellStyle name="Normal 19 2" xfId="277"/>
    <cellStyle name="Normal 190" xfId="278"/>
    <cellStyle name="Normal 190 2" xfId="279"/>
    <cellStyle name="Normal 191" xfId="280"/>
    <cellStyle name="Normal 192" xfId="281"/>
    <cellStyle name="Normal 192 2" xfId="282"/>
    <cellStyle name="Normal 193" xfId="283"/>
    <cellStyle name="Normal 193 2" xfId="284"/>
    <cellStyle name="Normal 194" xfId="285"/>
    <cellStyle name="Normal 195" xfId="286"/>
    <cellStyle name="Normal 195 2" xfId="76"/>
    <cellStyle name="Normal 196" xfId="75"/>
    <cellStyle name="Normal 197" xfId="287"/>
    <cellStyle name="Normal 2" xfId="1"/>
    <cellStyle name="Normal 2 2" xfId="2"/>
    <cellStyle name="Normal 2 2 2" xfId="288"/>
    <cellStyle name="Normal 2 2 2 2" xfId="289"/>
    <cellStyle name="Normal 2 2 2_Research 152000" xfId="290"/>
    <cellStyle name="Normal 2 2_E-DATA FOR RESEARCH" xfId="291"/>
    <cellStyle name="Normal 2 3" xfId="73"/>
    <cellStyle name="Normal 2 3 2" xfId="292"/>
    <cellStyle name="Normal 2 4" xfId="293"/>
    <cellStyle name="Normal 2 5" xfId="3"/>
    <cellStyle name="Normal 2 6" xfId="294"/>
    <cellStyle name="Normal 2_Book1" xfId="295"/>
    <cellStyle name="Normal 20" xfId="296"/>
    <cellStyle name="Normal 21" xfId="297"/>
    <cellStyle name="Normal 21 2" xfId="298"/>
    <cellStyle name="Normal 21_Research 152000" xfId="299"/>
    <cellStyle name="Normal 22" xfId="300"/>
    <cellStyle name="Normal 22 2" xfId="301"/>
    <cellStyle name="Normal 22 3" xfId="302"/>
    <cellStyle name="Normal 22_Research 152000" xfId="303"/>
    <cellStyle name="Normal 23" xfId="304"/>
    <cellStyle name="Normal 23 2" xfId="305"/>
    <cellStyle name="Normal 23_Research 152000" xfId="306"/>
    <cellStyle name="Normal 24" xfId="307"/>
    <cellStyle name="Normal 24 2" xfId="308"/>
    <cellStyle name="Normal 24_Research 152000" xfId="309"/>
    <cellStyle name="Normal 25" xfId="310"/>
    <cellStyle name="Normal 25 2" xfId="311"/>
    <cellStyle name="Normal 26" xfId="312"/>
    <cellStyle name="Normal 26 2" xfId="313"/>
    <cellStyle name="Normal 27" xfId="314"/>
    <cellStyle name="Normal 28" xfId="315"/>
    <cellStyle name="Normal 28 2" xfId="316"/>
    <cellStyle name="Normal 29" xfId="317"/>
    <cellStyle name="Normal 3" xfId="318"/>
    <cellStyle name="Normal 3 2" xfId="319"/>
    <cellStyle name="Normal 3 2 2" xfId="320"/>
    <cellStyle name="Normal 3 2 3" xfId="321"/>
    <cellStyle name="Normal 3 2_Acct Arch 2000" xfId="322"/>
    <cellStyle name="Normal 3 3" xfId="323"/>
    <cellStyle name="Normal 3 4" xfId="324"/>
    <cellStyle name="Normal 3 4 2" xfId="325"/>
    <cellStyle name="Normal 3 4_Research 152000" xfId="326"/>
    <cellStyle name="Normal 3_E-DATA FOR RESEARCH" xfId="327"/>
    <cellStyle name="Normal 30" xfId="328"/>
    <cellStyle name="Normal 31" xfId="329"/>
    <cellStyle name="Normal 31 2" xfId="330"/>
    <cellStyle name="Normal 32" xfId="331"/>
    <cellStyle name="Normal 32 2" xfId="332"/>
    <cellStyle name="Normal 32_Research R" xfId="333"/>
    <cellStyle name="Normal 33" xfId="334"/>
    <cellStyle name="Normal 34" xfId="335"/>
    <cellStyle name="Normal 34 2" xfId="336"/>
    <cellStyle name="Normal 35" xfId="337"/>
    <cellStyle name="Normal 35 2" xfId="338"/>
    <cellStyle name="Normal 36" xfId="339"/>
    <cellStyle name="Normal 36 2" xfId="340"/>
    <cellStyle name="Normal 37" xfId="341"/>
    <cellStyle name="Normal 38" xfId="342"/>
    <cellStyle name="Normal 38 2" xfId="343"/>
    <cellStyle name="Normal 38 3" xfId="344"/>
    <cellStyle name="Normal 38_Research 152000" xfId="345"/>
    <cellStyle name="Normal 39" xfId="346"/>
    <cellStyle name="Normal 4" xfId="347"/>
    <cellStyle name="Normal 4 2" xfId="348"/>
    <cellStyle name="Normal 4 2 2" xfId="349"/>
    <cellStyle name="Normal 4 2_Acct Arch 2000" xfId="350"/>
    <cellStyle name="Normal 4 3" xfId="351"/>
    <cellStyle name="Normal 4_Hort Template" xfId="352"/>
    <cellStyle name="Normal 40" xfId="353"/>
    <cellStyle name="Normal 40 2" xfId="354"/>
    <cellStyle name="Normal 40_Research R" xfId="355"/>
    <cellStyle name="Normal 41" xfId="356"/>
    <cellStyle name="Normal 42" xfId="357"/>
    <cellStyle name="Normal 42 2" xfId="358"/>
    <cellStyle name="Normal 42 3" xfId="359"/>
    <cellStyle name="Normal 42 4" xfId="360"/>
    <cellStyle name="Normal 42_Research R" xfId="361"/>
    <cellStyle name="Normal 43" xfId="362"/>
    <cellStyle name="Normal 44" xfId="363"/>
    <cellStyle name="Normal 45" xfId="364"/>
    <cellStyle name="Normal 45 2" xfId="365"/>
    <cellStyle name="Normal 45_Research R" xfId="366"/>
    <cellStyle name="Normal 46" xfId="367"/>
    <cellStyle name="Normal 46 2" xfId="368"/>
    <cellStyle name="Normal 46 3" xfId="369"/>
    <cellStyle name="Normal 46_Research 152000" xfId="370"/>
    <cellStyle name="Normal 47" xfId="371"/>
    <cellStyle name="Normal 47 2" xfId="372"/>
    <cellStyle name="Normal 48" xfId="373"/>
    <cellStyle name="Normal 48 2" xfId="374"/>
    <cellStyle name="Normal 49" xfId="375"/>
    <cellStyle name="Normal 49 2" xfId="376"/>
    <cellStyle name="Normal 49_Research R" xfId="377"/>
    <cellStyle name="Normal 5" xfId="378"/>
    <cellStyle name="Normal 5 2" xfId="379"/>
    <cellStyle name="Normal 5_Acct Arch 2000" xfId="380"/>
    <cellStyle name="Normal 50" xfId="381"/>
    <cellStyle name="Normal 51" xfId="382"/>
    <cellStyle name="Normal 52" xfId="383"/>
    <cellStyle name="Normal 53" xfId="384"/>
    <cellStyle name="Normal 53 2" xfId="385"/>
    <cellStyle name="Normal 53_Research 152000" xfId="386"/>
    <cellStyle name="Normal 54" xfId="387"/>
    <cellStyle name="Normal 54 2" xfId="388"/>
    <cellStyle name="Normal 55" xfId="389"/>
    <cellStyle name="Normal 55 2" xfId="390"/>
    <cellStyle name="Normal 56" xfId="391"/>
    <cellStyle name="Normal 56 2" xfId="392"/>
    <cellStyle name="Normal 56_Research 152000" xfId="393"/>
    <cellStyle name="Normal 57" xfId="394"/>
    <cellStyle name="Normal 57 2" xfId="395"/>
    <cellStyle name="Normal 57 3" xfId="396"/>
    <cellStyle name="Normal 57_Research R" xfId="397"/>
    <cellStyle name="Normal 58" xfId="398"/>
    <cellStyle name="Normal 58 2" xfId="399"/>
    <cellStyle name="Normal 58_Research 152000" xfId="400"/>
    <cellStyle name="Normal 59" xfId="401"/>
    <cellStyle name="Normal 59 2" xfId="402"/>
    <cellStyle name="Normal 6" xfId="403"/>
    <cellStyle name="Normal 6 2" xfId="404"/>
    <cellStyle name="Normal 6 3" xfId="405"/>
    <cellStyle name="Normal 6_Book1" xfId="406"/>
    <cellStyle name="Normal 60" xfId="407"/>
    <cellStyle name="Normal 61" xfId="408"/>
    <cellStyle name="Normal 61 2" xfId="409"/>
    <cellStyle name="Normal 62" xfId="410"/>
    <cellStyle name="Normal 62 2" xfId="411"/>
    <cellStyle name="Normal 63" xfId="412"/>
    <cellStyle name="Normal 63 2" xfId="413"/>
    <cellStyle name="Normal 63_Research R" xfId="414"/>
    <cellStyle name="Normal 64" xfId="415"/>
    <cellStyle name="Normal 64 2" xfId="416"/>
    <cellStyle name="Normal 64 3" xfId="417"/>
    <cellStyle name="Normal 65" xfId="418"/>
    <cellStyle name="Normal 65 2" xfId="419"/>
    <cellStyle name="Normal 66" xfId="420"/>
    <cellStyle name="Normal 66 2" xfId="421"/>
    <cellStyle name="Normal 67" xfId="422"/>
    <cellStyle name="Normal 67 2" xfId="423"/>
    <cellStyle name="Normal 68" xfId="424"/>
    <cellStyle name="Normal 68 2" xfId="425"/>
    <cellStyle name="Normal 69" xfId="426"/>
    <cellStyle name="Normal 69 2" xfId="427"/>
    <cellStyle name="Normal 7" xfId="428"/>
    <cellStyle name="Normal 7 2" xfId="429"/>
    <cellStyle name="Normal 7 3" xfId="430"/>
    <cellStyle name="Normal 70" xfId="431"/>
    <cellStyle name="Normal 70 2" xfId="432"/>
    <cellStyle name="Normal 70_Research 152000" xfId="433"/>
    <cellStyle name="Normal 71" xfId="434"/>
    <cellStyle name="Normal 72" xfId="435"/>
    <cellStyle name="Normal 72 2" xfId="436"/>
    <cellStyle name="Normal 73" xfId="437"/>
    <cellStyle name="Normal 74" xfId="438"/>
    <cellStyle name="Normal 74 2" xfId="439"/>
    <cellStyle name="Normal 74_Research 152000" xfId="440"/>
    <cellStyle name="Normal 75" xfId="441"/>
    <cellStyle name="Normal 75 2" xfId="442"/>
    <cellStyle name="Normal 75_Research 152000" xfId="443"/>
    <cellStyle name="Normal 76" xfId="444"/>
    <cellStyle name="Normal 76 2" xfId="445"/>
    <cellStyle name="Normal 77" xfId="446"/>
    <cellStyle name="Normal 77 2" xfId="447"/>
    <cellStyle name="Normal 77 3" xfId="448"/>
    <cellStyle name="Normal 77_Research 152000" xfId="449"/>
    <cellStyle name="Normal 78" xfId="450"/>
    <cellStyle name="Normal 78 2" xfId="451"/>
    <cellStyle name="Normal 78 3" xfId="452"/>
    <cellStyle name="Normal 78_Research 152000" xfId="453"/>
    <cellStyle name="Normal 79" xfId="454"/>
    <cellStyle name="Normal 79 2" xfId="455"/>
    <cellStyle name="Normal 79 3" xfId="456"/>
    <cellStyle name="Normal 79 4" xfId="457"/>
    <cellStyle name="Normal 79_Research 152000" xfId="458"/>
    <cellStyle name="Normal 8" xfId="459"/>
    <cellStyle name="Normal 80" xfId="460"/>
    <cellStyle name="Normal 80 2" xfId="461"/>
    <cellStyle name="Normal 80_Research 152000" xfId="462"/>
    <cellStyle name="Normal 81" xfId="463"/>
    <cellStyle name="Normal 81 2" xfId="464"/>
    <cellStyle name="Normal 81_Research 152000" xfId="465"/>
    <cellStyle name="Normal 82" xfId="466"/>
    <cellStyle name="Normal 82 2" xfId="467"/>
    <cellStyle name="Normal 82 3" xfId="468"/>
    <cellStyle name="Normal 82_Research 152000" xfId="469"/>
    <cellStyle name="Normal 83" xfId="470"/>
    <cellStyle name="Normal 83 2" xfId="471"/>
    <cellStyle name="Normal 83_Research 152000" xfId="472"/>
    <cellStyle name="Normal 84" xfId="473"/>
    <cellStyle name="Normal 84 2" xfId="474"/>
    <cellStyle name="Normal 84_Research 152000" xfId="475"/>
    <cellStyle name="Normal 85" xfId="476"/>
    <cellStyle name="Normal 85 2" xfId="477"/>
    <cellStyle name="Normal 85 3" xfId="478"/>
    <cellStyle name="Normal 85_Research 152000" xfId="479"/>
    <cellStyle name="Normal 86" xfId="480"/>
    <cellStyle name="Normal 86 2" xfId="481"/>
    <cellStyle name="Normal 86_Research 152000" xfId="482"/>
    <cellStyle name="Normal 87" xfId="483"/>
    <cellStyle name="Normal 87 2" xfId="484"/>
    <cellStyle name="Normal 87 3" xfId="485"/>
    <cellStyle name="Normal 87_Research 152000" xfId="486"/>
    <cellStyle name="Normal 88" xfId="487"/>
    <cellStyle name="Normal 89" xfId="488"/>
    <cellStyle name="Normal 89 2" xfId="489"/>
    <cellStyle name="Normal 9" xfId="490"/>
    <cellStyle name="Normal 90" xfId="491"/>
    <cellStyle name="Normal 90 2" xfId="492"/>
    <cellStyle name="Normal 91" xfId="493"/>
    <cellStyle name="Normal 92" xfId="494"/>
    <cellStyle name="Normal 92 2" xfId="495"/>
    <cellStyle name="Normal 92_Research R" xfId="496"/>
    <cellStyle name="Normal 93" xfId="497"/>
    <cellStyle name="Normal 93 2" xfId="498"/>
    <cellStyle name="Normal 93_Research R" xfId="499"/>
    <cellStyle name="Normal 94" xfId="500"/>
    <cellStyle name="Normal 94 2" xfId="501"/>
    <cellStyle name="Normal 94_Research 152000" xfId="502"/>
    <cellStyle name="Normal 95" xfId="503"/>
    <cellStyle name="Normal 96" xfId="504"/>
    <cellStyle name="Normal 97" xfId="505"/>
    <cellStyle name="Normal 98" xfId="506"/>
    <cellStyle name="Normal 99" xfId="50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C22" sqref="C22"/>
    </sheetView>
  </sheetViews>
  <sheetFormatPr baseColWidth="10" defaultRowHeight="15" x14ac:dyDescent="0"/>
  <cols>
    <col min="1" max="1" width="18.83203125" style="11" customWidth="1"/>
    <col min="2" max="2" width="28.6640625" style="11" customWidth="1"/>
    <col min="3" max="3" width="33.83203125" style="11" bestFit="1" customWidth="1"/>
    <col min="4" max="4" width="29.83203125" style="11" bestFit="1" customWidth="1"/>
    <col min="5" max="5" width="55.6640625" style="11" customWidth="1"/>
    <col min="6" max="6" width="44.6640625" style="3" bestFit="1" customWidth="1"/>
    <col min="7" max="16384" width="10.83203125" style="3"/>
  </cols>
  <sheetData>
    <row r="1" spans="1:6" s="2" customFormat="1" ht="20">
      <c r="A1" s="19" t="s">
        <v>66</v>
      </c>
      <c r="B1" s="20"/>
      <c r="C1" s="20"/>
      <c r="D1" s="6"/>
      <c r="E1" s="11"/>
    </row>
    <row r="3" spans="1:6" ht="20" customHeight="1">
      <c r="A3" s="22" t="s">
        <v>169</v>
      </c>
      <c r="B3" s="7"/>
      <c r="E3" s="11" t="s">
        <v>146</v>
      </c>
    </row>
    <row r="4" spans="1:6" ht="20" customHeight="1">
      <c r="A4" s="12" t="s">
        <v>40</v>
      </c>
      <c r="B4" s="13" t="s">
        <v>41</v>
      </c>
      <c r="C4" s="12" t="s">
        <v>42</v>
      </c>
      <c r="D4" s="12" t="s">
        <v>43</v>
      </c>
      <c r="E4" s="12" t="s">
        <v>44</v>
      </c>
    </row>
    <row r="5" spans="1:6" ht="20" customHeight="1">
      <c r="A5" s="8" t="s">
        <v>4</v>
      </c>
      <c r="B5" s="7" t="s">
        <v>147</v>
      </c>
      <c r="C5" s="11" t="s">
        <v>148</v>
      </c>
      <c r="E5" s="11" t="s">
        <v>149</v>
      </c>
    </row>
    <row r="6" spans="1:6" ht="20" customHeight="1">
      <c r="A6" s="8" t="s">
        <v>67</v>
      </c>
      <c r="B6" s="9">
        <v>41479</v>
      </c>
    </row>
    <row r="7" spans="1:6" ht="20" customHeight="1">
      <c r="A7" s="8" t="s">
        <v>45</v>
      </c>
      <c r="B7" s="7" t="s">
        <v>150</v>
      </c>
      <c r="E7" s="11" t="s">
        <v>274</v>
      </c>
    </row>
    <row r="8" spans="1:6" ht="20" customHeight="1">
      <c r="A8" s="8" t="s">
        <v>2</v>
      </c>
      <c r="B8" s="7" t="s">
        <v>151</v>
      </c>
      <c r="C8" s="11" t="s">
        <v>152</v>
      </c>
    </row>
    <row r="9" spans="1:6" ht="20" customHeight="1">
      <c r="A9" s="8" t="s">
        <v>3</v>
      </c>
      <c r="B9" s="7" t="s">
        <v>153</v>
      </c>
      <c r="C9" s="11" t="s">
        <v>154</v>
      </c>
    </row>
    <row r="10" spans="1:6" ht="20" customHeight="1">
      <c r="A10" s="8" t="s">
        <v>132</v>
      </c>
      <c r="B10" s="7" t="s">
        <v>155</v>
      </c>
      <c r="C10" s="11" t="s">
        <v>156</v>
      </c>
    </row>
    <row r="12" spans="1:6" ht="20">
      <c r="A12" s="21" t="s">
        <v>157</v>
      </c>
    </row>
    <row r="13" spans="1:6">
      <c r="A13" s="12" t="s">
        <v>40</v>
      </c>
      <c r="B13" s="13" t="s">
        <v>41</v>
      </c>
      <c r="C13" s="12" t="s">
        <v>42</v>
      </c>
      <c r="D13" s="12" t="s">
        <v>43</v>
      </c>
      <c r="E13" s="12" t="s">
        <v>44</v>
      </c>
      <c r="F13" s="3" t="s">
        <v>171</v>
      </c>
    </row>
    <row r="14" spans="1:6">
      <c r="A14" s="14" t="s">
        <v>52</v>
      </c>
      <c r="B14" s="15" t="s">
        <v>47</v>
      </c>
      <c r="C14" s="16" t="s">
        <v>53</v>
      </c>
      <c r="D14" s="16" t="s">
        <v>166</v>
      </c>
      <c r="E14" s="16" t="s">
        <v>54</v>
      </c>
      <c r="F14" s="3" t="s">
        <v>172</v>
      </c>
    </row>
    <row r="15" spans="1:6" s="57" customFormat="1">
      <c r="A15" s="58" t="s">
        <v>46</v>
      </c>
      <c r="B15" s="55" t="s">
        <v>47</v>
      </c>
      <c r="C15" s="59"/>
      <c r="D15" s="56" t="s">
        <v>166</v>
      </c>
      <c r="E15" s="59" t="s">
        <v>48</v>
      </c>
      <c r="F15" s="57" t="s">
        <v>173</v>
      </c>
    </row>
    <row r="16" spans="1:6" s="57" customFormat="1">
      <c r="A16" s="58" t="s">
        <v>49</v>
      </c>
      <c r="B16" s="55" t="s">
        <v>47</v>
      </c>
      <c r="C16" s="59"/>
      <c r="D16" s="56" t="s">
        <v>166</v>
      </c>
      <c r="E16" s="59" t="s">
        <v>48</v>
      </c>
      <c r="F16" s="57" t="s">
        <v>173</v>
      </c>
    </row>
    <row r="17" spans="1:6" s="57" customFormat="1">
      <c r="A17" s="58" t="s">
        <v>50</v>
      </c>
      <c r="B17" s="55" t="s">
        <v>47</v>
      </c>
      <c r="C17" s="59"/>
      <c r="D17" s="56" t="s">
        <v>166</v>
      </c>
      <c r="E17" s="59" t="s">
        <v>48</v>
      </c>
      <c r="F17" s="57" t="s">
        <v>173</v>
      </c>
    </row>
    <row r="18" spans="1:6">
      <c r="A18" s="14" t="s">
        <v>51</v>
      </c>
      <c r="B18" s="15" t="s">
        <v>338</v>
      </c>
      <c r="C18" s="15"/>
      <c r="D18" s="16" t="s">
        <v>166</v>
      </c>
      <c r="E18" s="15"/>
      <c r="F18" s="3" t="s">
        <v>173</v>
      </c>
    </row>
    <row r="19" spans="1:6">
      <c r="A19" s="15" t="s">
        <v>55</v>
      </c>
      <c r="B19" s="15" t="s">
        <v>337</v>
      </c>
      <c r="C19" s="15" t="s">
        <v>56</v>
      </c>
      <c r="D19" s="16" t="s">
        <v>166</v>
      </c>
      <c r="E19" s="15"/>
      <c r="F19" s="3" t="s">
        <v>174</v>
      </c>
    </row>
    <row r="20" spans="1:6">
      <c r="A20" s="15" t="s">
        <v>334</v>
      </c>
      <c r="B20" s="15" t="s">
        <v>336</v>
      </c>
      <c r="C20" s="15"/>
      <c r="D20" s="16"/>
      <c r="E20" s="15"/>
    </row>
    <row r="21" spans="1:6">
      <c r="A21" s="15" t="s">
        <v>335</v>
      </c>
      <c r="B21" s="15" t="s">
        <v>336</v>
      </c>
      <c r="C21" s="15"/>
      <c r="D21" s="16"/>
      <c r="E21" s="15"/>
    </row>
    <row r="22" spans="1:6" s="57" customFormat="1" ht="17">
      <c r="A22" s="53" t="s">
        <v>57</v>
      </c>
      <c r="B22" s="54" t="s">
        <v>331</v>
      </c>
      <c r="C22" s="55"/>
      <c r="D22" s="56" t="s">
        <v>166</v>
      </c>
      <c r="E22" s="55" t="s">
        <v>165</v>
      </c>
      <c r="F22" s="57" t="s">
        <v>173</v>
      </c>
    </row>
    <row r="23" spans="1:6" s="57" customFormat="1" ht="17">
      <c r="A23" s="53" t="s">
        <v>58</v>
      </c>
      <c r="B23" s="54" t="s">
        <v>332</v>
      </c>
      <c r="C23" s="55"/>
      <c r="D23" s="56" t="s">
        <v>166</v>
      </c>
      <c r="E23" s="55" t="s">
        <v>165</v>
      </c>
      <c r="F23" s="57" t="s">
        <v>173</v>
      </c>
    </row>
    <row r="24" spans="1:6" ht="30">
      <c r="A24" s="18" t="s">
        <v>59</v>
      </c>
      <c r="B24" s="10" t="s">
        <v>167</v>
      </c>
      <c r="C24" s="16" t="s">
        <v>60</v>
      </c>
      <c r="D24" s="16" t="s">
        <v>166</v>
      </c>
      <c r="E24" s="16" t="s">
        <v>61</v>
      </c>
      <c r="F24" s="3" t="s">
        <v>173</v>
      </c>
    </row>
    <row r="25" spans="1:6" ht="30">
      <c r="A25" s="18" t="s">
        <v>62</v>
      </c>
      <c r="B25" s="10" t="s">
        <v>168</v>
      </c>
      <c r="C25" s="16" t="s">
        <v>63</v>
      </c>
      <c r="D25" s="16" t="s">
        <v>166</v>
      </c>
      <c r="E25" s="16" t="s">
        <v>61</v>
      </c>
      <c r="F25" s="3" t="s">
        <v>173</v>
      </c>
    </row>
    <row r="26" spans="1:6" ht="30">
      <c r="A26" s="18" t="s">
        <v>64</v>
      </c>
      <c r="B26" s="16" t="s">
        <v>65</v>
      </c>
      <c r="C26" s="16" t="s">
        <v>178</v>
      </c>
      <c r="D26" s="16" t="s">
        <v>166</v>
      </c>
      <c r="E26" s="16" t="s">
        <v>61</v>
      </c>
      <c r="F26" s="3" t="s">
        <v>173</v>
      </c>
    </row>
    <row r="27" spans="1:6" ht="30">
      <c r="A27" s="52" t="s">
        <v>176</v>
      </c>
      <c r="B27" s="10" t="s">
        <v>177</v>
      </c>
      <c r="C27" s="17" t="s">
        <v>179</v>
      </c>
      <c r="D27" s="24" t="s">
        <v>180</v>
      </c>
      <c r="E27" s="17" t="s">
        <v>181</v>
      </c>
      <c r="F27" s="3" t="s">
        <v>173</v>
      </c>
    </row>
    <row r="29" spans="1:6" ht="20">
      <c r="A29" s="21" t="s">
        <v>158</v>
      </c>
    </row>
    <row r="30" spans="1:6">
      <c r="A30" s="12" t="s">
        <v>40</v>
      </c>
      <c r="B30" s="13" t="s">
        <v>41</v>
      </c>
      <c r="C30" s="12" t="s">
        <v>42</v>
      </c>
      <c r="D30" s="12" t="s">
        <v>43</v>
      </c>
      <c r="E30" s="12" t="s">
        <v>44</v>
      </c>
      <c r="F30" s="3" t="s">
        <v>175</v>
      </c>
    </row>
    <row r="31" spans="1:6">
      <c r="A31" s="11" t="s">
        <v>159</v>
      </c>
      <c r="B31" s="11" t="s">
        <v>160</v>
      </c>
      <c r="C31" s="11" t="s">
        <v>161</v>
      </c>
      <c r="D31" s="11" t="s">
        <v>162</v>
      </c>
      <c r="F31" s="3" t="s">
        <v>175</v>
      </c>
    </row>
    <row r="32" spans="1:6">
      <c r="A32" s="51" t="s">
        <v>163</v>
      </c>
      <c r="B32" s="11" t="s">
        <v>160</v>
      </c>
      <c r="C32" s="11" t="s">
        <v>164</v>
      </c>
      <c r="D32" s="11" t="s">
        <v>162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tabSelected="1" workbookViewId="0">
      <selection activeCell="D92" sqref="D92"/>
    </sheetView>
  </sheetViews>
  <sheetFormatPr baseColWidth="10" defaultRowHeight="15" x14ac:dyDescent="0"/>
  <cols>
    <col min="1" max="1" width="12.1640625" customWidth="1"/>
    <col min="3" max="3" width="12.33203125" bestFit="1" customWidth="1"/>
    <col min="6" max="6" width="8.83203125" bestFit="1" customWidth="1"/>
    <col min="9" max="9" width="10" customWidth="1"/>
    <col min="10" max="11" width="19.1640625" customWidth="1"/>
    <col min="12" max="14" width="19.1640625" style="29" customWidth="1"/>
    <col min="15" max="15" width="12.6640625" style="29" customWidth="1"/>
  </cols>
  <sheetData>
    <row r="1" spans="1:22">
      <c r="A1" t="s">
        <v>0</v>
      </c>
      <c r="C1" t="s">
        <v>1</v>
      </c>
      <c r="D1" s="1">
        <v>41479</v>
      </c>
      <c r="E1" s="1"/>
      <c r="G1" t="s">
        <v>5</v>
      </c>
    </row>
    <row r="2" spans="1:22">
      <c r="A2" s="4" t="s">
        <v>4</v>
      </c>
      <c r="B2" s="4" t="s">
        <v>67</v>
      </c>
      <c r="C2" s="4" t="s">
        <v>45</v>
      </c>
      <c r="D2" s="4" t="s">
        <v>2</v>
      </c>
      <c r="E2" s="4" t="s">
        <v>2</v>
      </c>
      <c r="F2" s="4" t="s">
        <v>3</v>
      </c>
      <c r="G2" s="4" t="s">
        <v>132</v>
      </c>
      <c r="H2" s="4" t="s">
        <v>70</v>
      </c>
      <c r="I2" s="4" t="s">
        <v>278</v>
      </c>
      <c r="J2" s="4" t="s">
        <v>279</v>
      </c>
      <c r="K2" s="4" t="s">
        <v>280</v>
      </c>
      <c r="L2" s="49" t="s">
        <v>281</v>
      </c>
      <c r="M2" s="49" t="s">
        <v>134</v>
      </c>
      <c r="N2" s="49" t="s">
        <v>135</v>
      </c>
      <c r="O2" s="49" t="s">
        <v>301</v>
      </c>
      <c r="P2" s="25" t="s">
        <v>333</v>
      </c>
      <c r="Q2" s="4" t="s">
        <v>319</v>
      </c>
      <c r="R2" s="4" t="s">
        <v>321</v>
      </c>
      <c r="S2" s="4" t="s">
        <v>323</v>
      </c>
      <c r="T2" s="4" t="s">
        <v>325</v>
      </c>
      <c r="U2" s="4" t="s">
        <v>327</v>
      </c>
      <c r="V2" s="4" t="s">
        <v>329</v>
      </c>
    </row>
    <row r="3" spans="1:22">
      <c r="A3" s="4" t="s">
        <v>6</v>
      </c>
      <c r="B3" s="5">
        <v>41479</v>
      </c>
      <c r="C3" s="4" t="s">
        <v>68</v>
      </c>
      <c r="D3" s="4" t="s">
        <v>69</v>
      </c>
      <c r="E3" s="4" t="s">
        <v>339</v>
      </c>
      <c r="F3" s="4">
        <v>1</v>
      </c>
      <c r="G3" s="4">
        <v>1</v>
      </c>
      <c r="H3" s="4" t="str">
        <f t="shared" ref="H3:H34" si="0">CONCATENATE("HC_",D3,F3,"_ss",G3)</f>
        <v>HC_A1_ss1</v>
      </c>
      <c r="I3" s="4" t="s">
        <v>282</v>
      </c>
      <c r="J3" s="4">
        <v>0</v>
      </c>
      <c r="K3" s="4">
        <v>0</v>
      </c>
      <c r="L3" s="49">
        <v>0.98</v>
      </c>
      <c r="M3" s="49">
        <v>23.35</v>
      </c>
      <c r="N3" s="49">
        <v>16.98</v>
      </c>
      <c r="O3" s="49">
        <f>100-((N3-L3)/(M3-L3)*100)</f>
        <v>28.475637013857849</v>
      </c>
      <c r="P3" s="50">
        <v>22.600000000000005</v>
      </c>
      <c r="Q3" s="4">
        <v>7.55</v>
      </c>
      <c r="R3" s="4">
        <v>4.7480000000000002</v>
      </c>
      <c r="S3" s="4">
        <v>0.31374999999999997</v>
      </c>
      <c r="T3" s="4">
        <v>8.7530000000000001</v>
      </c>
      <c r="U3" s="4">
        <v>10.55</v>
      </c>
      <c r="V3" s="4">
        <v>13.65</v>
      </c>
    </row>
    <row r="4" spans="1:22">
      <c r="A4" s="4" t="s">
        <v>7</v>
      </c>
      <c r="B4" s="5">
        <v>41479</v>
      </c>
      <c r="C4" s="4" t="s">
        <v>68</v>
      </c>
      <c r="D4" s="4" t="s">
        <v>69</v>
      </c>
      <c r="E4" s="4" t="s">
        <v>339</v>
      </c>
      <c r="F4" s="4">
        <v>1</v>
      </c>
      <c r="G4" s="4">
        <v>2</v>
      </c>
      <c r="H4" s="4" t="str">
        <f t="shared" si="0"/>
        <v>HC_A1_ss2</v>
      </c>
      <c r="I4" s="4" t="s">
        <v>282</v>
      </c>
      <c r="J4" s="4">
        <v>1.29</v>
      </c>
      <c r="K4" s="4">
        <v>0</v>
      </c>
      <c r="L4" s="49">
        <v>0.98</v>
      </c>
      <c r="M4" s="49">
        <v>24.3</v>
      </c>
      <c r="N4" s="49">
        <v>16.72</v>
      </c>
      <c r="O4" s="49">
        <f t="shared" ref="O4:O67" si="1">100-((N4-L4)/(M4-L4)*100)</f>
        <v>32.504288164665525</v>
      </c>
      <c r="P4" s="50">
        <v>23.333333333333332</v>
      </c>
      <c r="Q4" s="4">
        <v>7.5250000000000004</v>
      </c>
      <c r="R4" s="4">
        <v>5.4260000000000002</v>
      </c>
      <c r="S4" s="4">
        <v>0.35970000000000002</v>
      </c>
      <c r="T4" s="4">
        <v>9.9789999999999992</v>
      </c>
      <c r="U4" s="4">
        <v>9.25</v>
      </c>
      <c r="V4" s="4">
        <v>19.175000000000001</v>
      </c>
    </row>
    <row r="5" spans="1:22">
      <c r="A5" s="4" t="s">
        <v>8</v>
      </c>
      <c r="B5" s="5">
        <v>41479</v>
      </c>
      <c r="C5" s="4" t="s">
        <v>68</v>
      </c>
      <c r="D5" s="4" t="s">
        <v>69</v>
      </c>
      <c r="E5" s="4" t="s">
        <v>339</v>
      </c>
      <c r="F5" s="4">
        <v>1</v>
      </c>
      <c r="G5" s="4">
        <v>3</v>
      </c>
      <c r="H5" s="4" t="str">
        <f t="shared" si="0"/>
        <v>HC_A1_ss3</v>
      </c>
      <c r="I5" s="4" t="s">
        <v>282</v>
      </c>
      <c r="J5" s="4">
        <v>0.28999999999999998</v>
      </c>
      <c r="K5" s="4">
        <v>7.0000000000000007E-2</v>
      </c>
      <c r="L5" s="49">
        <v>0.99</v>
      </c>
      <c r="M5" s="49">
        <v>23.3</v>
      </c>
      <c r="N5" s="49">
        <v>15.86</v>
      </c>
      <c r="O5" s="49">
        <f t="shared" si="1"/>
        <v>33.348274316450031</v>
      </c>
      <c r="P5" s="50">
        <v>22.7</v>
      </c>
      <c r="Q5" s="4">
        <v>7.55</v>
      </c>
      <c r="R5" s="4">
        <v>4.9295</v>
      </c>
      <c r="S5" s="4">
        <v>0.32190000000000002</v>
      </c>
      <c r="T5" s="4">
        <v>9.0815000000000001</v>
      </c>
      <c r="U5" s="4">
        <v>10.45</v>
      </c>
      <c r="V5" s="4">
        <v>13.175000000000001</v>
      </c>
    </row>
    <row r="6" spans="1:22">
      <c r="A6" s="4" t="s">
        <v>9</v>
      </c>
      <c r="B6" s="5">
        <v>41479</v>
      </c>
      <c r="C6" s="4" t="s">
        <v>68</v>
      </c>
      <c r="D6" s="4" t="s">
        <v>69</v>
      </c>
      <c r="E6" s="4" t="s">
        <v>339</v>
      </c>
      <c r="F6" s="4">
        <v>1</v>
      </c>
      <c r="G6" s="4">
        <v>4</v>
      </c>
      <c r="H6" s="4" t="str">
        <f t="shared" si="0"/>
        <v>HC_A1_ss4</v>
      </c>
      <c r="I6" s="4" t="s">
        <v>282</v>
      </c>
      <c r="J6" s="4">
        <v>7.32</v>
      </c>
      <c r="K6" s="4">
        <v>0</v>
      </c>
      <c r="L6" s="49">
        <v>0.98</v>
      </c>
      <c r="M6" s="49">
        <v>23.72</v>
      </c>
      <c r="N6" s="49">
        <v>16.68</v>
      </c>
      <c r="O6" s="49">
        <f t="shared" si="1"/>
        <v>30.958663148636774</v>
      </c>
      <c r="P6" s="50">
        <v>22.466666666666669</v>
      </c>
      <c r="Q6" s="4">
        <v>7.5250000000000004</v>
      </c>
      <c r="R6" s="4">
        <v>5.0469999999999997</v>
      </c>
      <c r="S6" s="4">
        <v>0.32400000000000001</v>
      </c>
      <c r="T6" s="4">
        <v>9.2940000000000005</v>
      </c>
      <c r="U6" s="4">
        <v>10.75</v>
      </c>
      <c r="V6" s="4">
        <v>20.625</v>
      </c>
    </row>
    <row r="7" spans="1:22">
      <c r="A7" s="4" t="s">
        <v>10</v>
      </c>
      <c r="B7" s="5">
        <v>41479</v>
      </c>
      <c r="C7" s="4" t="s">
        <v>68</v>
      </c>
      <c r="D7" s="4" t="s">
        <v>69</v>
      </c>
      <c r="E7" s="4" t="s">
        <v>339</v>
      </c>
      <c r="F7" s="4">
        <v>1</v>
      </c>
      <c r="G7" s="4">
        <v>5</v>
      </c>
      <c r="H7" s="4" t="str">
        <f t="shared" si="0"/>
        <v>HC_A1_ss5</v>
      </c>
      <c r="I7" s="4" t="s">
        <v>282</v>
      </c>
      <c r="J7" s="4">
        <v>7.21</v>
      </c>
      <c r="K7" s="4">
        <v>0</v>
      </c>
      <c r="L7" s="49">
        <v>0.99</v>
      </c>
      <c r="M7" s="49">
        <v>22.55</v>
      </c>
      <c r="N7" s="49">
        <v>15.23</v>
      </c>
      <c r="O7" s="49">
        <f t="shared" si="1"/>
        <v>33.951762523191093</v>
      </c>
      <c r="P7" s="50">
        <v>22.233333333333334</v>
      </c>
      <c r="Q7" s="4">
        <v>7.5250000000000004</v>
      </c>
      <c r="R7" s="4">
        <v>5.3384999999999998</v>
      </c>
      <c r="S7" s="4">
        <v>0.3271</v>
      </c>
      <c r="T7" s="4">
        <v>9.8224999999999998</v>
      </c>
      <c r="U7" s="4">
        <v>10.35</v>
      </c>
      <c r="V7" s="4">
        <v>26.15</v>
      </c>
    </row>
    <row r="8" spans="1:22">
      <c r="A8" s="4" t="s">
        <v>11</v>
      </c>
      <c r="B8" s="5">
        <v>41479</v>
      </c>
      <c r="C8" s="4" t="s">
        <v>68</v>
      </c>
      <c r="D8" s="4" t="s">
        <v>69</v>
      </c>
      <c r="E8" s="4" t="s">
        <v>339</v>
      </c>
      <c r="F8" s="4">
        <v>2</v>
      </c>
      <c r="G8" s="4">
        <v>1</v>
      </c>
      <c r="H8" s="4" t="str">
        <f t="shared" si="0"/>
        <v>HC_A2_ss1</v>
      </c>
      <c r="I8" s="4" t="s">
        <v>283</v>
      </c>
      <c r="J8" s="4">
        <v>5.94</v>
      </c>
      <c r="K8" s="4">
        <v>0</v>
      </c>
      <c r="L8" s="49">
        <v>0.98</v>
      </c>
      <c r="M8" s="49">
        <v>23.18</v>
      </c>
      <c r="N8" s="49">
        <v>15.03</v>
      </c>
      <c r="O8" s="49">
        <f t="shared" si="1"/>
        <v>36.711711711711715</v>
      </c>
      <c r="P8" s="50">
        <v>22.466666666666669</v>
      </c>
      <c r="Q8" s="4">
        <v>7.5250000000000004</v>
      </c>
      <c r="R8" s="4">
        <v>5.0410000000000004</v>
      </c>
      <c r="S8" s="4">
        <v>0.31519999999999998</v>
      </c>
      <c r="T8" s="4">
        <v>9.2835000000000001</v>
      </c>
      <c r="U8" s="4">
        <v>10.125</v>
      </c>
      <c r="V8" s="4">
        <v>25</v>
      </c>
    </row>
    <row r="9" spans="1:22">
      <c r="A9" s="4" t="s">
        <v>12</v>
      </c>
      <c r="B9" s="5">
        <v>41479</v>
      </c>
      <c r="C9" s="4" t="s">
        <v>68</v>
      </c>
      <c r="D9" s="4" t="s">
        <v>69</v>
      </c>
      <c r="E9" s="4" t="s">
        <v>339</v>
      </c>
      <c r="F9" s="4">
        <v>2</v>
      </c>
      <c r="G9" s="4">
        <v>2</v>
      </c>
      <c r="H9" s="4" t="str">
        <f t="shared" si="0"/>
        <v>HC_A2_ss2</v>
      </c>
      <c r="I9" s="4" t="s">
        <v>283</v>
      </c>
      <c r="J9" s="4">
        <v>2.2999999999999998</v>
      </c>
      <c r="K9" s="4">
        <v>0</v>
      </c>
      <c r="L9" s="49">
        <v>0.99</v>
      </c>
      <c r="M9" s="49">
        <v>25.09</v>
      </c>
      <c r="N9" s="49">
        <v>17.25</v>
      </c>
      <c r="O9" s="49">
        <f t="shared" si="1"/>
        <v>32.531120331950206</v>
      </c>
      <c r="P9" s="50">
        <v>23.099999999999998</v>
      </c>
      <c r="Q9" s="4">
        <v>7.5250000000000004</v>
      </c>
      <c r="R9" s="4">
        <v>5.2359999999999998</v>
      </c>
      <c r="S9" s="4">
        <v>0.32855000000000001</v>
      </c>
      <c r="T9" s="4">
        <v>9.6359999999999992</v>
      </c>
      <c r="U9" s="4">
        <v>9.6750000000000007</v>
      </c>
      <c r="V9" s="4">
        <v>21.95</v>
      </c>
    </row>
    <row r="10" spans="1:22">
      <c r="A10" s="4" t="s">
        <v>13</v>
      </c>
      <c r="B10" s="5">
        <v>41479</v>
      </c>
      <c r="C10" s="4" t="s">
        <v>68</v>
      </c>
      <c r="D10" s="4" t="s">
        <v>69</v>
      </c>
      <c r="E10" s="4" t="s">
        <v>339</v>
      </c>
      <c r="F10" s="4">
        <v>2</v>
      </c>
      <c r="G10" s="4">
        <v>3</v>
      </c>
      <c r="H10" s="4" t="str">
        <f t="shared" si="0"/>
        <v>HC_A2_ss3</v>
      </c>
      <c r="I10" s="4" t="s">
        <v>283</v>
      </c>
      <c r="J10" s="4">
        <v>21.17</v>
      </c>
      <c r="K10" s="4">
        <v>0</v>
      </c>
      <c r="L10" s="49">
        <v>0.97</v>
      </c>
      <c r="M10" s="49">
        <v>21.97</v>
      </c>
      <c r="N10" s="49">
        <v>14.76</v>
      </c>
      <c r="O10" s="49">
        <f t="shared" si="1"/>
        <v>34.333333333333343</v>
      </c>
      <c r="P10" s="50">
        <v>23.566666666666666</v>
      </c>
      <c r="Q10" s="4">
        <v>7.4749999999999996</v>
      </c>
      <c r="R10" s="4">
        <v>5.2675000000000001</v>
      </c>
      <c r="S10" s="4">
        <v>0.33624999999999999</v>
      </c>
      <c r="T10" s="4">
        <v>9.6935000000000002</v>
      </c>
      <c r="U10" s="4">
        <v>11.175000000000001</v>
      </c>
      <c r="V10" s="4">
        <v>29.625</v>
      </c>
    </row>
    <row r="11" spans="1:22">
      <c r="A11" s="4" t="s">
        <v>14</v>
      </c>
      <c r="B11" s="5">
        <v>41479</v>
      </c>
      <c r="C11" s="4" t="s">
        <v>68</v>
      </c>
      <c r="D11" s="4" t="s">
        <v>69</v>
      </c>
      <c r="E11" s="4" t="s">
        <v>339</v>
      </c>
      <c r="F11" s="4">
        <v>2</v>
      </c>
      <c r="G11" s="4">
        <v>4</v>
      </c>
      <c r="H11" s="4" t="str">
        <f t="shared" si="0"/>
        <v>HC_A2_ss4</v>
      </c>
      <c r="I11" s="4" t="s">
        <v>283</v>
      </c>
      <c r="J11" s="4">
        <v>0.52</v>
      </c>
      <c r="K11" s="4">
        <v>3.42</v>
      </c>
      <c r="L11" s="49">
        <v>0.98</v>
      </c>
      <c r="M11" s="49">
        <v>21.8</v>
      </c>
      <c r="N11" s="49">
        <v>16.07</v>
      </c>
      <c r="O11" s="49">
        <f t="shared" si="1"/>
        <v>27.521613832853035</v>
      </c>
      <c r="P11" s="50">
        <v>22.133333333333336</v>
      </c>
      <c r="Q11" s="4">
        <v>7.5</v>
      </c>
      <c r="R11" s="4">
        <v>4.6814999999999998</v>
      </c>
      <c r="S11" s="4">
        <v>0.29170000000000001</v>
      </c>
      <c r="T11" s="4">
        <v>8.6325000000000003</v>
      </c>
      <c r="U11" s="4">
        <v>9.7249999999999996</v>
      </c>
      <c r="V11" s="4">
        <v>14.375</v>
      </c>
    </row>
    <row r="12" spans="1:22">
      <c r="A12" s="4" t="s">
        <v>15</v>
      </c>
      <c r="B12" s="5">
        <v>41479</v>
      </c>
      <c r="C12" s="4" t="s">
        <v>68</v>
      </c>
      <c r="D12" s="4" t="s">
        <v>69</v>
      </c>
      <c r="E12" s="4" t="s">
        <v>339</v>
      </c>
      <c r="F12" s="4">
        <v>2</v>
      </c>
      <c r="G12" s="4">
        <v>5</v>
      </c>
      <c r="H12" s="4" t="str">
        <f t="shared" si="0"/>
        <v>HC_A2_ss5</v>
      </c>
      <c r="I12" s="4" t="s">
        <v>283</v>
      </c>
      <c r="J12" s="4">
        <v>0.79</v>
      </c>
      <c r="K12" s="4">
        <v>0</v>
      </c>
      <c r="L12" s="49">
        <v>0.98</v>
      </c>
      <c r="M12" s="49">
        <v>23.57</v>
      </c>
      <c r="N12" s="49">
        <v>16.72</v>
      </c>
      <c r="O12" s="49">
        <f t="shared" si="1"/>
        <v>30.323151837096063</v>
      </c>
      <c r="P12" s="50">
        <v>22.366666666666664</v>
      </c>
      <c r="Q12" s="4">
        <v>7.4749999999999996</v>
      </c>
      <c r="R12" s="4">
        <v>5.0744999999999996</v>
      </c>
      <c r="S12" s="4">
        <v>0.31335000000000002</v>
      </c>
      <c r="T12" s="4">
        <v>9.3435000000000006</v>
      </c>
      <c r="U12" s="4">
        <v>8.2249999999999996</v>
      </c>
      <c r="V12" s="4">
        <v>21.55</v>
      </c>
    </row>
    <row r="13" spans="1:22">
      <c r="A13" s="4" t="s">
        <v>16</v>
      </c>
      <c r="B13" s="5">
        <v>41479</v>
      </c>
      <c r="C13" s="4" t="s">
        <v>68</v>
      </c>
      <c r="D13" s="4" t="s">
        <v>69</v>
      </c>
      <c r="E13" s="4" t="s">
        <v>339</v>
      </c>
      <c r="F13" s="4">
        <v>3</v>
      </c>
      <c r="G13" s="4">
        <v>1</v>
      </c>
      <c r="H13" s="4" t="str">
        <f t="shared" si="0"/>
        <v>HC_A3_ss1</v>
      </c>
      <c r="I13" s="4" t="s">
        <v>284</v>
      </c>
      <c r="J13" s="4">
        <v>1.4</v>
      </c>
      <c r="K13" s="4">
        <v>0</v>
      </c>
      <c r="L13" s="49">
        <v>0.98</v>
      </c>
      <c r="M13" s="49">
        <v>21.62</v>
      </c>
      <c r="N13" s="49">
        <v>14.3</v>
      </c>
      <c r="O13" s="49">
        <f t="shared" si="1"/>
        <v>35.465116279069761</v>
      </c>
      <c r="P13" s="50">
        <v>23.899999999999995</v>
      </c>
      <c r="Q13" s="4">
        <v>7.45</v>
      </c>
      <c r="R13" s="4">
        <v>5.3570000000000002</v>
      </c>
      <c r="S13" s="4">
        <v>0.38455</v>
      </c>
      <c r="T13" s="4">
        <v>9.8559999999999999</v>
      </c>
      <c r="U13" s="4">
        <v>9.5</v>
      </c>
      <c r="V13" s="4">
        <v>23.324999999999999</v>
      </c>
    </row>
    <row r="14" spans="1:22">
      <c r="A14" s="4" t="s">
        <v>17</v>
      </c>
      <c r="B14" s="5">
        <v>41479</v>
      </c>
      <c r="C14" s="4" t="s">
        <v>68</v>
      </c>
      <c r="D14" s="4" t="s">
        <v>69</v>
      </c>
      <c r="E14" s="4" t="s">
        <v>339</v>
      </c>
      <c r="F14" s="4">
        <v>3</v>
      </c>
      <c r="G14" s="4">
        <v>2</v>
      </c>
      <c r="H14" s="4" t="str">
        <f t="shared" si="0"/>
        <v>HC_A3_ss2</v>
      </c>
      <c r="I14" s="4" t="s">
        <v>284</v>
      </c>
      <c r="J14" s="4">
        <v>15.02</v>
      </c>
      <c r="K14" s="4">
        <v>0</v>
      </c>
      <c r="L14" s="49">
        <v>0.98</v>
      </c>
      <c r="M14" s="49">
        <v>23.31</v>
      </c>
      <c r="N14" s="49">
        <v>15.36</v>
      </c>
      <c r="O14" s="49">
        <f t="shared" si="1"/>
        <v>35.602328705776983</v>
      </c>
      <c r="P14" s="50">
        <v>24.3</v>
      </c>
      <c r="Q14" s="4">
        <v>7.5</v>
      </c>
      <c r="R14" s="4">
        <v>5.4139999999999997</v>
      </c>
      <c r="S14" s="4">
        <v>0.3493</v>
      </c>
      <c r="T14" s="4">
        <v>9.9585000000000008</v>
      </c>
      <c r="U14" s="4">
        <v>9.7249999999999996</v>
      </c>
      <c r="V14" s="4">
        <v>21.925000000000001</v>
      </c>
    </row>
    <row r="15" spans="1:22">
      <c r="A15" s="4" t="s">
        <v>18</v>
      </c>
      <c r="B15" s="5">
        <v>41479</v>
      </c>
      <c r="C15" s="4" t="s">
        <v>68</v>
      </c>
      <c r="D15" s="4" t="s">
        <v>69</v>
      </c>
      <c r="E15" s="4" t="s">
        <v>339</v>
      </c>
      <c r="F15" s="4">
        <v>3</v>
      </c>
      <c r="G15" s="4">
        <v>3</v>
      </c>
      <c r="H15" s="4" t="str">
        <f t="shared" si="0"/>
        <v>HC_A3_ss3</v>
      </c>
      <c r="I15" s="4" t="s">
        <v>284</v>
      </c>
      <c r="J15" s="4">
        <v>16.12</v>
      </c>
      <c r="K15" s="4">
        <v>0</v>
      </c>
      <c r="L15" s="49">
        <v>0.98</v>
      </c>
      <c r="M15" s="49">
        <v>23.95</v>
      </c>
      <c r="N15" s="49">
        <v>16.190000000000001</v>
      </c>
      <c r="O15" s="49">
        <f t="shared" si="1"/>
        <v>33.783195472355246</v>
      </c>
      <c r="P15" s="50">
        <v>22.099999999999998</v>
      </c>
      <c r="Q15" s="4">
        <v>7.5750000000000002</v>
      </c>
      <c r="R15" s="4">
        <v>4.992</v>
      </c>
      <c r="S15" s="4">
        <v>0.29085</v>
      </c>
      <c r="T15" s="4">
        <v>9.1944999999999997</v>
      </c>
      <c r="U15" s="4">
        <v>10.375</v>
      </c>
      <c r="V15" s="4">
        <v>18.225000000000001</v>
      </c>
    </row>
    <row r="16" spans="1:22">
      <c r="A16" s="4" t="s">
        <v>19</v>
      </c>
      <c r="B16" s="5">
        <v>41479</v>
      </c>
      <c r="C16" s="4" t="s">
        <v>68</v>
      </c>
      <c r="D16" s="4" t="s">
        <v>69</v>
      </c>
      <c r="E16" s="4" t="s">
        <v>339</v>
      </c>
      <c r="F16" s="4">
        <v>3</v>
      </c>
      <c r="G16" s="4">
        <v>4</v>
      </c>
      <c r="H16" s="4" t="str">
        <f t="shared" si="0"/>
        <v>HC_A3_ss4</v>
      </c>
      <c r="I16" s="4" t="s">
        <v>284</v>
      </c>
      <c r="J16" s="4">
        <v>38.82</v>
      </c>
      <c r="K16" s="4">
        <v>0</v>
      </c>
      <c r="L16" s="49">
        <v>0.98</v>
      </c>
      <c r="M16" s="49">
        <v>23.41</v>
      </c>
      <c r="N16" s="49">
        <v>16.47</v>
      </c>
      <c r="O16" s="49">
        <f t="shared" si="1"/>
        <v>30.940704413731609</v>
      </c>
      <c r="P16" s="50">
        <v>21.933333333333334</v>
      </c>
      <c r="Q16" s="4">
        <v>7.65</v>
      </c>
      <c r="R16" s="4">
        <v>5.1760000000000002</v>
      </c>
      <c r="S16" s="4">
        <v>0.32695000000000002</v>
      </c>
      <c r="T16" s="4">
        <v>9.5274999999999999</v>
      </c>
      <c r="U16" s="4">
        <v>10.3</v>
      </c>
      <c r="V16" s="4">
        <v>15.275</v>
      </c>
    </row>
    <row r="17" spans="1:22">
      <c r="A17" s="4" t="s">
        <v>20</v>
      </c>
      <c r="B17" s="5">
        <v>41479</v>
      </c>
      <c r="C17" s="4" t="s">
        <v>68</v>
      </c>
      <c r="D17" s="4" t="s">
        <v>69</v>
      </c>
      <c r="E17" s="4" t="s">
        <v>339</v>
      </c>
      <c r="F17" s="4">
        <v>3</v>
      </c>
      <c r="G17" s="4">
        <v>5</v>
      </c>
      <c r="H17" s="4" t="str">
        <f t="shared" si="0"/>
        <v>HC_A3_ss5</v>
      </c>
      <c r="I17" s="4" t="s">
        <v>284</v>
      </c>
      <c r="J17" s="4">
        <v>5.85</v>
      </c>
      <c r="K17" s="4">
        <v>0</v>
      </c>
      <c r="L17" s="49">
        <v>0.99</v>
      </c>
      <c r="M17" s="49">
        <v>24.99</v>
      </c>
      <c r="N17" s="49">
        <v>17.52</v>
      </c>
      <c r="O17" s="49">
        <f t="shared" si="1"/>
        <v>31.124999999999986</v>
      </c>
      <c r="P17" s="50">
        <v>21.533333333333331</v>
      </c>
      <c r="Q17" s="4">
        <v>7.5125000000000002</v>
      </c>
      <c r="R17" s="4">
        <v>5.0214999999999996</v>
      </c>
      <c r="S17" s="4">
        <v>0.29330000000000001</v>
      </c>
      <c r="T17" s="4">
        <v>9.2475000000000005</v>
      </c>
      <c r="U17" s="4">
        <v>9.625</v>
      </c>
      <c r="V17" s="4">
        <v>37.674999999999997</v>
      </c>
    </row>
    <row r="18" spans="1:22">
      <c r="A18" s="4" t="s">
        <v>21</v>
      </c>
      <c r="B18" s="5">
        <v>41479</v>
      </c>
      <c r="C18" s="4" t="s">
        <v>68</v>
      </c>
      <c r="D18" s="4" t="s">
        <v>71</v>
      </c>
      <c r="E18" s="4" t="s">
        <v>340</v>
      </c>
      <c r="F18" s="4">
        <v>1</v>
      </c>
      <c r="G18" s="4">
        <v>1</v>
      </c>
      <c r="H18" s="4" t="str">
        <f t="shared" si="0"/>
        <v>HC_B1_ss1</v>
      </c>
      <c r="I18" s="4" t="s">
        <v>285</v>
      </c>
      <c r="J18" s="4">
        <v>0</v>
      </c>
      <c r="K18" s="4">
        <v>0</v>
      </c>
      <c r="L18" s="49">
        <v>0.99</v>
      </c>
      <c r="M18" s="49">
        <v>22.43</v>
      </c>
      <c r="N18" s="49">
        <v>15.46</v>
      </c>
      <c r="O18" s="49">
        <f t="shared" si="1"/>
        <v>32.509328358208961</v>
      </c>
      <c r="P18" s="50">
        <v>22.533333333333331</v>
      </c>
      <c r="Q18" s="4">
        <v>7.5</v>
      </c>
      <c r="R18" s="4">
        <v>4.96</v>
      </c>
      <c r="S18" s="4">
        <v>0.28770000000000001</v>
      </c>
      <c r="T18" s="4">
        <v>9.1359999999999992</v>
      </c>
      <c r="U18" s="4">
        <v>9.3249999999999993</v>
      </c>
      <c r="V18" s="4">
        <v>19.850000000000001</v>
      </c>
    </row>
    <row r="19" spans="1:22">
      <c r="A19" s="4" t="s">
        <v>22</v>
      </c>
      <c r="B19" s="5">
        <v>41479</v>
      </c>
      <c r="C19" s="4" t="s">
        <v>68</v>
      </c>
      <c r="D19" s="4" t="s">
        <v>71</v>
      </c>
      <c r="E19" s="4" t="s">
        <v>340</v>
      </c>
      <c r="F19" s="4">
        <v>1</v>
      </c>
      <c r="G19" s="4">
        <v>2</v>
      </c>
      <c r="H19" s="4" t="str">
        <f t="shared" si="0"/>
        <v>HC_B1_ss2</v>
      </c>
      <c r="I19" s="4" t="s">
        <v>285</v>
      </c>
      <c r="J19" s="4">
        <v>0</v>
      </c>
      <c r="K19" s="4">
        <v>0</v>
      </c>
      <c r="L19" s="49">
        <v>0.98</v>
      </c>
      <c r="M19" s="49">
        <v>24.84</v>
      </c>
      <c r="N19" s="49">
        <v>17.18</v>
      </c>
      <c r="O19" s="49">
        <f t="shared" si="1"/>
        <v>32.103939647946362</v>
      </c>
      <c r="P19" s="50">
        <v>22.600000000000005</v>
      </c>
      <c r="Q19" s="4">
        <v>7.45</v>
      </c>
      <c r="R19" s="4">
        <v>4.7240000000000002</v>
      </c>
      <c r="S19" s="4">
        <v>0.27875</v>
      </c>
      <c r="T19" s="4">
        <v>8.7095000000000002</v>
      </c>
      <c r="U19" s="4">
        <v>10.35</v>
      </c>
      <c r="V19" s="4">
        <v>12.95</v>
      </c>
    </row>
    <row r="20" spans="1:22">
      <c r="A20" s="4" t="s">
        <v>23</v>
      </c>
      <c r="B20" s="5">
        <v>41479</v>
      </c>
      <c r="C20" s="4" t="s">
        <v>68</v>
      </c>
      <c r="D20" s="4" t="s">
        <v>71</v>
      </c>
      <c r="E20" s="4" t="s">
        <v>340</v>
      </c>
      <c r="F20" s="4">
        <v>1</v>
      </c>
      <c r="G20" s="4">
        <v>3</v>
      </c>
      <c r="H20" s="4" t="str">
        <f t="shared" si="0"/>
        <v>HC_B1_ss3</v>
      </c>
      <c r="I20" s="4" t="s">
        <v>285</v>
      </c>
      <c r="J20" s="4">
        <v>0.03</v>
      </c>
      <c r="K20" s="4">
        <v>0</v>
      </c>
      <c r="L20" s="49">
        <v>0.98</v>
      </c>
      <c r="M20" s="49">
        <v>22.87</v>
      </c>
      <c r="N20" s="49">
        <v>16.03</v>
      </c>
      <c r="O20" s="49">
        <f t="shared" si="1"/>
        <v>31.247144814984011</v>
      </c>
      <c r="P20" s="50">
        <v>22.600000000000005</v>
      </c>
      <c r="Q20" s="4">
        <v>7.5</v>
      </c>
      <c r="R20" s="4">
        <v>5.0519999999999996</v>
      </c>
      <c r="S20" s="4">
        <v>0.29104999999999998</v>
      </c>
      <c r="T20" s="4">
        <v>9.3030000000000008</v>
      </c>
      <c r="U20" s="4">
        <v>10.25</v>
      </c>
      <c r="V20" s="4">
        <v>10.95</v>
      </c>
    </row>
    <row r="21" spans="1:22">
      <c r="A21" s="4" t="s">
        <v>24</v>
      </c>
      <c r="B21" s="5">
        <v>41479</v>
      </c>
      <c r="C21" s="4" t="s">
        <v>68</v>
      </c>
      <c r="D21" s="4" t="s">
        <v>71</v>
      </c>
      <c r="E21" s="4" t="s">
        <v>340</v>
      </c>
      <c r="F21" s="4">
        <v>1</v>
      </c>
      <c r="G21" s="4">
        <v>4</v>
      </c>
      <c r="H21" s="4" t="str">
        <f t="shared" si="0"/>
        <v>HC_B1_ss4</v>
      </c>
      <c r="I21" s="4" t="s">
        <v>285</v>
      </c>
      <c r="J21" s="4">
        <v>0</v>
      </c>
      <c r="K21" s="4">
        <v>0</v>
      </c>
      <c r="L21" s="49">
        <v>0.98</v>
      </c>
      <c r="M21" s="49">
        <v>23.13</v>
      </c>
      <c r="N21" s="49">
        <v>17.02</v>
      </c>
      <c r="O21" s="49">
        <f t="shared" si="1"/>
        <v>27.584650112866811</v>
      </c>
      <c r="P21" s="50">
        <v>22.633333333333336</v>
      </c>
      <c r="Q21" s="4">
        <v>7.5</v>
      </c>
      <c r="R21" s="4">
        <v>5.0270000000000001</v>
      </c>
      <c r="S21" s="4">
        <v>0.29235</v>
      </c>
      <c r="T21" s="4">
        <v>9.2584999999999997</v>
      </c>
      <c r="U21" s="4">
        <v>10.725</v>
      </c>
      <c r="V21" s="4">
        <v>8.8249999999999993</v>
      </c>
    </row>
    <row r="22" spans="1:22">
      <c r="A22" s="4" t="s">
        <v>25</v>
      </c>
      <c r="B22" s="5">
        <v>41479</v>
      </c>
      <c r="C22" s="4" t="s">
        <v>68</v>
      </c>
      <c r="D22" s="4" t="s">
        <v>71</v>
      </c>
      <c r="E22" s="4" t="s">
        <v>340</v>
      </c>
      <c r="F22" s="4">
        <v>1</v>
      </c>
      <c r="G22" s="4">
        <v>5</v>
      </c>
      <c r="H22" s="4" t="str">
        <f t="shared" si="0"/>
        <v>HC_B1_ss5</v>
      </c>
      <c r="I22" s="4" t="s">
        <v>285</v>
      </c>
      <c r="J22" s="4">
        <v>1.1599999999999999</v>
      </c>
      <c r="K22" s="4">
        <v>0</v>
      </c>
      <c r="L22" s="49">
        <v>0.99</v>
      </c>
      <c r="M22" s="49">
        <v>23.24</v>
      </c>
      <c r="N22" s="49">
        <v>17.3</v>
      </c>
      <c r="O22" s="49">
        <f t="shared" si="1"/>
        <v>26.696629213483135</v>
      </c>
      <c r="P22" s="50">
        <v>21.666666666666668</v>
      </c>
      <c r="Q22" s="4">
        <v>7.5250000000000004</v>
      </c>
      <c r="R22" s="4">
        <v>4.734</v>
      </c>
      <c r="S22" s="4">
        <v>0.27815000000000001</v>
      </c>
      <c r="T22" s="4">
        <v>8.7279999999999998</v>
      </c>
      <c r="U22" s="4">
        <v>9.8249999999999993</v>
      </c>
      <c r="V22" s="4">
        <v>6.35</v>
      </c>
    </row>
    <row r="23" spans="1:22">
      <c r="A23" s="4" t="s">
        <v>26</v>
      </c>
      <c r="B23" s="5">
        <v>41479</v>
      </c>
      <c r="C23" s="4" t="s">
        <v>68</v>
      </c>
      <c r="D23" s="4" t="s">
        <v>71</v>
      </c>
      <c r="E23" s="4" t="s">
        <v>340</v>
      </c>
      <c r="F23" s="4">
        <v>2</v>
      </c>
      <c r="G23" s="4">
        <v>1</v>
      </c>
      <c r="H23" s="4" t="str">
        <f t="shared" si="0"/>
        <v>HC_B2_ss1</v>
      </c>
      <c r="I23" s="4" t="s">
        <v>286</v>
      </c>
      <c r="J23" s="4">
        <v>0</v>
      </c>
      <c r="K23" s="4">
        <v>0</v>
      </c>
      <c r="L23" s="49">
        <v>0.98</v>
      </c>
      <c r="M23" s="49">
        <v>24</v>
      </c>
      <c r="N23" s="49">
        <v>17.670000000000002</v>
      </c>
      <c r="O23" s="49">
        <f t="shared" si="1"/>
        <v>27.497827975673317</v>
      </c>
      <c r="P23" s="50">
        <v>19.7</v>
      </c>
      <c r="Q23" s="4">
        <v>7.5</v>
      </c>
      <c r="R23" s="4">
        <v>4.5105000000000004</v>
      </c>
      <c r="S23" s="4">
        <v>0.28975000000000001</v>
      </c>
      <c r="T23" s="4">
        <v>8.3224999999999998</v>
      </c>
      <c r="U23" s="4">
        <v>11.3</v>
      </c>
      <c r="V23" s="4">
        <v>8.6750000000000007</v>
      </c>
    </row>
    <row r="24" spans="1:22">
      <c r="A24" s="4" t="s">
        <v>27</v>
      </c>
      <c r="B24" s="5">
        <v>41479</v>
      </c>
      <c r="C24" s="4" t="s">
        <v>68</v>
      </c>
      <c r="D24" s="4" t="s">
        <v>71</v>
      </c>
      <c r="E24" s="4" t="s">
        <v>340</v>
      </c>
      <c r="F24" s="4">
        <v>2</v>
      </c>
      <c r="G24" s="4">
        <v>2</v>
      </c>
      <c r="H24" s="4" t="str">
        <f t="shared" si="0"/>
        <v>HC_B2_ss2</v>
      </c>
      <c r="I24" s="4" t="s">
        <v>286</v>
      </c>
      <c r="J24" s="4">
        <v>0</v>
      </c>
      <c r="K24" s="4">
        <v>0</v>
      </c>
      <c r="L24" s="49">
        <v>0.98</v>
      </c>
      <c r="M24" s="49">
        <v>23.92</v>
      </c>
      <c r="N24" s="49">
        <v>17.57</v>
      </c>
      <c r="O24" s="49">
        <f t="shared" si="1"/>
        <v>27.680906713164774</v>
      </c>
      <c r="P24" s="50">
        <v>19.666666666666668</v>
      </c>
      <c r="Q24" s="4">
        <v>7.4</v>
      </c>
      <c r="R24" s="4">
        <v>4.9790000000000001</v>
      </c>
      <c r="S24" s="4">
        <v>0.32085000000000002</v>
      </c>
      <c r="T24" s="4">
        <v>9.1705000000000005</v>
      </c>
      <c r="U24" s="4">
        <v>11.1</v>
      </c>
      <c r="V24" s="4">
        <v>6.25</v>
      </c>
    </row>
    <row r="25" spans="1:22">
      <c r="A25" s="4" t="s">
        <v>28</v>
      </c>
      <c r="B25" s="5">
        <v>41479</v>
      </c>
      <c r="C25" s="4" t="s">
        <v>68</v>
      </c>
      <c r="D25" s="4" t="s">
        <v>71</v>
      </c>
      <c r="E25" s="4" t="s">
        <v>340</v>
      </c>
      <c r="F25" s="4">
        <v>2</v>
      </c>
      <c r="G25" s="4">
        <v>3</v>
      </c>
      <c r="H25" s="4" t="str">
        <f t="shared" si="0"/>
        <v>HC_B2_ss3</v>
      </c>
      <c r="I25" s="4" t="s">
        <v>286</v>
      </c>
      <c r="J25" s="4">
        <v>0</v>
      </c>
      <c r="K25" s="4">
        <v>0</v>
      </c>
      <c r="L25" s="49">
        <v>0.98</v>
      </c>
      <c r="M25" s="49">
        <v>21.49</v>
      </c>
      <c r="N25" s="49">
        <v>16.010000000000002</v>
      </c>
      <c r="O25" s="49">
        <f t="shared" si="1"/>
        <v>26.718673817649915</v>
      </c>
      <c r="P25" s="50">
        <v>19.766666666666666</v>
      </c>
      <c r="Q25" s="4">
        <v>7.6</v>
      </c>
      <c r="R25" s="4">
        <v>4.5534999999999997</v>
      </c>
      <c r="S25" s="4">
        <v>0.28134999999999999</v>
      </c>
      <c r="T25" s="4">
        <v>8.3994999999999997</v>
      </c>
      <c r="U25" s="4">
        <v>10.15</v>
      </c>
      <c r="V25" s="4">
        <v>12.875</v>
      </c>
    </row>
    <row r="26" spans="1:22">
      <c r="A26" s="4" t="s">
        <v>29</v>
      </c>
      <c r="B26" s="5">
        <v>41479</v>
      </c>
      <c r="C26" s="4" t="s">
        <v>68</v>
      </c>
      <c r="D26" s="4" t="s">
        <v>71</v>
      </c>
      <c r="E26" s="4" t="s">
        <v>340</v>
      </c>
      <c r="F26" s="4">
        <v>2</v>
      </c>
      <c r="G26" s="4">
        <v>4</v>
      </c>
      <c r="H26" s="4" t="str">
        <f t="shared" si="0"/>
        <v>HC_B2_ss4</v>
      </c>
      <c r="I26" s="4" t="s">
        <v>286</v>
      </c>
      <c r="J26" s="4">
        <v>0</v>
      </c>
      <c r="K26" s="4">
        <v>0</v>
      </c>
      <c r="L26" s="49">
        <v>0.98</v>
      </c>
      <c r="M26" s="49">
        <v>22.11</v>
      </c>
      <c r="N26" s="49">
        <v>14.78</v>
      </c>
      <c r="O26" s="49">
        <f t="shared" si="1"/>
        <v>34.690014197823004</v>
      </c>
      <c r="P26" s="50">
        <v>20</v>
      </c>
      <c r="Q26" s="4">
        <v>7.5250000000000004</v>
      </c>
      <c r="R26" s="4">
        <v>5.3940000000000001</v>
      </c>
      <c r="S26" s="4">
        <v>0.33224999999999999</v>
      </c>
      <c r="T26" s="4">
        <v>9.9215</v>
      </c>
      <c r="U26" s="4">
        <v>9.1750000000000007</v>
      </c>
      <c r="V26" s="4">
        <v>14.85</v>
      </c>
    </row>
    <row r="27" spans="1:22">
      <c r="A27" s="4" t="s">
        <v>30</v>
      </c>
      <c r="B27" s="5">
        <v>41479</v>
      </c>
      <c r="C27" s="4" t="s">
        <v>68</v>
      </c>
      <c r="D27" s="4" t="s">
        <v>71</v>
      </c>
      <c r="E27" s="4" t="s">
        <v>340</v>
      </c>
      <c r="F27" s="4">
        <v>2</v>
      </c>
      <c r="G27" s="4">
        <v>5</v>
      </c>
      <c r="H27" s="4" t="str">
        <f t="shared" si="0"/>
        <v>HC_B2_ss5</v>
      </c>
      <c r="I27" s="4" t="s">
        <v>286</v>
      </c>
      <c r="J27" s="4">
        <v>0</v>
      </c>
      <c r="K27" s="4">
        <v>0</v>
      </c>
      <c r="L27" s="49">
        <v>0.98</v>
      </c>
      <c r="M27" s="49">
        <v>22.02</v>
      </c>
      <c r="N27" s="49">
        <v>14.94</v>
      </c>
      <c r="O27" s="49">
        <f t="shared" si="1"/>
        <v>33.650190114068451</v>
      </c>
      <c r="P27" s="50">
        <v>20</v>
      </c>
      <c r="Q27" s="4">
        <v>7.6</v>
      </c>
      <c r="R27" s="4">
        <v>4.7835000000000001</v>
      </c>
      <c r="S27" s="4">
        <v>0.2717</v>
      </c>
      <c r="T27" s="4">
        <v>8.8175000000000008</v>
      </c>
      <c r="U27" s="4">
        <v>8.9</v>
      </c>
      <c r="V27" s="4">
        <v>7.6749999999999998</v>
      </c>
    </row>
    <row r="28" spans="1:22">
      <c r="A28" s="4" t="s">
        <v>31</v>
      </c>
      <c r="B28" s="5">
        <v>41479</v>
      </c>
      <c r="C28" s="4" t="s">
        <v>68</v>
      </c>
      <c r="D28" s="4" t="s">
        <v>71</v>
      </c>
      <c r="E28" s="4" t="s">
        <v>340</v>
      </c>
      <c r="F28" s="4">
        <v>3</v>
      </c>
      <c r="G28" s="4">
        <v>1</v>
      </c>
      <c r="H28" s="4" t="str">
        <f t="shared" si="0"/>
        <v>HC_B3_ss1</v>
      </c>
      <c r="I28" s="4" t="s">
        <v>287</v>
      </c>
      <c r="J28" s="4">
        <v>0</v>
      </c>
      <c r="K28" s="4">
        <v>0</v>
      </c>
      <c r="L28" s="49">
        <v>0.98</v>
      </c>
      <c r="M28" s="49">
        <v>24.97</v>
      </c>
      <c r="N28" s="49">
        <v>17.920000000000002</v>
      </c>
      <c r="O28" s="49">
        <f t="shared" si="1"/>
        <v>29.387244685285523</v>
      </c>
      <c r="P28" s="50">
        <v>20.233333333333334</v>
      </c>
      <c r="Q28" s="4">
        <v>7.5750000000000002</v>
      </c>
      <c r="R28" s="4">
        <v>4.7779999999999996</v>
      </c>
      <c r="S28" s="4">
        <v>0.30549999999999999</v>
      </c>
      <c r="T28" s="4">
        <v>8.8070000000000004</v>
      </c>
      <c r="U28" s="4">
        <v>10.55</v>
      </c>
      <c r="V28" s="4">
        <v>7.625</v>
      </c>
    </row>
    <row r="29" spans="1:22">
      <c r="A29" s="4" t="s">
        <v>32</v>
      </c>
      <c r="B29" s="5">
        <v>41479</v>
      </c>
      <c r="C29" s="4" t="s">
        <v>68</v>
      </c>
      <c r="D29" s="4" t="s">
        <v>71</v>
      </c>
      <c r="E29" s="4" t="s">
        <v>340</v>
      </c>
      <c r="F29" s="4">
        <v>3</v>
      </c>
      <c r="G29" s="4">
        <v>2</v>
      </c>
      <c r="H29" s="4" t="str">
        <f t="shared" si="0"/>
        <v>HC_B3_ss2</v>
      </c>
      <c r="I29" s="4" t="s">
        <v>287</v>
      </c>
      <c r="J29" s="4">
        <v>0</v>
      </c>
      <c r="K29" s="4">
        <v>0</v>
      </c>
      <c r="L29" s="49">
        <v>0.99</v>
      </c>
      <c r="M29" s="49">
        <v>23.01</v>
      </c>
      <c r="N29" s="49">
        <v>16.18</v>
      </c>
      <c r="O29" s="49">
        <f t="shared" si="1"/>
        <v>31.017257039055409</v>
      </c>
      <c r="P29" s="50">
        <v>20.100000000000001</v>
      </c>
      <c r="Q29" s="4">
        <v>7.55</v>
      </c>
      <c r="R29" s="4">
        <v>5.0895000000000001</v>
      </c>
      <c r="S29" s="4">
        <v>0.31635000000000002</v>
      </c>
      <c r="T29" s="4">
        <v>9.3710000000000004</v>
      </c>
      <c r="U29" s="4">
        <v>10.275</v>
      </c>
      <c r="V29" s="4">
        <v>7.65</v>
      </c>
    </row>
    <row r="30" spans="1:22">
      <c r="A30" s="4" t="s">
        <v>33</v>
      </c>
      <c r="B30" s="5">
        <v>41479</v>
      </c>
      <c r="C30" s="4" t="s">
        <v>68</v>
      </c>
      <c r="D30" s="4" t="s">
        <v>71</v>
      </c>
      <c r="E30" s="4" t="s">
        <v>340</v>
      </c>
      <c r="F30" s="4">
        <v>3</v>
      </c>
      <c r="G30" s="4">
        <v>3</v>
      </c>
      <c r="H30" s="4" t="str">
        <f t="shared" si="0"/>
        <v>HC_B3_ss3</v>
      </c>
      <c r="I30" s="4" t="s">
        <v>287</v>
      </c>
      <c r="J30" s="4">
        <v>0</v>
      </c>
      <c r="K30" s="4">
        <v>0</v>
      </c>
      <c r="L30" s="49">
        <v>0.98</v>
      </c>
      <c r="M30" s="49">
        <v>25.88</v>
      </c>
      <c r="N30" s="49">
        <v>18.02</v>
      </c>
      <c r="O30" s="49">
        <f t="shared" si="1"/>
        <v>31.566265060240966</v>
      </c>
      <c r="P30" s="50">
        <v>20.099999999999998</v>
      </c>
      <c r="Q30" s="4">
        <v>7.4</v>
      </c>
      <c r="R30" s="4">
        <v>5.3739999999999997</v>
      </c>
      <c r="S30" s="4">
        <v>0.32779999999999998</v>
      </c>
      <c r="T30" s="4">
        <v>9.8855000000000004</v>
      </c>
      <c r="U30" s="4">
        <v>10.45</v>
      </c>
      <c r="V30" s="4">
        <v>11.9</v>
      </c>
    </row>
    <row r="31" spans="1:22">
      <c r="A31" s="4" t="s">
        <v>34</v>
      </c>
      <c r="B31" s="5">
        <v>41479</v>
      </c>
      <c r="C31" s="4" t="s">
        <v>68</v>
      </c>
      <c r="D31" s="4" t="s">
        <v>71</v>
      </c>
      <c r="E31" s="4" t="s">
        <v>340</v>
      </c>
      <c r="F31" s="4">
        <v>3</v>
      </c>
      <c r="G31" s="4">
        <v>4</v>
      </c>
      <c r="H31" s="4" t="str">
        <f t="shared" si="0"/>
        <v>HC_B3_ss4</v>
      </c>
      <c r="I31" s="4" t="s">
        <v>287</v>
      </c>
      <c r="J31" s="4">
        <v>0</v>
      </c>
      <c r="K31" s="4">
        <v>0</v>
      </c>
      <c r="L31" s="49">
        <v>0.98</v>
      </c>
      <c r="M31" s="49">
        <v>21.91</v>
      </c>
      <c r="N31" s="49">
        <v>16.12</v>
      </c>
      <c r="O31" s="49">
        <f t="shared" si="1"/>
        <v>27.663640707118958</v>
      </c>
      <c r="P31" s="50">
        <v>19.7</v>
      </c>
      <c r="Q31" s="4">
        <v>7.55</v>
      </c>
      <c r="R31" s="4">
        <v>4.4154999999999998</v>
      </c>
      <c r="S31" s="4">
        <v>0.27605000000000002</v>
      </c>
      <c r="T31" s="4">
        <v>8.1489999999999991</v>
      </c>
      <c r="U31" s="4">
        <v>9.7750000000000004</v>
      </c>
      <c r="V31" s="4">
        <v>18.3</v>
      </c>
    </row>
    <row r="32" spans="1:22">
      <c r="A32" s="4" t="s">
        <v>35</v>
      </c>
      <c r="B32" s="5">
        <v>41479</v>
      </c>
      <c r="C32" s="4" t="s">
        <v>68</v>
      </c>
      <c r="D32" s="4" t="s">
        <v>71</v>
      </c>
      <c r="E32" s="4" t="s">
        <v>340</v>
      </c>
      <c r="F32" s="4">
        <v>3</v>
      </c>
      <c r="G32" s="4">
        <v>5</v>
      </c>
      <c r="H32" s="4" t="str">
        <f t="shared" si="0"/>
        <v>HC_B3_ss5</v>
      </c>
      <c r="I32" s="4" t="s">
        <v>287</v>
      </c>
      <c r="J32" s="4">
        <v>0</v>
      </c>
      <c r="K32" s="4">
        <v>0</v>
      </c>
      <c r="L32" s="49">
        <v>0.98</v>
      </c>
      <c r="M32" s="49">
        <v>26.82</v>
      </c>
      <c r="N32" s="49">
        <v>19.78</v>
      </c>
      <c r="O32" s="49">
        <f t="shared" si="1"/>
        <v>27.244582043343641</v>
      </c>
      <c r="P32" s="50">
        <v>19.899999999999999</v>
      </c>
      <c r="Q32" s="4">
        <v>7.5750000000000002</v>
      </c>
      <c r="R32" s="4">
        <v>4.4915000000000003</v>
      </c>
      <c r="S32" s="4">
        <v>0.26195000000000002</v>
      </c>
      <c r="T32" s="4">
        <v>8.2880000000000003</v>
      </c>
      <c r="U32" s="4">
        <v>9.5749999999999993</v>
      </c>
      <c r="V32" s="4">
        <v>9.5500000000000007</v>
      </c>
    </row>
    <row r="33" spans="1:22">
      <c r="A33" s="4" t="s">
        <v>36</v>
      </c>
      <c r="B33" s="5">
        <v>41479</v>
      </c>
      <c r="C33" s="4" t="s">
        <v>68</v>
      </c>
      <c r="D33" s="4" t="s">
        <v>125</v>
      </c>
      <c r="E33" s="4" t="s">
        <v>341</v>
      </c>
      <c r="F33" s="4">
        <v>1</v>
      </c>
      <c r="G33" s="4">
        <v>1</v>
      </c>
      <c r="H33" s="4" t="str">
        <f t="shared" si="0"/>
        <v>HC_C1_ss1</v>
      </c>
      <c r="I33" s="4" t="s">
        <v>288</v>
      </c>
      <c r="J33" s="4">
        <v>94.09</v>
      </c>
      <c r="K33" s="4">
        <v>0</v>
      </c>
      <c r="L33" s="49">
        <v>0.99</v>
      </c>
      <c r="M33" s="49">
        <v>25</v>
      </c>
      <c r="N33" s="49">
        <v>17.760000000000002</v>
      </c>
      <c r="O33" s="49">
        <f t="shared" si="1"/>
        <v>30.154102457309449</v>
      </c>
      <c r="P33" s="50">
        <v>23.466666666666669</v>
      </c>
      <c r="Q33" s="4">
        <v>7.55</v>
      </c>
      <c r="R33" s="4">
        <v>5.048</v>
      </c>
      <c r="S33" s="4">
        <v>0.33739999999999998</v>
      </c>
      <c r="T33" s="4">
        <v>9.2965</v>
      </c>
      <c r="U33" s="4">
        <v>8.75</v>
      </c>
      <c r="V33" s="4">
        <v>27.725000000000001</v>
      </c>
    </row>
    <row r="34" spans="1:22">
      <c r="A34" s="4" t="s">
        <v>37</v>
      </c>
      <c r="B34" s="5">
        <v>41479</v>
      </c>
      <c r="C34" s="4" t="s">
        <v>68</v>
      </c>
      <c r="D34" s="4" t="s">
        <v>125</v>
      </c>
      <c r="E34" s="4" t="s">
        <v>341</v>
      </c>
      <c r="F34" s="4">
        <v>1</v>
      </c>
      <c r="G34" s="4">
        <v>2</v>
      </c>
      <c r="H34" s="4" t="str">
        <f t="shared" si="0"/>
        <v>HC_C1_ss2</v>
      </c>
      <c r="I34" s="4" t="s">
        <v>288</v>
      </c>
      <c r="J34" s="4">
        <v>143.81</v>
      </c>
      <c r="K34" s="4">
        <v>0</v>
      </c>
      <c r="L34" s="49">
        <v>0.99</v>
      </c>
      <c r="M34" s="49">
        <v>23.42</v>
      </c>
      <c r="N34" s="49">
        <v>15.73</v>
      </c>
      <c r="O34" s="49">
        <f t="shared" si="1"/>
        <v>34.284440481497995</v>
      </c>
      <c r="P34" s="50">
        <v>22.566666666666666</v>
      </c>
      <c r="Q34" s="4">
        <v>7.5</v>
      </c>
      <c r="R34" s="4">
        <v>5.2134999999999998</v>
      </c>
      <c r="S34" s="4">
        <v>0.34634999999999999</v>
      </c>
      <c r="T34" s="4">
        <v>9.5960000000000001</v>
      </c>
      <c r="U34" s="4">
        <v>10.25</v>
      </c>
      <c r="V34" s="4">
        <v>29.15</v>
      </c>
    </row>
    <row r="35" spans="1:22">
      <c r="A35" s="4" t="s">
        <v>38</v>
      </c>
      <c r="B35" s="5">
        <v>41479</v>
      </c>
      <c r="C35" s="4" t="s">
        <v>68</v>
      </c>
      <c r="D35" s="4" t="s">
        <v>125</v>
      </c>
      <c r="E35" s="4" t="s">
        <v>341</v>
      </c>
      <c r="F35" s="4">
        <v>1</v>
      </c>
      <c r="G35" s="4">
        <v>3</v>
      </c>
      <c r="H35" s="4" t="str">
        <f t="shared" ref="H35:H66" si="2">CONCATENATE("HC_",D35,F35,"_ss",G35)</f>
        <v>HC_C1_ss3</v>
      </c>
      <c r="I35" s="4" t="s">
        <v>288</v>
      </c>
      <c r="J35" s="4">
        <v>25.59</v>
      </c>
      <c r="K35" s="4">
        <v>0</v>
      </c>
      <c r="L35" s="49">
        <v>0.99</v>
      </c>
      <c r="M35" s="49">
        <v>22.02</v>
      </c>
      <c r="N35" s="49">
        <v>15.36</v>
      </c>
      <c r="O35" s="49">
        <f t="shared" si="1"/>
        <v>31.669044222539227</v>
      </c>
      <c r="P35" s="50">
        <v>23.566666666666666</v>
      </c>
      <c r="Q35" s="4">
        <v>7.6</v>
      </c>
      <c r="R35" s="4">
        <v>4.9710000000000001</v>
      </c>
      <c r="S35" s="4">
        <v>0.35589999999999999</v>
      </c>
      <c r="T35" s="4">
        <v>9.157</v>
      </c>
      <c r="U35" s="4">
        <v>10.7</v>
      </c>
      <c r="V35" s="4">
        <v>28.975000000000001</v>
      </c>
    </row>
    <row r="36" spans="1:22">
      <c r="A36" s="4" t="s">
        <v>39</v>
      </c>
      <c r="B36" s="5">
        <v>41479</v>
      </c>
      <c r="C36" s="4" t="s">
        <v>68</v>
      </c>
      <c r="D36" s="4" t="s">
        <v>125</v>
      </c>
      <c r="E36" s="4" t="s">
        <v>341</v>
      </c>
      <c r="F36" s="4">
        <v>1</v>
      </c>
      <c r="G36" s="4">
        <v>4</v>
      </c>
      <c r="H36" s="4" t="str">
        <f t="shared" si="2"/>
        <v>HC_C1_ss4</v>
      </c>
      <c r="I36" s="4" t="s">
        <v>288</v>
      </c>
      <c r="J36" s="4">
        <v>38.4</v>
      </c>
      <c r="K36" s="4">
        <v>0</v>
      </c>
      <c r="L36" s="49">
        <v>0.99</v>
      </c>
      <c r="M36" s="49">
        <v>26.18</v>
      </c>
      <c r="N36" s="49">
        <v>17.989999999999998</v>
      </c>
      <c r="O36" s="49">
        <f t="shared" si="1"/>
        <v>32.512901945216356</v>
      </c>
      <c r="P36" s="50">
        <v>22.333333333333332</v>
      </c>
      <c r="Q36" s="4">
        <v>7.6</v>
      </c>
      <c r="R36" s="4">
        <v>5.1349999999999998</v>
      </c>
      <c r="S36" s="4">
        <v>0.35394999999999999</v>
      </c>
      <c r="T36" s="4">
        <v>9.4529999999999994</v>
      </c>
      <c r="U36" s="4">
        <v>8.7249999999999996</v>
      </c>
      <c r="V36" s="4">
        <v>32.625</v>
      </c>
    </row>
    <row r="37" spans="1:22">
      <c r="A37" s="4" t="s">
        <v>72</v>
      </c>
      <c r="B37" s="5">
        <v>41479</v>
      </c>
      <c r="C37" s="4" t="s">
        <v>68</v>
      </c>
      <c r="D37" s="4" t="s">
        <v>125</v>
      </c>
      <c r="E37" s="4" t="s">
        <v>341</v>
      </c>
      <c r="F37" s="4">
        <v>1</v>
      </c>
      <c r="G37" s="4">
        <v>5</v>
      </c>
      <c r="H37" s="4" t="str">
        <f t="shared" si="2"/>
        <v>HC_C1_ss5</v>
      </c>
      <c r="I37" s="4" t="s">
        <v>288</v>
      </c>
      <c r="J37" s="4">
        <v>13.91</v>
      </c>
      <c r="K37" s="4">
        <v>2.89</v>
      </c>
      <c r="L37" s="49">
        <v>0.98</v>
      </c>
      <c r="M37" s="49">
        <v>26.09</v>
      </c>
      <c r="N37" s="49">
        <v>17.95</v>
      </c>
      <c r="O37" s="49">
        <f t="shared" si="1"/>
        <v>32.417363600159305</v>
      </c>
      <c r="P37" s="50">
        <v>23.5</v>
      </c>
      <c r="Q37" s="4">
        <v>7.45</v>
      </c>
      <c r="R37" s="4">
        <v>5.0955000000000004</v>
      </c>
      <c r="S37" s="4">
        <v>0.31940000000000002</v>
      </c>
      <c r="T37" s="4">
        <v>9.3815000000000008</v>
      </c>
      <c r="U37" s="4">
        <v>8.4749999999999996</v>
      </c>
      <c r="V37" s="4">
        <v>80.25</v>
      </c>
    </row>
    <row r="38" spans="1:22">
      <c r="A38" s="4" t="s">
        <v>73</v>
      </c>
      <c r="B38" s="5">
        <v>41479</v>
      </c>
      <c r="C38" s="4" t="s">
        <v>68</v>
      </c>
      <c r="D38" s="4" t="s">
        <v>125</v>
      </c>
      <c r="E38" s="4" t="s">
        <v>341</v>
      </c>
      <c r="F38" s="4">
        <v>2</v>
      </c>
      <c r="G38" s="4">
        <v>1</v>
      </c>
      <c r="H38" s="4" t="str">
        <f t="shared" si="2"/>
        <v>HC_C2_ss1</v>
      </c>
      <c r="I38" s="4" t="s">
        <v>289</v>
      </c>
      <c r="J38" s="4">
        <v>0</v>
      </c>
      <c r="K38" s="4">
        <v>0</v>
      </c>
      <c r="L38" s="49">
        <v>0.99</v>
      </c>
      <c r="M38" s="49">
        <v>24.49</v>
      </c>
      <c r="N38" s="49">
        <v>18.62</v>
      </c>
      <c r="O38" s="49">
        <f t="shared" si="1"/>
        <v>24.978723404255305</v>
      </c>
      <c r="P38" s="50">
        <v>21.766666666666666</v>
      </c>
      <c r="Q38" s="4">
        <v>7.6</v>
      </c>
      <c r="R38" s="4">
        <v>5.2705000000000002</v>
      </c>
      <c r="S38" s="4">
        <v>0.33905000000000002</v>
      </c>
      <c r="T38" s="4">
        <v>9.6989999999999998</v>
      </c>
      <c r="U38" s="4">
        <v>11.95</v>
      </c>
      <c r="V38" s="4">
        <v>6.4749999999999996</v>
      </c>
    </row>
    <row r="39" spans="1:22">
      <c r="A39" s="4" t="s">
        <v>74</v>
      </c>
      <c r="B39" s="5">
        <v>41479</v>
      </c>
      <c r="C39" s="4" t="s">
        <v>68</v>
      </c>
      <c r="D39" s="4" t="s">
        <v>125</v>
      </c>
      <c r="E39" s="4" t="s">
        <v>341</v>
      </c>
      <c r="F39" s="4">
        <v>2</v>
      </c>
      <c r="G39" s="4">
        <v>2</v>
      </c>
      <c r="H39" s="4" t="str">
        <f t="shared" si="2"/>
        <v>HC_C2_ss2</v>
      </c>
      <c r="I39" s="4" t="s">
        <v>289</v>
      </c>
      <c r="J39" s="4">
        <v>0</v>
      </c>
      <c r="K39" s="4">
        <v>0</v>
      </c>
      <c r="L39" s="49">
        <v>0.98</v>
      </c>
      <c r="M39" s="49">
        <v>23.91</v>
      </c>
      <c r="N39" s="49">
        <v>17.989999999999998</v>
      </c>
      <c r="O39" s="49">
        <f t="shared" si="1"/>
        <v>25.817706061927609</v>
      </c>
      <c r="P39" s="50">
        <v>21.566666666666666</v>
      </c>
      <c r="Q39" s="4">
        <v>7.6</v>
      </c>
      <c r="R39" s="4">
        <v>4.9909999999999997</v>
      </c>
      <c r="S39" s="4">
        <v>0.32834999999999998</v>
      </c>
      <c r="T39" s="4">
        <v>9.1929999999999996</v>
      </c>
      <c r="U39" s="4">
        <v>12.3</v>
      </c>
      <c r="V39" s="4">
        <v>8.5500000000000007</v>
      </c>
    </row>
    <row r="40" spans="1:22">
      <c r="A40" s="4" t="s">
        <v>75</v>
      </c>
      <c r="B40" s="5">
        <v>41479</v>
      </c>
      <c r="C40" s="4" t="s">
        <v>68</v>
      </c>
      <c r="D40" s="4" t="s">
        <v>125</v>
      </c>
      <c r="E40" s="4" t="s">
        <v>341</v>
      </c>
      <c r="F40" s="4">
        <v>2</v>
      </c>
      <c r="G40" s="4">
        <v>3</v>
      </c>
      <c r="H40" s="4" t="str">
        <f t="shared" si="2"/>
        <v>HC_C2_ss3</v>
      </c>
      <c r="I40" s="4" t="s">
        <v>289</v>
      </c>
      <c r="J40" s="4">
        <v>0</v>
      </c>
      <c r="K40" s="4">
        <v>0</v>
      </c>
      <c r="L40" s="49">
        <v>0.99</v>
      </c>
      <c r="M40" s="49">
        <v>23.26</v>
      </c>
      <c r="N40" s="49">
        <v>17.02</v>
      </c>
      <c r="O40" s="49">
        <f t="shared" si="1"/>
        <v>28.019757521329154</v>
      </c>
      <c r="P40" s="50">
        <v>21.1</v>
      </c>
      <c r="Q40" s="4">
        <v>7.625</v>
      </c>
      <c r="R40" s="4">
        <v>4.6970000000000001</v>
      </c>
      <c r="S40" s="4">
        <v>0.31524999999999997</v>
      </c>
      <c r="T40" s="4">
        <v>8.6605000000000008</v>
      </c>
      <c r="U40" s="4">
        <v>10.85</v>
      </c>
      <c r="V40" s="4">
        <v>13.625</v>
      </c>
    </row>
    <row r="41" spans="1:22">
      <c r="A41" s="4" t="s">
        <v>76</v>
      </c>
      <c r="B41" s="5">
        <v>41479</v>
      </c>
      <c r="C41" s="4" t="s">
        <v>68</v>
      </c>
      <c r="D41" s="4" t="s">
        <v>125</v>
      </c>
      <c r="E41" s="4" t="s">
        <v>341</v>
      </c>
      <c r="F41" s="4">
        <v>2</v>
      </c>
      <c r="G41" s="4">
        <v>4</v>
      </c>
      <c r="H41" s="4" t="str">
        <f t="shared" si="2"/>
        <v>HC_C2_ss4</v>
      </c>
      <c r="I41" s="4" t="s">
        <v>289</v>
      </c>
      <c r="J41" s="4">
        <v>0</v>
      </c>
      <c r="K41" s="4">
        <v>0</v>
      </c>
      <c r="L41" s="49">
        <v>0.99</v>
      </c>
      <c r="M41" s="49">
        <v>23.45</v>
      </c>
      <c r="N41" s="49">
        <v>17.100000000000001</v>
      </c>
      <c r="O41" s="49">
        <f t="shared" si="1"/>
        <v>28.272484416740866</v>
      </c>
      <c r="P41" s="50">
        <v>21.066666666666666</v>
      </c>
      <c r="Q41" s="4">
        <v>7.6</v>
      </c>
      <c r="R41" s="4">
        <v>4.7469999999999999</v>
      </c>
      <c r="S41" s="4">
        <v>0.29825000000000002</v>
      </c>
      <c r="T41" s="4">
        <v>8.7505000000000006</v>
      </c>
      <c r="U41" s="4">
        <v>10.45</v>
      </c>
      <c r="V41" s="4">
        <v>15.35</v>
      </c>
    </row>
    <row r="42" spans="1:22">
      <c r="A42" s="4" t="s">
        <v>77</v>
      </c>
      <c r="B42" s="5">
        <v>41479</v>
      </c>
      <c r="C42" s="4" t="s">
        <v>68</v>
      </c>
      <c r="D42" s="4" t="s">
        <v>125</v>
      </c>
      <c r="E42" s="4" t="s">
        <v>341</v>
      </c>
      <c r="F42" s="4">
        <v>2</v>
      </c>
      <c r="G42" s="4">
        <v>5</v>
      </c>
      <c r="H42" s="4" t="str">
        <f t="shared" si="2"/>
        <v>HC_C2_ss5</v>
      </c>
      <c r="I42" s="4" t="s">
        <v>289</v>
      </c>
      <c r="J42" s="4">
        <v>0.01</v>
      </c>
      <c r="K42" s="4">
        <v>0</v>
      </c>
      <c r="L42" s="49">
        <v>0.99</v>
      </c>
      <c r="M42" s="49">
        <v>23.93</v>
      </c>
      <c r="N42" s="49">
        <v>17.47</v>
      </c>
      <c r="O42" s="49">
        <f t="shared" si="1"/>
        <v>28.160418482999134</v>
      </c>
      <c r="P42" s="50">
        <v>21.066666666666666</v>
      </c>
      <c r="Q42" s="4">
        <v>7.6</v>
      </c>
      <c r="R42" s="4">
        <v>4.5389999999999997</v>
      </c>
      <c r="S42" s="4">
        <v>0.28799999999999998</v>
      </c>
      <c r="T42" s="4">
        <v>8.3740000000000006</v>
      </c>
      <c r="U42" s="4">
        <v>11.175000000000001</v>
      </c>
      <c r="V42" s="4">
        <v>15.525</v>
      </c>
    </row>
    <row r="43" spans="1:22">
      <c r="A43" s="4" t="s">
        <v>78</v>
      </c>
      <c r="B43" s="5">
        <v>41479</v>
      </c>
      <c r="C43" s="4" t="s">
        <v>68</v>
      </c>
      <c r="D43" s="4" t="s">
        <v>125</v>
      </c>
      <c r="E43" s="4" t="s">
        <v>341</v>
      </c>
      <c r="F43" s="4">
        <v>3</v>
      </c>
      <c r="G43" s="4">
        <v>1</v>
      </c>
      <c r="H43" s="4" t="str">
        <f t="shared" si="2"/>
        <v>HC_C3_ss1</v>
      </c>
      <c r="I43" s="4" t="s">
        <v>290</v>
      </c>
      <c r="J43" s="4">
        <v>0</v>
      </c>
      <c r="K43" s="4">
        <v>0</v>
      </c>
      <c r="L43" s="49">
        <v>0.99</v>
      </c>
      <c r="M43" s="49">
        <v>22.43</v>
      </c>
      <c r="N43" s="49">
        <v>15.93</v>
      </c>
      <c r="O43" s="49">
        <f t="shared" si="1"/>
        <v>30.317164179104481</v>
      </c>
      <c r="P43" s="50">
        <v>19.733333333333334</v>
      </c>
      <c r="Q43" s="4">
        <v>7.6</v>
      </c>
      <c r="R43" s="4">
        <v>4.524</v>
      </c>
      <c r="S43" s="4">
        <v>0.28615000000000002</v>
      </c>
      <c r="T43" s="4">
        <v>8.3469999999999995</v>
      </c>
      <c r="U43" s="4">
        <v>12.35</v>
      </c>
      <c r="V43" s="4">
        <v>17.95</v>
      </c>
    </row>
    <row r="44" spans="1:22">
      <c r="A44" s="4" t="s">
        <v>79</v>
      </c>
      <c r="B44" s="5">
        <v>41479</v>
      </c>
      <c r="C44" s="4" t="s">
        <v>68</v>
      </c>
      <c r="D44" s="4" t="s">
        <v>125</v>
      </c>
      <c r="E44" s="4" t="s">
        <v>341</v>
      </c>
      <c r="F44" s="4">
        <v>3</v>
      </c>
      <c r="G44" s="4">
        <v>2</v>
      </c>
      <c r="H44" s="4" t="str">
        <f t="shared" si="2"/>
        <v>HC_C3_ss2</v>
      </c>
      <c r="I44" s="4" t="s">
        <v>290</v>
      </c>
      <c r="J44" s="4">
        <v>0</v>
      </c>
      <c r="K44" s="4">
        <v>0</v>
      </c>
      <c r="L44" s="49">
        <v>0.99</v>
      </c>
      <c r="M44" s="49">
        <v>24.39</v>
      </c>
      <c r="N44" s="49">
        <v>17.63</v>
      </c>
      <c r="O44" s="49">
        <f t="shared" si="1"/>
        <v>28.8888888888889</v>
      </c>
      <c r="P44" s="50">
        <v>19.7</v>
      </c>
      <c r="Q44" s="4">
        <v>7.5750000000000002</v>
      </c>
      <c r="R44" s="4">
        <v>4.3339999999999996</v>
      </c>
      <c r="S44" s="4">
        <v>0.28365000000000001</v>
      </c>
      <c r="T44" s="4">
        <v>8.0015000000000001</v>
      </c>
      <c r="U44" s="4">
        <v>9.9</v>
      </c>
      <c r="V44" s="4">
        <v>10.199999999999999</v>
      </c>
    </row>
    <row r="45" spans="1:22">
      <c r="A45" s="4" t="s">
        <v>80</v>
      </c>
      <c r="B45" s="5">
        <v>41479</v>
      </c>
      <c r="C45" s="4" t="s">
        <v>68</v>
      </c>
      <c r="D45" s="4" t="s">
        <v>125</v>
      </c>
      <c r="E45" s="4" t="s">
        <v>341</v>
      </c>
      <c r="F45" s="4">
        <v>3</v>
      </c>
      <c r="G45" s="4">
        <v>3</v>
      </c>
      <c r="H45" s="4" t="str">
        <f t="shared" si="2"/>
        <v>HC_C3_ss3</v>
      </c>
      <c r="I45" s="4" t="s">
        <v>290</v>
      </c>
      <c r="J45" s="4">
        <v>0</v>
      </c>
      <c r="K45" s="4">
        <v>0</v>
      </c>
      <c r="L45" s="49">
        <v>0.99</v>
      </c>
      <c r="M45" s="49">
        <v>24.15</v>
      </c>
      <c r="N45" s="49">
        <v>18.04</v>
      </c>
      <c r="O45" s="49">
        <f t="shared" si="1"/>
        <v>26.381692573402418</v>
      </c>
      <c r="P45" s="50">
        <v>19.7</v>
      </c>
      <c r="Q45" s="4">
        <v>7.65</v>
      </c>
      <c r="R45" s="4">
        <v>4.1775000000000002</v>
      </c>
      <c r="S45" s="4">
        <v>0.26495000000000002</v>
      </c>
      <c r="T45" s="4">
        <v>7.7175000000000002</v>
      </c>
      <c r="U45" s="4">
        <v>10.9</v>
      </c>
      <c r="V45" s="4">
        <v>11.05</v>
      </c>
    </row>
    <row r="46" spans="1:22">
      <c r="A46" s="4" t="s">
        <v>81</v>
      </c>
      <c r="B46" s="5">
        <v>41479</v>
      </c>
      <c r="C46" s="4" t="s">
        <v>68</v>
      </c>
      <c r="D46" s="4" t="s">
        <v>125</v>
      </c>
      <c r="E46" s="4" t="s">
        <v>341</v>
      </c>
      <c r="F46" s="4">
        <v>3</v>
      </c>
      <c r="G46" s="4">
        <v>4</v>
      </c>
      <c r="H46" s="4" t="str">
        <f t="shared" si="2"/>
        <v>HC_C3_ss4</v>
      </c>
      <c r="I46" s="4" t="s">
        <v>290</v>
      </c>
      <c r="J46" s="4">
        <v>3.72</v>
      </c>
      <c r="K46" s="4">
        <v>0</v>
      </c>
      <c r="L46" s="49">
        <v>0.99</v>
      </c>
      <c r="M46" s="49">
        <v>24.7</v>
      </c>
      <c r="N46" s="49">
        <v>17.02</v>
      </c>
      <c r="O46" s="49">
        <f t="shared" si="1"/>
        <v>32.391396035428087</v>
      </c>
      <c r="P46" s="50">
        <v>20.6</v>
      </c>
      <c r="Q46" s="4">
        <v>7.6</v>
      </c>
      <c r="R46" s="4">
        <v>5.1505000000000001</v>
      </c>
      <c r="S46" s="4">
        <v>0.3145</v>
      </c>
      <c r="T46" s="4">
        <v>9.4819999999999993</v>
      </c>
      <c r="U46" s="4">
        <v>9.6999999999999993</v>
      </c>
      <c r="V46" s="4">
        <v>21.975000000000001</v>
      </c>
    </row>
    <row r="47" spans="1:22">
      <c r="A47" s="4" t="s">
        <v>82</v>
      </c>
      <c r="B47" s="5">
        <v>41479</v>
      </c>
      <c r="C47" s="4" t="s">
        <v>68</v>
      </c>
      <c r="D47" s="4" t="s">
        <v>125</v>
      </c>
      <c r="E47" s="4" t="s">
        <v>341</v>
      </c>
      <c r="F47" s="4">
        <v>3</v>
      </c>
      <c r="G47" s="4">
        <v>5</v>
      </c>
      <c r="H47" s="4" t="str">
        <f>CONCATENATE("HC_",D47,F47,"_ss",G47)</f>
        <v>HC_C3_ss5</v>
      </c>
      <c r="I47" s="4" t="s">
        <v>290</v>
      </c>
      <c r="J47" s="4">
        <v>6.41</v>
      </c>
      <c r="K47" s="4">
        <v>0</v>
      </c>
      <c r="L47" s="49">
        <v>0.98</v>
      </c>
      <c r="M47" s="49">
        <v>21.36</v>
      </c>
      <c r="N47" s="49">
        <v>15.05</v>
      </c>
      <c r="O47" s="49">
        <f t="shared" si="1"/>
        <v>30.961727183513247</v>
      </c>
      <c r="P47" s="50">
        <v>20.799999999999997</v>
      </c>
      <c r="Q47" s="4">
        <v>7.6</v>
      </c>
      <c r="R47" s="4">
        <v>5.3120000000000003</v>
      </c>
      <c r="S47" s="4">
        <v>0.33405000000000001</v>
      </c>
      <c r="T47" s="4">
        <v>9.7735000000000003</v>
      </c>
      <c r="U47" s="4">
        <v>10.45</v>
      </c>
      <c r="V47" s="4">
        <v>23.7</v>
      </c>
    </row>
    <row r="48" spans="1:22">
      <c r="A48" s="4" t="s">
        <v>83</v>
      </c>
      <c r="B48" s="5">
        <v>41479</v>
      </c>
      <c r="C48" s="4" t="s">
        <v>68</v>
      </c>
      <c r="D48" s="4" t="s">
        <v>126</v>
      </c>
      <c r="E48" s="4" t="s">
        <v>342</v>
      </c>
      <c r="F48" s="4">
        <v>1</v>
      </c>
      <c r="G48" s="4">
        <v>1</v>
      </c>
      <c r="H48" s="4" t="str">
        <f t="shared" si="2"/>
        <v>HC_D1_ss1</v>
      </c>
      <c r="I48" s="4" t="s">
        <v>291</v>
      </c>
      <c r="J48" s="4">
        <v>64.41</v>
      </c>
      <c r="K48" s="4">
        <v>0</v>
      </c>
      <c r="L48" s="49">
        <v>0.98</v>
      </c>
      <c r="M48" s="49">
        <v>26.73</v>
      </c>
      <c r="N48" s="49">
        <v>18.579999999999998</v>
      </c>
      <c r="O48" s="49">
        <f t="shared" si="1"/>
        <v>31.65048543689322</v>
      </c>
      <c r="P48" s="50">
        <v>21.666666666666668</v>
      </c>
      <c r="Q48" s="4">
        <v>7.6</v>
      </c>
      <c r="R48" s="4">
        <v>5.3029999999999999</v>
      </c>
      <c r="S48" s="4">
        <v>0.36264999999999997</v>
      </c>
      <c r="T48" s="4">
        <v>9.7575000000000003</v>
      </c>
      <c r="U48" s="4">
        <v>12.15</v>
      </c>
      <c r="V48" s="4">
        <v>18.55</v>
      </c>
    </row>
    <row r="49" spans="1:22">
      <c r="A49" s="4" t="s">
        <v>84</v>
      </c>
      <c r="B49" s="5">
        <v>41479</v>
      </c>
      <c r="C49" s="4" t="s">
        <v>68</v>
      </c>
      <c r="D49" s="4" t="s">
        <v>126</v>
      </c>
      <c r="E49" s="4" t="s">
        <v>342</v>
      </c>
      <c r="F49" s="4">
        <v>1</v>
      </c>
      <c r="G49" s="4">
        <v>2</v>
      </c>
      <c r="H49" s="4" t="str">
        <f t="shared" si="2"/>
        <v>HC_D1_ss2</v>
      </c>
      <c r="I49" s="4" t="s">
        <v>291</v>
      </c>
      <c r="J49" s="4">
        <v>25.99</v>
      </c>
      <c r="K49" s="4">
        <v>0</v>
      </c>
      <c r="L49" s="49">
        <v>0.98</v>
      </c>
      <c r="M49" s="49">
        <v>26.28</v>
      </c>
      <c r="N49" s="49">
        <v>17.91</v>
      </c>
      <c r="O49" s="49">
        <f t="shared" si="1"/>
        <v>33.083003952569172</v>
      </c>
      <c r="P49" s="50">
        <v>21.5</v>
      </c>
      <c r="Q49" s="4">
        <v>7.55</v>
      </c>
      <c r="R49" s="4">
        <v>5.3654999999999999</v>
      </c>
      <c r="S49" s="4">
        <v>0.34989999999999999</v>
      </c>
      <c r="T49" s="4">
        <v>9.8710000000000004</v>
      </c>
      <c r="U49" s="4">
        <v>11.125</v>
      </c>
      <c r="V49" s="4">
        <v>22.225000000000001</v>
      </c>
    </row>
    <row r="50" spans="1:22">
      <c r="A50" s="4" t="s">
        <v>85</v>
      </c>
      <c r="B50" s="5">
        <v>41479</v>
      </c>
      <c r="C50" s="4" t="s">
        <v>68</v>
      </c>
      <c r="D50" s="4" t="s">
        <v>126</v>
      </c>
      <c r="E50" s="4" t="s">
        <v>342</v>
      </c>
      <c r="F50" s="4">
        <v>1</v>
      </c>
      <c r="G50" s="4">
        <v>3</v>
      </c>
      <c r="H50" s="4" t="str">
        <f t="shared" si="2"/>
        <v>HC_D1_ss3</v>
      </c>
      <c r="I50" s="4" t="s">
        <v>291</v>
      </c>
      <c r="J50" s="4" t="s">
        <v>292</v>
      </c>
      <c r="K50" s="4">
        <v>0</v>
      </c>
      <c r="L50" s="49">
        <v>0.98</v>
      </c>
      <c r="M50" s="49">
        <v>24.52</v>
      </c>
      <c r="N50" s="49">
        <v>17.47</v>
      </c>
      <c r="O50" s="49">
        <f t="shared" si="1"/>
        <v>29.94902293967715</v>
      </c>
      <c r="P50" s="50">
        <v>22.233333333333334</v>
      </c>
      <c r="Q50" s="4">
        <v>7.6</v>
      </c>
      <c r="R50" s="4">
        <v>5.2084999999999999</v>
      </c>
      <c r="S50" s="4">
        <v>0.33934999999999998</v>
      </c>
      <c r="T50" s="4">
        <v>9.5869999999999997</v>
      </c>
      <c r="U50" s="4">
        <v>11.375</v>
      </c>
      <c r="V50" s="4">
        <v>26.625</v>
      </c>
    </row>
    <row r="51" spans="1:22">
      <c r="A51" s="4" t="s">
        <v>86</v>
      </c>
      <c r="B51" s="5">
        <v>41479</v>
      </c>
      <c r="C51" s="4" t="s">
        <v>68</v>
      </c>
      <c r="D51" s="4" t="s">
        <v>126</v>
      </c>
      <c r="E51" s="4" t="s">
        <v>342</v>
      </c>
      <c r="F51" s="4">
        <v>1</v>
      </c>
      <c r="G51" s="4">
        <v>4</v>
      </c>
      <c r="H51" s="4" t="str">
        <f t="shared" si="2"/>
        <v>HC_D1_ss4</v>
      </c>
      <c r="I51" s="4" t="s">
        <v>291</v>
      </c>
      <c r="J51" s="4">
        <v>127.2</v>
      </c>
      <c r="K51" s="4">
        <v>0</v>
      </c>
      <c r="L51" s="49">
        <v>0.99</v>
      </c>
      <c r="M51" s="49">
        <v>23.81</v>
      </c>
      <c r="N51" s="49">
        <v>16.940000000000001</v>
      </c>
      <c r="O51" s="49">
        <f t="shared" si="1"/>
        <v>30.105170902716921</v>
      </c>
      <c r="P51" s="50">
        <v>22.200000000000003</v>
      </c>
      <c r="Q51" s="4">
        <v>7.55</v>
      </c>
      <c r="R51" s="4">
        <v>5.1875</v>
      </c>
      <c r="S51" s="4">
        <v>0.33329999999999999</v>
      </c>
      <c r="T51" s="4">
        <v>9.5489999999999995</v>
      </c>
      <c r="U51" s="4">
        <v>8.85</v>
      </c>
      <c r="V51" s="4">
        <v>22.125</v>
      </c>
    </row>
    <row r="52" spans="1:22">
      <c r="A52" s="4" t="s">
        <v>87</v>
      </c>
      <c r="B52" s="5">
        <v>41479</v>
      </c>
      <c r="C52" s="4" t="s">
        <v>68</v>
      </c>
      <c r="D52" s="4" t="s">
        <v>126</v>
      </c>
      <c r="E52" s="4" t="s">
        <v>342</v>
      </c>
      <c r="F52" s="4">
        <v>1</v>
      </c>
      <c r="G52" s="4">
        <v>5</v>
      </c>
      <c r="H52" s="4" t="str">
        <f t="shared" si="2"/>
        <v>HC_D1_ss5</v>
      </c>
      <c r="I52" s="4" t="s">
        <v>291</v>
      </c>
      <c r="J52" s="4">
        <v>100.33</v>
      </c>
      <c r="K52" s="4">
        <v>0</v>
      </c>
      <c r="L52" s="49">
        <v>0.98</v>
      </c>
      <c r="M52" s="49">
        <v>25.24</v>
      </c>
      <c r="N52" s="49">
        <v>17.46</v>
      </c>
      <c r="O52" s="49">
        <f t="shared" si="1"/>
        <v>32.069249793899417</v>
      </c>
      <c r="P52" s="50">
        <v>23.433333333333334</v>
      </c>
      <c r="Q52" s="4">
        <v>7.55</v>
      </c>
      <c r="R52" s="4">
        <v>5.2244999999999999</v>
      </c>
      <c r="S52" s="4">
        <v>0.3453</v>
      </c>
      <c r="T52" s="4">
        <v>9.6155000000000008</v>
      </c>
      <c r="U52" s="4">
        <v>8.9749999999999996</v>
      </c>
      <c r="V52" s="4">
        <v>32.1</v>
      </c>
    </row>
    <row r="53" spans="1:22">
      <c r="A53" s="4" t="s">
        <v>88</v>
      </c>
      <c r="B53" s="5">
        <v>41479</v>
      </c>
      <c r="C53" s="4" t="s">
        <v>68</v>
      </c>
      <c r="D53" s="4" t="s">
        <v>126</v>
      </c>
      <c r="E53" s="4" t="s">
        <v>342</v>
      </c>
      <c r="F53" s="4">
        <v>2</v>
      </c>
      <c r="G53" s="4">
        <v>1</v>
      </c>
      <c r="H53" s="4" t="str">
        <f t="shared" si="2"/>
        <v>HC_D2_ss1</v>
      </c>
      <c r="I53" s="4" t="s">
        <v>293</v>
      </c>
      <c r="J53" s="4">
        <v>45.97</v>
      </c>
      <c r="K53" s="4">
        <v>0</v>
      </c>
      <c r="L53" s="49">
        <v>0.98</v>
      </c>
      <c r="M53" s="49">
        <v>26.03</v>
      </c>
      <c r="N53" s="49">
        <v>17.12</v>
      </c>
      <c r="O53" s="49">
        <f t="shared" si="1"/>
        <v>35.568862275449092</v>
      </c>
      <c r="P53" s="50">
        <v>20.433333333333334</v>
      </c>
      <c r="Q53" s="4">
        <v>7.5</v>
      </c>
      <c r="R53" s="4">
        <v>5.3840000000000003</v>
      </c>
      <c r="S53" s="4">
        <v>0.36464999999999997</v>
      </c>
      <c r="T53" s="4">
        <v>9.9045000000000005</v>
      </c>
      <c r="U53" s="4">
        <v>10.199999999999999</v>
      </c>
      <c r="V53" s="4">
        <v>33.774999999999999</v>
      </c>
    </row>
    <row r="54" spans="1:22">
      <c r="A54" s="4" t="s">
        <v>89</v>
      </c>
      <c r="B54" s="5">
        <v>41479</v>
      </c>
      <c r="C54" s="4" t="s">
        <v>68</v>
      </c>
      <c r="D54" s="4" t="s">
        <v>126</v>
      </c>
      <c r="E54" s="4" t="s">
        <v>342</v>
      </c>
      <c r="F54" s="4">
        <v>2</v>
      </c>
      <c r="G54" s="4">
        <v>2</v>
      </c>
      <c r="H54" s="4" t="str">
        <f t="shared" si="2"/>
        <v>HC_D2_ss2</v>
      </c>
      <c r="I54" s="4" t="s">
        <v>293</v>
      </c>
      <c r="J54" s="4">
        <v>28.4</v>
      </c>
      <c r="K54" s="4">
        <v>0</v>
      </c>
      <c r="L54" s="49">
        <v>0.99</v>
      </c>
      <c r="M54" s="49">
        <v>24.47</v>
      </c>
      <c r="N54" s="49">
        <v>16.88</v>
      </c>
      <c r="O54" s="49">
        <f t="shared" si="1"/>
        <v>32.325383304940374</v>
      </c>
      <c r="P54" s="50">
        <v>20.7</v>
      </c>
      <c r="Q54" s="4">
        <v>7.45</v>
      </c>
      <c r="R54" s="4">
        <v>5.3475000000000001</v>
      </c>
      <c r="S54" s="4">
        <v>0.37254999999999999</v>
      </c>
      <c r="T54" s="4">
        <v>9.8375000000000004</v>
      </c>
      <c r="U54" s="4">
        <v>12.5</v>
      </c>
      <c r="V54" s="4">
        <v>39.35</v>
      </c>
    </row>
    <row r="55" spans="1:22">
      <c r="A55" s="4" t="s">
        <v>90</v>
      </c>
      <c r="B55" s="5">
        <v>41479</v>
      </c>
      <c r="C55" s="4" t="s">
        <v>68</v>
      </c>
      <c r="D55" s="4" t="s">
        <v>126</v>
      </c>
      <c r="E55" s="4" t="s">
        <v>342</v>
      </c>
      <c r="F55" s="4">
        <v>2</v>
      </c>
      <c r="G55" s="4">
        <v>3</v>
      </c>
      <c r="H55" s="4" t="str">
        <f t="shared" si="2"/>
        <v>HC_D2_ss3</v>
      </c>
      <c r="I55" s="4" t="s">
        <v>293</v>
      </c>
      <c r="J55" s="4">
        <v>29</v>
      </c>
      <c r="K55" s="4">
        <v>0</v>
      </c>
      <c r="L55" s="49">
        <v>0.98</v>
      </c>
      <c r="M55" s="49">
        <v>23.65</v>
      </c>
      <c r="N55" s="49">
        <v>16.079999999999998</v>
      </c>
      <c r="O55" s="49">
        <f t="shared" si="1"/>
        <v>33.392148213498018</v>
      </c>
      <c r="P55" s="50">
        <v>20.333333333333332</v>
      </c>
      <c r="Q55" s="4">
        <v>7.6</v>
      </c>
      <c r="R55" s="4">
        <v>4.9779999999999998</v>
      </c>
      <c r="S55" s="4">
        <v>0.33145000000000002</v>
      </c>
      <c r="T55" s="4">
        <v>9.1690000000000005</v>
      </c>
      <c r="U55" s="4">
        <v>9.3249999999999993</v>
      </c>
      <c r="V55" s="4">
        <v>32.5</v>
      </c>
    </row>
    <row r="56" spans="1:22">
      <c r="A56" s="4" t="s">
        <v>91</v>
      </c>
      <c r="B56" s="5">
        <v>41479</v>
      </c>
      <c r="C56" s="4" t="s">
        <v>68</v>
      </c>
      <c r="D56" s="4" t="s">
        <v>126</v>
      </c>
      <c r="E56" s="4" t="s">
        <v>342</v>
      </c>
      <c r="F56" s="4">
        <v>2</v>
      </c>
      <c r="G56" s="4">
        <v>4</v>
      </c>
      <c r="H56" s="4" t="str">
        <f t="shared" si="2"/>
        <v>HC_D2_ss4</v>
      </c>
      <c r="I56" s="4" t="s">
        <v>293</v>
      </c>
      <c r="J56" s="4">
        <v>39.49</v>
      </c>
      <c r="K56" s="4">
        <v>0</v>
      </c>
      <c r="L56" s="49">
        <v>0.98</v>
      </c>
      <c r="M56" s="49">
        <v>22.05</v>
      </c>
      <c r="N56" s="49">
        <v>15.08</v>
      </c>
      <c r="O56" s="49">
        <f t="shared" si="1"/>
        <v>33.080208827717144</v>
      </c>
      <c r="P56" s="50">
        <v>20.833333333333332</v>
      </c>
      <c r="Q56" s="4">
        <v>7.6</v>
      </c>
      <c r="R56" s="4">
        <v>5.0354999999999999</v>
      </c>
      <c r="S56" s="4">
        <v>0.32895000000000002</v>
      </c>
      <c r="T56" s="4">
        <v>9.2729999999999997</v>
      </c>
      <c r="U56" s="4">
        <v>10.275</v>
      </c>
      <c r="V56" s="4">
        <v>21.95</v>
      </c>
    </row>
    <row r="57" spans="1:22">
      <c r="A57" s="4" t="s">
        <v>92</v>
      </c>
      <c r="B57" s="5">
        <v>41479</v>
      </c>
      <c r="C57" s="4" t="s">
        <v>68</v>
      </c>
      <c r="D57" s="4" t="s">
        <v>126</v>
      </c>
      <c r="E57" s="4" t="s">
        <v>342</v>
      </c>
      <c r="F57" s="4">
        <v>2</v>
      </c>
      <c r="G57" s="4">
        <v>5</v>
      </c>
      <c r="H57" s="4" t="str">
        <f t="shared" si="2"/>
        <v>HC_D2_ss5</v>
      </c>
      <c r="I57" s="4" t="s">
        <v>293</v>
      </c>
      <c r="J57" s="4">
        <v>39.770000000000003</v>
      </c>
      <c r="K57" s="4">
        <v>0</v>
      </c>
      <c r="L57" s="49">
        <v>0.98</v>
      </c>
      <c r="M57" s="49">
        <v>24.28</v>
      </c>
      <c r="N57" s="49">
        <v>16.09</v>
      </c>
      <c r="O57" s="49">
        <f t="shared" si="1"/>
        <v>35.150214592274693</v>
      </c>
      <c r="P57" s="50">
        <v>20.066666666666666</v>
      </c>
      <c r="Q57" s="4">
        <v>7.6</v>
      </c>
      <c r="R57" s="4">
        <v>5.1639999999999997</v>
      </c>
      <c r="S57" s="4">
        <v>0.31950000000000001</v>
      </c>
      <c r="T57" s="4">
        <v>9.5060000000000002</v>
      </c>
      <c r="U57" s="4">
        <v>9.9499999999999993</v>
      </c>
      <c r="V57" s="4">
        <v>31.475000000000001</v>
      </c>
    </row>
    <row r="58" spans="1:22">
      <c r="A58" s="4" t="s">
        <v>93</v>
      </c>
      <c r="B58" s="5">
        <v>41479</v>
      </c>
      <c r="C58" s="4" t="s">
        <v>68</v>
      </c>
      <c r="D58" s="4" t="s">
        <v>126</v>
      </c>
      <c r="E58" s="4" t="s">
        <v>342</v>
      </c>
      <c r="F58" s="4">
        <v>3</v>
      </c>
      <c r="G58" s="4">
        <v>1</v>
      </c>
      <c r="H58" s="4" t="str">
        <f t="shared" si="2"/>
        <v>HC_D3_ss1</v>
      </c>
      <c r="I58" s="4" t="s">
        <v>294</v>
      </c>
      <c r="J58" s="4">
        <v>106.17</v>
      </c>
      <c r="K58" s="4">
        <v>0</v>
      </c>
      <c r="L58" s="49">
        <v>0.98</v>
      </c>
      <c r="M58" s="49">
        <v>24.28</v>
      </c>
      <c r="N58" s="49">
        <v>18.09</v>
      </c>
      <c r="O58" s="49">
        <f t="shared" si="1"/>
        <v>26.566523605150223</v>
      </c>
      <c r="P58" s="50">
        <v>19.866666666666667</v>
      </c>
      <c r="Q58" s="4">
        <v>7.6</v>
      </c>
      <c r="R58" s="4">
        <v>5.2480000000000002</v>
      </c>
      <c r="S58" s="4">
        <v>0.34494999999999998</v>
      </c>
      <c r="T58" s="4">
        <v>9.6579999999999995</v>
      </c>
      <c r="U58" s="4">
        <v>10.074999999999999</v>
      </c>
      <c r="V58" s="4">
        <v>16.75</v>
      </c>
    </row>
    <row r="59" spans="1:22">
      <c r="A59" s="4" t="s">
        <v>94</v>
      </c>
      <c r="B59" s="5">
        <v>41479</v>
      </c>
      <c r="C59" s="4" t="s">
        <v>68</v>
      </c>
      <c r="D59" s="4" t="s">
        <v>126</v>
      </c>
      <c r="E59" s="4" t="s">
        <v>342</v>
      </c>
      <c r="F59" s="4">
        <v>3</v>
      </c>
      <c r="G59" s="4">
        <v>2</v>
      </c>
      <c r="H59" s="4" t="str">
        <f t="shared" si="2"/>
        <v>HC_D3_ss2</v>
      </c>
      <c r="I59" s="4" t="s">
        <v>294</v>
      </c>
      <c r="J59" s="4">
        <v>22.22</v>
      </c>
      <c r="K59" s="4">
        <v>0</v>
      </c>
      <c r="L59" s="49">
        <v>0.98</v>
      </c>
      <c r="M59" s="49">
        <v>25.94</v>
      </c>
      <c r="N59" s="49">
        <v>18.309999999999999</v>
      </c>
      <c r="O59" s="49">
        <f t="shared" si="1"/>
        <v>30.568910256410263</v>
      </c>
      <c r="P59" s="50">
        <v>20.3</v>
      </c>
      <c r="Q59" s="4">
        <v>7.65</v>
      </c>
      <c r="R59" s="4">
        <v>4.819</v>
      </c>
      <c r="S59" s="4">
        <v>0.29494999999999999</v>
      </c>
      <c r="T59" s="4">
        <v>8.8819999999999997</v>
      </c>
      <c r="U59" s="4">
        <v>8.0749999999999993</v>
      </c>
      <c r="V59" s="4">
        <v>16.95</v>
      </c>
    </row>
    <row r="60" spans="1:22">
      <c r="A60" s="4" t="s">
        <v>95</v>
      </c>
      <c r="B60" s="5">
        <v>41479</v>
      </c>
      <c r="C60" s="4" t="s">
        <v>68</v>
      </c>
      <c r="D60" s="4" t="s">
        <v>126</v>
      </c>
      <c r="E60" s="4" t="s">
        <v>342</v>
      </c>
      <c r="F60" s="4">
        <v>3</v>
      </c>
      <c r="G60" s="4">
        <v>3</v>
      </c>
      <c r="H60" s="4" t="str">
        <f t="shared" si="2"/>
        <v>HC_D3_ss3</v>
      </c>
      <c r="I60" s="4" t="s">
        <v>294</v>
      </c>
      <c r="J60" s="4">
        <v>20.9</v>
      </c>
      <c r="K60" s="4">
        <v>0</v>
      </c>
      <c r="L60" s="49">
        <v>0.98</v>
      </c>
      <c r="M60" s="49">
        <v>22.97</v>
      </c>
      <c r="N60" s="49">
        <v>16.7</v>
      </c>
      <c r="O60" s="49">
        <f t="shared" si="1"/>
        <v>28.512960436562068</v>
      </c>
      <c r="P60" s="50">
        <v>21.2</v>
      </c>
      <c r="Q60" s="4">
        <v>7.625</v>
      </c>
      <c r="R60" s="4">
        <v>4.8010000000000002</v>
      </c>
      <c r="S60" s="4">
        <v>0.30059999999999998</v>
      </c>
      <c r="T60" s="4">
        <v>8.8480000000000008</v>
      </c>
      <c r="U60" s="4">
        <v>9.85</v>
      </c>
      <c r="V60" s="4">
        <v>17.55</v>
      </c>
    </row>
    <row r="61" spans="1:22">
      <c r="A61" s="4" t="s">
        <v>96</v>
      </c>
      <c r="B61" s="5">
        <v>41479</v>
      </c>
      <c r="C61" s="4" t="s">
        <v>68</v>
      </c>
      <c r="D61" s="4" t="s">
        <v>126</v>
      </c>
      <c r="E61" s="4" t="s">
        <v>342</v>
      </c>
      <c r="F61" s="4">
        <v>3</v>
      </c>
      <c r="G61" s="4">
        <v>4</v>
      </c>
      <c r="H61" s="4" t="str">
        <f t="shared" si="2"/>
        <v>HC_D3_ss4</v>
      </c>
      <c r="I61" s="4" t="s">
        <v>294</v>
      </c>
      <c r="J61" s="4">
        <v>46.85</v>
      </c>
      <c r="K61" s="4">
        <v>0</v>
      </c>
      <c r="L61" s="49">
        <v>0.98</v>
      </c>
      <c r="M61" s="49">
        <v>21.88</v>
      </c>
      <c r="N61" s="49">
        <v>15.31</v>
      </c>
      <c r="O61" s="49">
        <f t="shared" si="1"/>
        <v>31.435406698564577</v>
      </c>
      <c r="P61" s="50">
        <v>20.566666666666666</v>
      </c>
      <c r="Q61" s="4">
        <v>7.6</v>
      </c>
      <c r="R61" s="4">
        <v>4.8434999999999997</v>
      </c>
      <c r="S61" s="4">
        <v>0.28525</v>
      </c>
      <c r="T61" s="4">
        <v>8.9260000000000002</v>
      </c>
      <c r="U61" s="4">
        <v>9.4250000000000007</v>
      </c>
      <c r="V61" s="4">
        <v>25.175000000000001</v>
      </c>
    </row>
    <row r="62" spans="1:22">
      <c r="A62" s="4" t="s">
        <v>97</v>
      </c>
      <c r="B62" s="5">
        <v>41479</v>
      </c>
      <c r="C62" s="4" t="s">
        <v>68</v>
      </c>
      <c r="D62" s="4" t="s">
        <v>126</v>
      </c>
      <c r="E62" s="4" t="s">
        <v>342</v>
      </c>
      <c r="F62" s="4">
        <v>3</v>
      </c>
      <c r="G62" s="4">
        <v>5</v>
      </c>
      <c r="H62" s="4" t="str">
        <f t="shared" si="2"/>
        <v>HC_D3_ss5</v>
      </c>
      <c r="I62" s="4" t="s">
        <v>294</v>
      </c>
      <c r="J62" s="4">
        <v>100.15</v>
      </c>
      <c r="K62" s="4">
        <v>0</v>
      </c>
      <c r="L62" s="49">
        <v>0.98</v>
      </c>
      <c r="M62" s="49">
        <v>25.12</v>
      </c>
      <c r="N62" s="49">
        <v>17.309999999999999</v>
      </c>
      <c r="O62" s="49">
        <f t="shared" si="1"/>
        <v>32.352941176470594</v>
      </c>
      <c r="P62" s="50">
        <v>20.866666666666667</v>
      </c>
      <c r="Q62" s="4">
        <v>7.55</v>
      </c>
      <c r="R62" s="4">
        <v>4.9504999999999999</v>
      </c>
      <c r="S62" s="4">
        <v>0.30175000000000002</v>
      </c>
      <c r="T62" s="4">
        <v>9.1195000000000004</v>
      </c>
      <c r="U62" s="4">
        <v>9.2249999999999996</v>
      </c>
      <c r="V62" s="4">
        <v>31.65</v>
      </c>
    </row>
    <row r="63" spans="1:22">
      <c r="A63" s="4" t="s">
        <v>98</v>
      </c>
      <c r="B63" s="5">
        <v>41479</v>
      </c>
      <c r="C63" s="4" t="s">
        <v>68</v>
      </c>
      <c r="D63" s="4" t="s">
        <v>127</v>
      </c>
      <c r="E63" s="4" t="s">
        <v>343</v>
      </c>
      <c r="F63" s="4">
        <v>1</v>
      </c>
      <c r="G63" s="4">
        <v>1</v>
      </c>
      <c r="H63" s="4" t="str">
        <f t="shared" si="2"/>
        <v>HC_E1_ss1</v>
      </c>
      <c r="I63" s="4" t="s">
        <v>295</v>
      </c>
      <c r="J63" s="4">
        <v>2.57</v>
      </c>
      <c r="K63" s="4">
        <v>1.24</v>
      </c>
      <c r="L63" s="49">
        <v>0.98</v>
      </c>
      <c r="M63" s="49">
        <v>25.92</v>
      </c>
      <c r="N63" s="49">
        <v>16.61</v>
      </c>
      <c r="O63" s="49">
        <f t="shared" si="1"/>
        <v>37.329591018444276</v>
      </c>
      <c r="P63" s="50">
        <v>22</v>
      </c>
      <c r="Q63" s="4">
        <v>7.55</v>
      </c>
      <c r="R63" s="4">
        <v>5.242</v>
      </c>
      <c r="S63" s="4">
        <v>0.33310000000000001</v>
      </c>
      <c r="T63" s="4">
        <v>9.6464999999999996</v>
      </c>
      <c r="U63" s="4">
        <v>10.6</v>
      </c>
      <c r="V63" s="4">
        <v>13.824999999999999</v>
      </c>
    </row>
    <row r="64" spans="1:22">
      <c r="A64" s="4" t="s">
        <v>99</v>
      </c>
      <c r="B64" s="5">
        <v>41479</v>
      </c>
      <c r="C64" s="4" t="s">
        <v>68</v>
      </c>
      <c r="D64" s="4" t="s">
        <v>127</v>
      </c>
      <c r="E64" s="4" t="s">
        <v>343</v>
      </c>
      <c r="F64" s="4">
        <v>1</v>
      </c>
      <c r="G64" s="4">
        <v>2</v>
      </c>
      <c r="H64" s="4" t="str">
        <f t="shared" si="2"/>
        <v>HC_E1_ss2</v>
      </c>
      <c r="I64" s="4" t="s">
        <v>295</v>
      </c>
      <c r="J64" s="4">
        <v>0</v>
      </c>
      <c r="K64" s="4">
        <v>0</v>
      </c>
      <c r="L64" s="49">
        <v>0.99</v>
      </c>
      <c r="M64" s="49">
        <v>24.07</v>
      </c>
      <c r="N64" s="49">
        <v>16.010000000000002</v>
      </c>
      <c r="O64" s="49">
        <f t="shared" si="1"/>
        <v>34.922010398613509</v>
      </c>
      <c r="P64" s="50">
        <v>22.066666666666666</v>
      </c>
      <c r="Q64" s="4">
        <v>7.45</v>
      </c>
      <c r="R64" s="4">
        <v>5.8339999999999996</v>
      </c>
      <c r="S64" s="4">
        <v>0.36609999999999998</v>
      </c>
      <c r="T64" s="4">
        <v>10.717000000000001</v>
      </c>
      <c r="U64" s="4">
        <v>11.6</v>
      </c>
      <c r="V64" s="4">
        <v>28.324999999999999</v>
      </c>
    </row>
    <row r="65" spans="1:22">
      <c r="A65" s="4" t="s">
        <v>100</v>
      </c>
      <c r="B65" s="5">
        <v>41479</v>
      </c>
      <c r="C65" s="4" t="s">
        <v>68</v>
      </c>
      <c r="D65" s="4" t="s">
        <v>127</v>
      </c>
      <c r="E65" s="4" t="s">
        <v>343</v>
      </c>
      <c r="F65" s="4">
        <v>1</v>
      </c>
      <c r="G65" s="4">
        <v>3</v>
      </c>
      <c r="H65" s="4" t="str">
        <f t="shared" si="2"/>
        <v>HC_E1_ss3</v>
      </c>
      <c r="I65" s="4" t="s">
        <v>295</v>
      </c>
      <c r="J65" s="4">
        <v>35.35</v>
      </c>
      <c r="K65" s="4">
        <v>0</v>
      </c>
      <c r="L65" s="49">
        <v>0.98</v>
      </c>
      <c r="M65" s="49">
        <v>22.45</v>
      </c>
      <c r="N65" s="49">
        <v>15.62</v>
      </c>
      <c r="O65" s="49">
        <f t="shared" si="1"/>
        <v>31.811830461108528</v>
      </c>
      <c r="P65" s="50">
        <v>21.899999999999995</v>
      </c>
      <c r="Q65" s="4">
        <v>7.5750000000000002</v>
      </c>
      <c r="R65" s="4">
        <v>5.5045000000000002</v>
      </c>
      <c r="S65" s="4">
        <v>0.35809999999999997</v>
      </c>
      <c r="T65" s="4">
        <v>10.122</v>
      </c>
      <c r="U65" s="4">
        <v>9.5250000000000004</v>
      </c>
      <c r="V65" s="4">
        <v>21.5</v>
      </c>
    </row>
    <row r="66" spans="1:22">
      <c r="A66" s="4" t="s">
        <v>101</v>
      </c>
      <c r="B66" s="5">
        <v>41479</v>
      </c>
      <c r="C66" s="4" t="s">
        <v>68</v>
      </c>
      <c r="D66" s="4" t="s">
        <v>127</v>
      </c>
      <c r="E66" s="4" t="s">
        <v>343</v>
      </c>
      <c r="F66" s="4">
        <v>1</v>
      </c>
      <c r="G66" s="4">
        <v>4</v>
      </c>
      <c r="H66" s="4" t="str">
        <f t="shared" si="2"/>
        <v>HC_E1_ss4</v>
      </c>
      <c r="I66" s="4" t="s">
        <v>295</v>
      </c>
      <c r="J66" s="4">
        <v>78.510000000000005</v>
      </c>
      <c r="K66" s="4">
        <v>0</v>
      </c>
      <c r="L66" s="49">
        <v>0.98</v>
      </c>
      <c r="M66" s="49">
        <v>24.56</v>
      </c>
      <c r="N66" s="49">
        <v>17</v>
      </c>
      <c r="O66" s="49">
        <f t="shared" si="1"/>
        <v>32.061068702290072</v>
      </c>
      <c r="P66" s="50">
        <v>21.066666666666666</v>
      </c>
      <c r="Q66" s="4">
        <v>7.5</v>
      </c>
      <c r="R66" s="4">
        <v>5.4805000000000001</v>
      </c>
      <c r="S66" s="4">
        <v>0.36809999999999998</v>
      </c>
      <c r="T66" s="4">
        <v>10.077500000000001</v>
      </c>
      <c r="U66" s="4">
        <v>10.875</v>
      </c>
      <c r="V66" s="4">
        <v>33.35</v>
      </c>
    </row>
    <row r="67" spans="1:22">
      <c r="A67" s="4" t="s">
        <v>102</v>
      </c>
      <c r="B67" s="5">
        <v>41479</v>
      </c>
      <c r="C67" s="4" t="s">
        <v>68</v>
      </c>
      <c r="D67" s="4" t="s">
        <v>127</v>
      </c>
      <c r="E67" s="4" t="s">
        <v>343</v>
      </c>
      <c r="F67" s="4">
        <v>1</v>
      </c>
      <c r="G67" s="4">
        <v>5</v>
      </c>
      <c r="H67" s="4" t="str">
        <f t="shared" ref="H67:H92" si="3">CONCATENATE("HC_",D67,F67,"_ss",G67)</f>
        <v>HC_E1_ss5</v>
      </c>
      <c r="I67" s="4" t="s">
        <v>295</v>
      </c>
      <c r="J67" s="4">
        <v>165.74</v>
      </c>
      <c r="K67" s="4">
        <v>0</v>
      </c>
      <c r="L67" s="49">
        <v>0.98</v>
      </c>
      <c r="M67" s="49">
        <v>22.01</v>
      </c>
      <c r="N67" s="49">
        <v>15.2</v>
      </c>
      <c r="O67" s="49">
        <f t="shared" si="1"/>
        <v>32.382310984308134</v>
      </c>
      <c r="P67" s="50">
        <v>22.666666666666668</v>
      </c>
      <c r="Q67" s="4">
        <v>7.55</v>
      </c>
      <c r="R67" s="4">
        <v>5.2670000000000003</v>
      </c>
      <c r="S67" s="4">
        <v>0.33929999999999999</v>
      </c>
      <c r="T67" s="4">
        <v>9.6925000000000008</v>
      </c>
      <c r="U67" s="4">
        <v>8.65</v>
      </c>
      <c r="V67" s="4">
        <v>41.875</v>
      </c>
    </row>
    <row r="68" spans="1:22">
      <c r="A68" s="4" t="s">
        <v>103</v>
      </c>
      <c r="B68" s="5">
        <v>41479</v>
      </c>
      <c r="C68" s="4" t="s">
        <v>68</v>
      </c>
      <c r="D68" s="4" t="s">
        <v>127</v>
      </c>
      <c r="E68" s="4" t="s">
        <v>343</v>
      </c>
      <c r="F68" s="4">
        <v>2</v>
      </c>
      <c r="G68" s="4">
        <v>1</v>
      </c>
      <c r="H68" s="4" t="str">
        <f t="shared" si="3"/>
        <v>HC_E2_ss1</v>
      </c>
      <c r="I68" s="4" t="s">
        <v>296</v>
      </c>
      <c r="J68" s="4">
        <v>58.66</v>
      </c>
      <c r="K68" s="4">
        <v>0</v>
      </c>
      <c r="L68" s="49">
        <v>0.94</v>
      </c>
      <c r="M68" s="49">
        <v>22.68</v>
      </c>
      <c r="N68" s="49">
        <v>15.47</v>
      </c>
      <c r="O68" s="49">
        <f t="shared" ref="O68:O92" si="4">100-((N68-L68)/(M68-L68)*100)</f>
        <v>33.164673413063468</v>
      </c>
      <c r="P68" s="50">
        <v>22.066666666666666</v>
      </c>
      <c r="Q68" s="4">
        <v>7.5250000000000004</v>
      </c>
      <c r="R68" s="4">
        <v>5.5964999999999998</v>
      </c>
      <c r="S68" s="4">
        <v>0.38990000000000002</v>
      </c>
      <c r="T68" s="4">
        <v>10.288500000000001</v>
      </c>
      <c r="U68" s="4">
        <v>8.9499999999999993</v>
      </c>
      <c r="V68" s="4">
        <v>28.5</v>
      </c>
    </row>
    <row r="69" spans="1:22">
      <c r="A69" s="4" t="s">
        <v>104</v>
      </c>
      <c r="B69" s="5">
        <v>41479</v>
      </c>
      <c r="C69" s="4" t="s">
        <v>68</v>
      </c>
      <c r="D69" s="4" t="s">
        <v>127</v>
      </c>
      <c r="E69" s="4" t="s">
        <v>343</v>
      </c>
      <c r="F69" s="4">
        <v>2</v>
      </c>
      <c r="G69" s="4">
        <v>2</v>
      </c>
      <c r="H69" s="4" t="str">
        <f t="shared" si="3"/>
        <v>HC_E2_ss2</v>
      </c>
      <c r="I69" s="4" t="s">
        <v>296</v>
      </c>
      <c r="J69" s="4">
        <v>99.5</v>
      </c>
      <c r="K69" s="4">
        <v>0</v>
      </c>
      <c r="L69" s="49">
        <v>0.98</v>
      </c>
      <c r="M69" s="49">
        <v>21.46</v>
      </c>
      <c r="N69" s="49">
        <v>14.83</v>
      </c>
      <c r="O69" s="49">
        <f t="shared" si="4"/>
        <v>32.373046875</v>
      </c>
      <c r="P69" s="50">
        <v>22.533333333333331</v>
      </c>
      <c r="Q69" s="4">
        <v>7.55</v>
      </c>
      <c r="R69" s="4">
        <v>5.4055</v>
      </c>
      <c r="S69" s="4">
        <v>0.35985</v>
      </c>
      <c r="T69" s="4">
        <v>9.9429999999999996</v>
      </c>
      <c r="U69" s="4">
        <v>9.7249999999999996</v>
      </c>
      <c r="V69" s="4">
        <v>25.175000000000001</v>
      </c>
    </row>
    <row r="70" spans="1:22">
      <c r="A70" s="4" t="s">
        <v>105</v>
      </c>
      <c r="B70" s="5">
        <v>41479</v>
      </c>
      <c r="C70" s="4" t="s">
        <v>68</v>
      </c>
      <c r="D70" s="4" t="s">
        <v>127</v>
      </c>
      <c r="E70" s="4" t="s">
        <v>343</v>
      </c>
      <c r="F70" s="4">
        <v>2</v>
      </c>
      <c r="G70" s="4">
        <v>3</v>
      </c>
      <c r="H70" s="4" t="str">
        <f t="shared" si="3"/>
        <v>HC_E2_ss3</v>
      </c>
      <c r="I70" s="4" t="s">
        <v>296</v>
      </c>
      <c r="J70" s="4">
        <v>67.5</v>
      </c>
      <c r="K70" s="4">
        <v>0</v>
      </c>
      <c r="L70" s="49">
        <v>0.98</v>
      </c>
      <c r="M70" s="49">
        <v>21.7</v>
      </c>
      <c r="N70" s="49">
        <v>14.92</v>
      </c>
      <c r="O70" s="49">
        <f t="shared" si="4"/>
        <v>32.722007722007717</v>
      </c>
      <c r="P70" s="50">
        <v>21.599999999999998</v>
      </c>
      <c r="Q70" s="4">
        <v>7.5</v>
      </c>
      <c r="R70" s="4">
        <v>5.617</v>
      </c>
      <c r="S70" s="4">
        <v>0.37095</v>
      </c>
      <c r="T70" s="4">
        <v>10.3255</v>
      </c>
      <c r="U70" s="4">
        <v>10.625</v>
      </c>
      <c r="V70" s="4">
        <v>30.824999999999999</v>
      </c>
    </row>
    <row r="71" spans="1:22">
      <c r="A71" s="4" t="s">
        <v>106</v>
      </c>
      <c r="B71" s="5">
        <v>41479</v>
      </c>
      <c r="C71" s="4" t="s">
        <v>68</v>
      </c>
      <c r="D71" s="4" t="s">
        <v>127</v>
      </c>
      <c r="E71" s="4" t="s">
        <v>343</v>
      </c>
      <c r="F71" s="4">
        <v>2</v>
      </c>
      <c r="G71" s="4">
        <v>4</v>
      </c>
      <c r="H71" s="4" t="str">
        <f t="shared" si="3"/>
        <v>HC_E2_ss4</v>
      </c>
      <c r="I71" s="4" t="s">
        <v>296</v>
      </c>
      <c r="J71" s="4">
        <v>42.93</v>
      </c>
      <c r="K71" s="4">
        <v>0</v>
      </c>
      <c r="L71" s="49">
        <v>0.98</v>
      </c>
      <c r="M71" s="49">
        <v>23.85</v>
      </c>
      <c r="N71" s="49">
        <v>16.760000000000002</v>
      </c>
      <c r="O71" s="49">
        <f t="shared" si="4"/>
        <v>31.001311762133795</v>
      </c>
      <c r="P71" s="50">
        <v>22.333333333333332</v>
      </c>
      <c r="Q71" s="4">
        <v>7.55</v>
      </c>
      <c r="R71" s="4">
        <v>5.3535000000000004</v>
      </c>
      <c r="S71" s="4">
        <v>0.35315000000000002</v>
      </c>
      <c r="T71" s="4">
        <v>9.8490000000000002</v>
      </c>
      <c r="U71" s="4">
        <v>9.0500000000000007</v>
      </c>
      <c r="V71" s="4">
        <v>19.3</v>
      </c>
    </row>
    <row r="72" spans="1:22">
      <c r="A72" s="4" t="s">
        <v>107</v>
      </c>
      <c r="B72" s="5">
        <v>41479</v>
      </c>
      <c r="C72" s="4" t="s">
        <v>68</v>
      </c>
      <c r="D72" s="4" t="s">
        <v>127</v>
      </c>
      <c r="E72" s="4" t="s">
        <v>343</v>
      </c>
      <c r="F72" s="4">
        <v>2</v>
      </c>
      <c r="G72" s="4">
        <v>5</v>
      </c>
      <c r="H72" s="4" t="str">
        <f t="shared" si="3"/>
        <v>HC_E2_ss5</v>
      </c>
      <c r="I72" s="4" t="s">
        <v>296</v>
      </c>
      <c r="J72" s="4">
        <v>29.3</v>
      </c>
      <c r="K72" s="4">
        <v>0</v>
      </c>
      <c r="L72" s="49">
        <v>0.99</v>
      </c>
      <c r="M72" s="49">
        <v>21.67</v>
      </c>
      <c r="N72" s="49">
        <v>15.66</v>
      </c>
      <c r="O72" s="49">
        <f t="shared" si="4"/>
        <v>29.061895551257265</v>
      </c>
      <c r="P72" s="50">
        <v>23.2</v>
      </c>
      <c r="Q72" s="4">
        <v>7.55</v>
      </c>
      <c r="R72" s="4">
        <v>5.2504999999999997</v>
      </c>
      <c r="S72" s="4">
        <v>0.34675</v>
      </c>
      <c r="T72" s="4">
        <v>9.6624999999999996</v>
      </c>
      <c r="U72" s="4">
        <v>8.2249999999999996</v>
      </c>
      <c r="V72" s="4">
        <v>30.225000000000001</v>
      </c>
    </row>
    <row r="73" spans="1:22">
      <c r="A73" s="4" t="s">
        <v>108</v>
      </c>
      <c r="B73" s="5">
        <v>41479</v>
      </c>
      <c r="C73" s="4" t="s">
        <v>68</v>
      </c>
      <c r="D73" s="4" t="s">
        <v>127</v>
      </c>
      <c r="E73" s="4" t="s">
        <v>343</v>
      </c>
      <c r="F73" s="4">
        <v>3</v>
      </c>
      <c r="G73" s="4">
        <v>1</v>
      </c>
      <c r="H73" s="4" t="str">
        <f t="shared" si="3"/>
        <v>HC_E3_ss1</v>
      </c>
      <c r="I73" s="4" t="s">
        <v>297</v>
      </c>
      <c r="J73" s="4">
        <v>101.14</v>
      </c>
      <c r="K73" s="4">
        <v>0</v>
      </c>
      <c r="L73" s="49">
        <v>0.98</v>
      </c>
      <c r="M73" s="49">
        <v>22.14</v>
      </c>
      <c r="N73" s="49">
        <v>14.66</v>
      </c>
      <c r="O73" s="49">
        <f t="shared" si="4"/>
        <v>35.349716446124773</v>
      </c>
      <c r="P73" s="50">
        <v>19.933333333333334</v>
      </c>
      <c r="Q73" s="4">
        <v>7.4749999999999996</v>
      </c>
      <c r="R73" s="4">
        <v>5.4690000000000003</v>
      </c>
      <c r="S73" s="4">
        <v>0.38030000000000003</v>
      </c>
      <c r="T73" s="4">
        <v>10.057499999999999</v>
      </c>
      <c r="U73" s="4">
        <v>10.675000000000001</v>
      </c>
      <c r="V73" s="4">
        <v>31.55</v>
      </c>
    </row>
    <row r="74" spans="1:22">
      <c r="A74" s="4" t="s">
        <v>109</v>
      </c>
      <c r="B74" s="5">
        <v>41479</v>
      </c>
      <c r="C74" s="4" t="s">
        <v>68</v>
      </c>
      <c r="D74" s="4" t="s">
        <v>127</v>
      </c>
      <c r="E74" s="4" t="s">
        <v>343</v>
      </c>
      <c r="F74" s="4">
        <v>3</v>
      </c>
      <c r="G74" s="4">
        <v>2</v>
      </c>
      <c r="H74" s="4" t="str">
        <f t="shared" si="3"/>
        <v>HC_E3_ss2</v>
      </c>
      <c r="I74" s="4" t="s">
        <v>297</v>
      </c>
      <c r="J74" s="4">
        <v>83.47</v>
      </c>
      <c r="K74" s="4">
        <v>0</v>
      </c>
      <c r="L74" s="49">
        <v>0.97</v>
      </c>
      <c r="M74" s="49">
        <v>25.37</v>
      </c>
      <c r="N74" s="49">
        <v>17.79</v>
      </c>
      <c r="O74" s="49">
        <f t="shared" si="4"/>
        <v>31.06557377049181</v>
      </c>
      <c r="P74" s="50">
        <v>19.600000000000001</v>
      </c>
      <c r="Q74" s="4">
        <v>7.4749999999999996</v>
      </c>
      <c r="R74" s="4">
        <v>4.3295000000000003</v>
      </c>
      <c r="S74" s="4">
        <v>0.29199999999999998</v>
      </c>
      <c r="T74" s="4">
        <v>7.9935</v>
      </c>
      <c r="U74" s="4">
        <v>10.625</v>
      </c>
      <c r="V74" s="4">
        <v>20.625</v>
      </c>
    </row>
    <row r="75" spans="1:22">
      <c r="A75" s="4" t="s">
        <v>110</v>
      </c>
      <c r="B75" s="5">
        <v>41479</v>
      </c>
      <c r="C75" s="4" t="s">
        <v>68</v>
      </c>
      <c r="D75" s="4" t="s">
        <v>127</v>
      </c>
      <c r="E75" s="4" t="s">
        <v>343</v>
      </c>
      <c r="F75" s="4">
        <v>3</v>
      </c>
      <c r="G75" s="4">
        <v>3</v>
      </c>
      <c r="H75" s="4" t="str">
        <f t="shared" si="3"/>
        <v>HC_E3_ss3</v>
      </c>
      <c r="I75" s="4" t="s">
        <v>297</v>
      </c>
      <c r="J75" s="4">
        <v>84.82</v>
      </c>
      <c r="K75" s="4">
        <v>0</v>
      </c>
      <c r="L75" s="49">
        <v>0.98</v>
      </c>
      <c r="M75" s="49">
        <v>24.69</v>
      </c>
      <c r="N75" s="49">
        <v>17.41</v>
      </c>
      <c r="O75" s="49">
        <f t="shared" si="4"/>
        <v>30.70434415858287</v>
      </c>
      <c r="P75" s="50">
        <v>19.766666666666666</v>
      </c>
      <c r="Q75" s="4">
        <v>7.625</v>
      </c>
      <c r="R75" s="4">
        <v>5.0655000000000001</v>
      </c>
      <c r="S75" s="4">
        <v>0.33639999999999998</v>
      </c>
      <c r="T75" s="4">
        <v>9.3275000000000006</v>
      </c>
      <c r="U75" s="4">
        <v>7.7750000000000004</v>
      </c>
      <c r="V75" s="4">
        <v>14.775</v>
      </c>
    </row>
    <row r="76" spans="1:22">
      <c r="A76" s="4" t="s">
        <v>111</v>
      </c>
      <c r="B76" s="5">
        <v>41479</v>
      </c>
      <c r="C76" s="4" t="s">
        <v>68</v>
      </c>
      <c r="D76" s="4" t="s">
        <v>127</v>
      </c>
      <c r="E76" s="4" t="s">
        <v>343</v>
      </c>
      <c r="F76" s="4">
        <v>3</v>
      </c>
      <c r="G76" s="4">
        <v>4</v>
      </c>
      <c r="H76" s="4" t="str">
        <f t="shared" si="3"/>
        <v>HC_E3_ss4</v>
      </c>
      <c r="I76" s="4" t="s">
        <v>297</v>
      </c>
      <c r="J76" s="4">
        <v>80.22</v>
      </c>
      <c r="K76" s="4">
        <v>0</v>
      </c>
      <c r="L76" s="49">
        <v>0.98</v>
      </c>
      <c r="M76" s="49">
        <v>26.07</v>
      </c>
      <c r="N76" s="49">
        <v>18.36</v>
      </c>
      <c r="O76" s="49">
        <f t="shared" si="4"/>
        <v>30.72937425269032</v>
      </c>
      <c r="P76" s="50">
        <v>18.900000000000002</v>
      </c>
      <c r="Q76" s="4">
        <v>7.65</v>
      </c>
      <c r="R76" s="4">
        <v>5.0614999999999997</v>
      </c>
      <c r="S76" s="4">
        <v>0.32695000000000002</v>
      </c>
      <c r="T76" s="4">
        <v>9.32</v>
      </c>
      <c r="U76" s="4">
        <v>7.9749999999999996</v>
      </c>
      <c r="V76" s="4">
        <v>16.899999999999999</v>
      </c>
    </row>
    <row r="77" spans="1:22">
      <c r="A77" s="4" t="s">
        <v>112</v>
      </c>
      <c r="B77" s="5">
        <v>41479</v>
      </c>
      <c r="C77" s="4" t="s">
        <v>68</v>
      </c>
      <c r="D77" s="4" t="s">
        <v>127</v>
      </c>
      <c r="E77" s="4" t="s">
        <v>343</v>
      </c>
      <c r="F77" s="4">
        <v>3</v>
      </c>
      <c r="G77" s="4">
        <v>5</v>
      </c>
      <c r="H77" s="4" t="str">
        <f t="shared" si="3"/>
        <v>HC_E3_ss5</v>
      </c>
      <c r="I77" s="4" t="s">
        <v>297</v>
      </c>
      <c r="J77" s="4">
        <v>75.38</v>
      </c>
      <c r="K77" s="4">
        <v>0</v>
      </c>
      <c r="L77" s="49">
        <v>0.98</v>
      </c>
      <c r="M77" s="49">
        <v>25.1</v>
      </c>
      <c r="N77" s="49">
        <v>17.440000000000001</v>
      </c>
      <c r="O77" s="49">
        <f t="shared" si="4"/>
        <v>31.757877280265333</v>
      </c>
      <c r="P77" s="50">
        <v>20.033333333333335</v>
      </c>
      <c r="Q77" s="4">
        <v>7.6</v>
      </c>
      <c r="R77" s="4">
        <v>4.9550000000000001</v>
      </c>
      <c r="S77" s="4">
        <v>0.30675000000000002</v>
      </c>
      <c r="T77" s="4">
        <v>9.1270000000000007</v>
      </c>
      <c r="U77" s="4">
        <v>9.5500000000000007</v>
      </c>
      <c r="V77" s="4">
        <v>24.475000000000001</v>
      </c>
    </row>
    <row r="78" spans="1:22">
      <c r="A78" s="4" t="s">
        <v>113</v>
      </c>
      <c r="B78" s="5">
        <v>41479</v>
      </c>
      <c r="C78" s="4" t="s">
        <v>68</v>
      </c>
      <c r="D78" s="4" t="s">
        <v>128</v>
      </c>
      <c r="E78" s="4" t="s">
        <v>344</v>
      </c>
      <c r="F78" s="4">
        <v>1</v>
      </c>
      <c r="G78" s="4">
        <v>1</v>
      </c>
      <c r="H78" s="4" t="str">
        <f t="shared" si="3"/>
        <v>HC_R1_ss1</v>
      </c>
      <c r="I78" s="4" t="s">
        <v>298</v>
      </c>
      <c r="J78" s="4">
        <v>0</v>
      </c>
      <c r="K78" s="4">
        <v>0.67</v>
      </c>
      <c r="L78" s="49">
        <v>0.98</v>
      </c>
      <c r="M78" s="49">
        <v>21.92</v>
      </c>
      <c r="N78" s="49">
        <v>15.85</v>
      </c>
      <c r="O78" s="49">
        <f t="shared" si="4"/>
        <v>28.987583572110793</v>
      </c>
      <c r="P78" s="50">
        <v>19.933333333333334</v>
      </c>
      <c r="Q78" s="4">
        <v>7.65</v>
      </c>
      <c r="R78" s="4">
        <v>4.87</v>
      </c>
      <c r="S78" s="4">
        <v>0.30230000000000001</v>
      </c>
      <c r="T78" s="4">
        <v>8.9730000000000008</v>
      </c>
      <c r="U78" s="4">
        <v>9.5250000000000004</v>
      </c>
      <c r="V78" s="4">
        <v>9.85</v>
      </c>
    </row>
    <row r="79" spans="1:22">
      <c r="A79" s="4" t="s">
        <v>114</v>
      </c>
      <c r="B79" s="5">
        <v>41479</v>
      </c>
      <c r="C79" s="4" t="s">
        <v>68</v>
      </c>
      <c r="D79" s="4" t="s">
        <v>128</v>
      </c>
      <c r="E79" s="4" t="s">
        <v>344</v>
      </c>
      <c r="F79" s="4">
        <v>1</v>
      </c>
      <c r="G79" s="4">
        <v>2</v>
      </c>
      <c r="H79" s="4" t="str">
        <f t="shared" si="3"/>
        <v>HC_R1_ss2</v>
      </c>
      <c r="I79" s="4" t="s">
        <v>298</v>
      </c>
      <c r="J79" s="4">
        <v>0</v>
      </c>
      <c r="K79" s="4">
        <v>0</v>
      </c>
      <c r="L79" s="49">
        <v>0.97</v>
      </c>
      <c r="M79" s="49">
        <v>23.02</v>
      </c>
      <c r="N79" s="49">
        <v>16.13</v>
      </c>
      <c r="O79" s="49">
        <f t="shared" si="4"/>
        <v>31.247165532879833</v>
      </c>
      <c r="P79" s="50">
        <v>19.733333333333334</v>
      </c>
      <c r="Q79" s="4">
        <v>7.6</v>
      </c>
      <c r="R79" s="4">
        <v>5.3040000000000003</v>
      </c>
      <c r="S79" s="4">
        <v>0.31464999999999999</v>
      </c>
      <c r="T79" s="4">
        <v>9.7590000000000003</v>
      </c>
      <c r="U79" s="4">
        <v>9.1750000000000007</v>
      </c>
      <c r="V79" s="4">
        <v>9.375</v>
      </c>
    </row>
    <row r="80" spans="1:22">
      <c r="A80" s="4" t="s">
        <v>115</v>
      </c>
      <c r="B80" s="5">
        <v>41479</v>
      </c>
      <c r="C80" s="4" t="s">
        <v>68</v>
      </c>
      <c r="D80" s="4" t="s">
        <v>128</v>
      </c>
      <c r="E80" s="4" t="s">
        <v>344</v>
      </c>
      <c r="F80" s="4">
        <v>1</v>
      </c>
      <c r="G80" s="4">
        <v>3</v>
      </c>
      <c r="H80" s="4" t="str">
        <f t="shared" si="3"/>
        <v>HC_R1_ss3</v>
      </c>
      <c r="I80" s="4" t="s">
        <v>298</v>
      </c>
      <c r="J80" s="4">
        <v>0</v>
      </c>
      <c r="K80" s="4">
        <v>2.2200000000000002</v>
      </c>
      <c r="L80" s="49">
        <v>0.97</v>
      </c>
      <c r="M80" s="49">
        <v>26.08</v>
      </c>
      <c r="N80" s="49">
        <v>18.22</v>
      </c>
      <c r="O80" s="49">
        <f t="shared" si="4"/>
        <v>31.302270011947428</v>
      </c>
      <c r="P80" s="50">
        <v>20.3</v>
      </c>
      <c r="Q80" s="4">
        <v>7.55</v>
      </c>
      <c r="R80" s="4">
        <v>4.9634999999999998</v>
      </c>
      <c r="S80" s="4">
        <v>0.31175000000000003</v>
      </c>
      <c r="T80" s="4">
        <v>9.1434999999999995</v>
      </c>
      <c r="U80" s="4">
        <v>11.25</v>
      </c>
      <c r="V80" s="4">
        <v>21.55</v>
      </c>
    </row>
    <row r="81" spans="1:22">
      <c r="A81" s="4" t="s">
        <v>116</v>
      </c>
      <c r="B81" s="5">
        <v>41479</v>
      </c>
      <c r="C81" s="4" t="s">
        <v>68</v>
      </c>
      <c r="D81" s="4" t="s">
        <v>128</v>
      </c>
      <c r="E81" s="4" t="s">
        <v>344</v>
      </c>
      <c r="F81" s="4">
        <v>1</v>
      </c>
      <c r="G81" s="4">
        <v>4</v>
      </c>
      <c r="H81" s="4" t="str">
        <f t="shared" si="3"/>
        <v>HC_R1_ss4</v>
      </c>
      <c r="I81" s="4" t="s">
        <v>298</v>
      </c>
      <c r="J81" s="4">
        <v>0</v>
      </c>
      <c r="K81" s="4">
        <v>0.1</v>
      </c>
      <c r="L81" s="49">
        <v>0.98</v>
      </c>
      <c r="M81" s="49">
        <v>24.23</v>
      </c>
      <c r="N81" s="49">
        <v>16.760000000000002</v>
      </c>
      <c r="O81" s="49">
        <f t="shared" si="4"/>
        <v>32.129032258064512</v>
      </c>
      <c r="P81" s="50">
        <v>20.333333333333332</v>
      </c>
      <c r="Q81" s="4">
        <v>7.55</v>
      </c>
      <c r="R81" s="4">
        <v>5.49</v>
      </c>
      <c r="S81" s="4">
        <v>0.32740000000000002</v>
      </c>
      <c r="T81" s="4">
        <v>10.095499999999999</v>
      </c>
      <c r="U81" s="4">
        <v>10.074999999999999</v>
      </c>
      <c r="V81" s="4">
        <v>18.625</v>
      </c>
    </row>
    <row r="82" spans="1:22">
      <c r="A82" s="4" t="s">
        <v>117</v>
      </c>
      <c r="B82" s="5">
        <v>41479</v>
      </c>
      <c r="C82" s="4" t="s">
        <v>68</v>
      </c>
      <c r="D82" s="4" t="s">
        <v>128</v>
      </c>
      <c r="E82" s="4" t="s">
        <v>344</v>
      </c>
      <c r="F82" s="4">
        <v>1</v>
      </c>
      <c r="G82" s="4">
        <v>5</v>
      </c>
      <c r="H82" s="4" t="str">
        <f t="shared" si="3"/>
        <v>HC_R1_ss5</v>
      </c>
      <c r="I82" s="4" t="s">
        <v>298</v>
      </c>
      <c r="J82" s="4">
        <v>0.01</v>
      </c>
      <c r="K82" s="4">
        <v>0</v>
      </c>
      <c r="L82" s="49">
        <v>0.98</v>
      </c>
      <c r="M82" s="49">
        <v>26.09</v>
      </c>
      <c r="N82" s="49">
        <v>18.77</v>
      </c>
      <c r="O82" s="49">
        <f t="shared" si="4"/>
        <v>29.151732377538835</v>
      </c>
      <c r="P82" s="50">
        <v>20.833333333333332</v>
      </c>
      <c r="Q82" s="4">
        <v>7.55</v>
      </c>
      <c r="R82" s="4">
        <v>5.0655000000000001</v>
      </c>
      <c r="S82" s="4">
        <v>0.33829999999999999</v>
      </c>
      <c r="T82" s="4">
        <v>9.3279999999999994</v>
      </c>
      <c r="U82" s="4">
        <v>9.1</v>
      </c>
      <c r="V82" s="4">
        <v>17.399999999999999</v>
      </c>
    </row>
    <row r="83" spans="1:22">
      <c r="A83" s="4" t="s">
        <v>118</v>
      </c>
      <c r="B83" s="5">
        <v>41479</v>
      </c>
      <c r="C83" s="4" t="s">
        <v>68</v>
      </c>
      <c r="D83" s="4" t="s">
        <v>128</v>
      </c>
      <c r="E83" s="4" t="s">
        <v>344</v>
      </c>
      <c r="F83" s="4">
        <v>2</v>
      </c>
      <c r="G83" s="4">
        <v>1</v>
      </c>
      <c r="H83" s="4" t="str">
        <f t="shared" si="3"/>
        <v>HC_R2_ss1</v>
      </c>
      <c r="I83" s="4" t="s">
        <v>299</v>
      </c>
      <c r="J83" s="4">
        <v>0.03</v>
      </c>
      <c r="K83" s="4">
        <v>0</v>
      </c>
      <c r="L83" s="49">
        <v>0.98</v>
      </c>
      <c r="M83" s="49">
        <v>26.32</v>
      </c>
      <c r="N83" s="49">
        <v>19.170000000000002</v>
      </c>
      <c r="O83" s="49">
        <f t="shared" si="4"/>
        <v>28.216258879242289</v>
      </c>
      <c r="P83" s="50">
        <v>19.766666666666666</v>
      </c>
      <c r="Q83" s="4">
        <v>7.6</v>
      </c>
      <c r="R83" s="4">
        <v>4.819</v>
      </c>
      <c r="S83" s="4">
        <v>0.29570000000000002</v>
      </c>
      <c r="T83" s="4">
        <v>8.8819999999999997</v>
      </c>
      <c r="U83" s="4">
        <v>8.9749999999999996</v>
      </c>
      <c r="V83" s="4">
        <v>9.6999999999999993</v>
      </c>
    </row>
    <row r="84" spans="1:22">
      <c r="A84" s="4" t="s">
        <v>119</v>
      </c>
      <c r="B84" s="5">
        <v>41479</v>
      </c>
      <c r="C84" s="4" t="s">
        <v>68</v>
      </c>
      <c r="D84" s="4" t="s">
        <v>128</v>
      </c>
      <c r="E84" s="4" t="s">
        <v>344</v>
      </c>
      <c r="F84" s="4">
        <v>2</v>
      </c>
      <c r="G84" s="4">
        <v>2</v>
      </c>
      <c r="H84" s="4" t="str">
        <f t="shared" si="3"/>
        <v>HC_R2_ss2</v>
      </c>
      <c r="I84" s="4" t="s">
        <v>299</v>
      </c>
      <c r="J84" s="4">
        <v>0</v>
      </c>
      <c r="K84" s="4">
        <v>0</v>
      </c>
      <c r="L84" s="49">
        <v>0.98</v>
      </c>
      <c r="M84" s="49">
        <v>26.24</v>
      </c>
      <c r="N84" s="49">
        <v>19.29</v>
      </c>
      <c r="O84" s="49">
        <f t="shared" si="4"/>
        <v>27.513855898654</v>
      </c>
      <c r="P84" s="50">
        <v>19.866666666666664</v>
      </c>
      <c r="Q84" s="4">
        <v>7.55</v>
      </c>
      <c r="R84" s="4">
        <v>5.3410000000000002</v>
      </c>
      <c r="S84" s="4">
        <v>0.32229999999999998</v>
      </c>
      <c r="T84" s="4">
        <v>9.8264999999999993</v>
      </c>
      <c r="U84" s="4">
        <v>9.6750000000000007</v>
      </c>
      <c r="V84" s="4">
        <v>7.9</v>
      </c>
    </row>
    <row r="85" spans="1:22">
      <c r="A85" s="4" t="s">
        <v>120</v>
      </c>
      <c r="B85" s="5">
        <v>41479</v>
      </c>
      <c r="C85" s="4" t="s">
        <v>68</v>
      </c>
      <c r="D85" s="4" t="s">
        <v>128</v>
      </c>
      <c r="E85" s="4" t="s">
        <v>344</v>
      </c>
      <c r="F85" s="4">
        <v>2</v>
      </c>
      <c r="G85" s="4">
        <v>3</v>
      </c>
      <c r="H85" s="4" t="str">
        <f t="shared" si="3"/>
        <v>HC_R2_ss3</v>
      </c>
      <c r="I85" s="4" t="s">
        <v>299</v>
      </c>
      <c r="J85" s="4">
        <v>0</v>
      </c>
      <c r="K85" s="4">
        <v>0</v>
      </c>
      <c r="L85" s="49">
        <v>0.99</v>
      </c>
      <c r="M85" s="49">
        <v>26.05</v>
      </c>
      <c r="N85" s="49">
        <v>16.29</v>
      </c>
      <c r="O85" s="49">
        <f t="shared" si="4"/>
        <v>38.946528332003204</v>
      </c>
      <c r="P85" s="50">
        <v>20.166666666666668</v>
      </c>
      <c r="Q85" s="4">
        <v>7.6</v>
      </c>
      <c r="R85" s="4">
        <v>5.0529999999999999</v>
      </c>
      <c r="S85" s="4">
        <v>0.31390000000000001</v>
      </c>
      <c r="T85" s="4">
        <v>9.3055000000000003</v>
      </c>
      <c r="U85" s="4">
        <v>11.05</v>
      </c>
      <c r="V85" s="4">
        <v>3.41</v>
      </c>
    </row>
    <row r="86" spans="1:22">
      <c r="A86" s="4" t="s">
        <v>121</v>
      </c>
      <c r="B86" s="5">
        <v>41479</v>
      </c>
      <c r="C86" s="4" t="s">
        <v>68</v>
      </c>
      <c r="D86" s="4" t="s">
        <v>128</v>
      </c>
      <c r="E86" s="4" t="s">
        <v>344</v>
      </c>
      <c r="F86" s="4">
        <v>2</v>
      </c>
      <c r="G86" s="4">
        <v>4</v>
      </c>
      <c r="H86" s="4" t="str">
        <f t="shared" si="3"/>
        <v>HC_R2_ss4</v>
      </c>
      <c r="I86" s="4" t="s">
        <v>299</v>
      </c>
      <c r="J86" s="4">
        <v>0</v>
      </c>
      <c r="K86" s="4">
        <v>0</v>
      </c>
      <c r="L86" s="49">
        <v>0.98</v>
      </c>
      <c r="M86" s="49">
        <v>22.58</v>
      </c>
      <c r="N86" s="49">
        <v>15.31</v>
      </c>
      <c r="O86" s="49">
        <f t="shared" si="4"/>
        <v>33.657407407407405</v>
      </c>
      <c r="P86" s="50">
        <v>20.966666666666669</v>
      </c>
      <c r="Q86" s="4">
        <v>7.65</v>
      </c>
      <c r="R86" s="4">
        <v>4.9634999999999998</v>
      </c>
      <c r="S86" s="4">
        <v>0.31929999999999997</v>
      </c>
      <c r="T86" s="4">
        <v>9.1434999999999995</v>
      </c>
      <c r="U86" s="4">
        <v>11.425000000000001</v>
      </c>
      <c r="V86" s="4">
        <v>9.0500000000000007</v>
      </c>
    </row>
    <row r="87" spans="1:22">
      <c r="A87" s="4" t="s">
        <v>122</v>
      </c>
      <c r="B87" s="5">
        <v>41479</v>
      </c>
      <c r="C87" s="4" t="s">
        <v>68</v>
      </c>
      <c r="D87" s="4" t="s">
        <v>128</v>
      </c>
      <c r="E87" s="4" t="s">
        <v>344</v>
      </c>
      <c r="F87" s="4">
        <v>2</v>
      </c>
      <c r="G87" s="4">
        <v>5</v>
      </c>
      <c r="H87" s="4" t="str">
        <f t="shared" si="3"/>
        <v>HC_R2_ss5</v>
      </c>
      <c r="I87" s="4" t="s">
        <v>299</v>
      </c>
      <c r="J87" s="4">
        <v>0</v>
      </c>
      <c r="K87" s="4">
        <v>0</v>
      </c>
      <c r="L87" s="49">
        <v>0.98</v>
      </c>
      <c r="M87" s="49">
        <v>23.73</v>
      </c>
      <c r="N87" s="49">
        <v>14.39</v>
      </c>
      <c r="O87" s="49">
        <f t="shared" si="4"/>
        <v>41.054945054945058</v>
      </c>
      <c r="P87" s="50">
        <v>21.7</v>
      </c>
      <c r="Q87" s="4">
        <v>7.55</v>
      </c>
      <c r="R87" s="4">
        <v>5.5049999999999999</v>
      </c>
      <c r="S87" s="4">
        <v>0.35870000000000002</v>
      </c>
      <c r="T87" s="4">
        <v>10.1225</v>
      </c>
      <c r="U87" s="4">
        <v>13.074999999999999</v>
      </c>
      <c r="V87" s="4">
        <v>5.4749999999999996</v>
      </c>
    </row>
    <row r="88" spans="1:22">
      <c r="A88" s="4" t="s">
        <v>123</v>
      </c>
      <c r="B88" s="5">
        <v>41479</v>
      </c>
      <c r="C88" s="4" t="s">
        <v>68</v>
      </c>
      <c r="D88" s="4" t="s">
        <v>128</v>
      </c>
      <c r="E88" s="4" t="s">
        <v>344</v>
      </c>
      <c r="F88" s="4">
        <v>3</v>
      </c>
      <c r="G88" s="4">
        <v>1</v>
      </c>
      <c r="H88" s="4" t="str">
        <f t="shared" si="3"/>
        <v>HC_R3_ss1</v>
      </c>
      <c r="I88" s="4" t="s">
        <v>300</v>
      </c>
      <c r="J88" s="4">
        <v>0.03</v>
      </c>
      <c r="K88" s="4">
        <v>0</v>
      </c>
      <c r="L88" s="49">
        <v>0.98</v>
      </c>
      <c r="M88" s="49">
        <v>24.65</v>
      </c>
      <c r="N88" s="49">
        <v>16.489999999999998</v>
      </c>
      <c r="O88" s="49">
        <f t="shared" si="4"/>
        <v>34.474017743979729</v>
      </c>
      <c r="P88" s="50">
        <v>20.599999999999998</v>
      </c>
      <c r="Q88" s="4">
        <v>7.5750000000000002</v>
      </c>
      <c r="R88" s="4">
        <v>5.2690000000000001</v>
      </c>
      <c r="S88" s="4">
        <v>0.31945000000000001</v>
      </c>
      <c r="T88" s="4">
        <v>9.6965000000000003</v>
      </c>
      <c r="U88" s="4">
        <v>12.05</v>
      </c>
      <c r="V88" s="4">
        <v>10.6</v>
      </c>
    </row>
    <row r="89" spans="1:22">
      <c r="A89" s="4" t="s">
        <v>124</v>
      </c>
      <c r="B89" s="5">
        <v>41479</v>
      </c>
      <c r="C89" s="4" t="s">
        <v>68</v>
      </c>
      <c r="D89" s="4" t="s">
        <v>128</v>
      </c>
      <c r="E89" s="4" t="s">
        <v>344</v>
      </c>
      <c r="F89" s="4">
        <v>3</v>
      </c>
      <c r="G89" s="4">
        <v>2</v>
      </c>
      <c r="H89" s="4" t="str">
        <f t="shared" si="3"/>
        <v>HC_R3_ss2</v>
      </c>
      <c r="I89" s="4" t="s">
        <v>300</v>
      </c>
      <c r="J89" s="4">
        <v>0</v>
      </c>
      <c r="K89" s="4">
        <v>0</v>
      </c>
      <c r="L89" s="49">
        <v>0.98</v>
      </c>
      <c r="M89" s="49">
        <v>24.47</v>
      </c>
      <c r="N89" s="49">
        <v>14.12</v>
      </c>
      <c r="O89" s="49">
        <f t="shared" si="4"/>
        <v>44.061302681992345</v>
      </c>
      <c r="P89" s="50">
        <v>20.799999999999997</v>
      </c>
      <c r="Q89" s="4">
        <v>7.55</v>
      </c>
      <c r="R89" s="4">
        <v>5.4474999999999998</v>
      </c>
      <c r="S89" s="4">
        <v>0.33665</v>
      </c>
      <c r="T89" s="4">
        <v>10.019</v>
      </c>
      <c r="U89" s="4">
        <v>10.050000000000001</v>
      </c>
      <c r="V89" s="4">
        <v>1.51</v>
      </c>
    </row>
    <row r="90" spans="1:22">
      <c r="A90" s="4" t="s">
        <v>129</v>
      </c>
      <c r="B90" s="5">
        <v>41479</v>
      </c>
      <c r="C90" s="4" t="s">
        <v>68</v>
      </c>
      <c r="D90" s="4" t="s">
        <v>128</v>
      </c>
      <c r="E90" s="4" t="s">
        <v>344</v>
      </c>
      <c r="F90" s="4">
        <v>3</v>
      </c>
      <c r="G90" s="4">
        <v>3</v>
      </c>
      <c r="H90" s="4" t="str">
        <f t="shared" si="3"/>
        <v>HC_R3_ss3</v>
      </c>
      <c r="I90" s="4" t="s">
        <v>300</v>
      </c>
      <c r="J90" s="4">
        <v>0</v>
      </c>
      <c r="K90" s="4">
        <v>0</v>
      </c>
      <c r="L90" s="49">
        <v>0.98</v>
      </c>
      <c r="M90" s="49">
        <v>24.7</v>
      </c>
      <c r="N90" s="49">
        <v>14.19</v>
      </c>
      <c r="O90" s="49">
        <f t="shared" si="4"/>
        <v>44.308600337268132</v>
      </c>
      <c r="P90" s="50">
        <v>21.2</v>
      </c>
      <c r="Q90" s="4">
        <v>7.5</v>
      </c>
      <c r="R90" s="4">
        <v>5.8570000000000002</v>
      </c>
      <c r="S90" s="4">
        <v>0.39150000000000001</v>
      </c>
      <c r="T90" s="4">
        <v>10.757999999999999</v>
      </c>
      <c r="U90" s="4">
        <v>9.7249999999999996</v>
      </c>
      <c r="V90" s="4">
        <v>4.2249999999999996</v>
      </c>
    </row>
    <row r="91" spans="1:22">
      <c r="A91" s="4" t="s">
        <v>130</v>
      </c>
      <c r="B91" s="5">
        <v>41479</v>
      </c>
      <c r="C91" s="4" t="s">
        <v>68</v>
      </c>
      <c r="D91" s="4" t="s">
        <v>128</v>
      </c>
      <c r="E91" s="4" t="s">
        <v>344</v>
      </c>
      <c r="F91" s="4">
        <v>3</v>
      </c>
      <c r="G91" s="4">
        <v>4</v>
      </c>
      <c r="H91" s="4" t="str">
        <f t="shared" si="3"/>
        <v>HC_R3_ss4</v>
      </c>
      <c r="I91" s="4" t="s">
        <v>300</v>
      </c>
      <c r="J91" s="4">
        <v>0</v>
      </c>
      <c r="K91" s="4">
        <v>2.23</v>
      </c>
      <c r="L91" s="49">
        <v>0.97</v>
      </c>
      <c r="M91" s="49">
        <v>24.56</v>
      </c>
      <c r="N91" s="49">
        <v>15.72</v>
      </c>
      <c r="O91" s="49">
        <f t="shared" si="4"/>
        <v>37.473505722763875</v>
      </c>
      <c r="P91" s="50">
        <v>21.900000000000002</v>
      </c>
      <c r="Q91" s="4">
        <v>7.5</v>
      </c>
      <c r="R91" s="4">
        <v>5.49</v>
      </c>
      <c r="S91" s="4">
        <v>0.36695</v>
      </c>
      <c r="T91" s="4">
        <v>10.096</v>
      </c>
      <c r="U91" s="4">
        <v>11.225</v>
      </c>
      <c r="V91" s="4">
        <v>32.375</v>
      </c>
    </row>
    <row r="92" spans="1:22">
      <c r="A92" s="4" t="s">
        <v>131</v>
      </c>
      <c r="B92" s="5">
        <v>41479</v>
      </c>
      <c r="C92" s="4" t="s">
        <v>68</v>
      </c>
      <c r="D92" s="4" t="s">
        <v>128</v>
      </c>
      <c r="E92" s="4" t="s">
        <v>344</v>
      </c>
      <c r="F92" s="4">
        <v>3</v>
      </c>
      <c r="G92" s="4">
        <v>5</v>
      </c>
      <c r="H92" s="4" t="str">
        <f t="shared" si="3"/>
        <v>HC_R3_ss5</v>
      </c>
      <c r="I92" s="4" t="s">
        <v>300</v>
      </c>
      <c r="J92" s="4">
        <v>0</v>
      </c>
      <c r="K92" s="4">
        <v>3.02</v>
      </c>
      <c r="L92" s="49">
        <v>0.98</v>
      </c>
      <c r="M92" s="49">
        <v>25.96</v>
      </c>
      <c r="N92" s="49">
        <v>16.940000000000001</v>
      </c>
      <c r="O92" s="49">
        <f t="shared" si="4"/>
        <v>36.10888710968775</v>
      </c>
      <c r="P92" s="50">
        <v>21.299999999999997</v>
      </c>
      <c r="Q92" s="4">
        <v>7.4249999999999998</v>
      </c>
      <c r="R92" s="4">
        <v>5.4954999999999998</v>
      </c>
      <c r="S92" s="4">
        <v>0.39240000000000003</v>
      </c>
      <c r="T92" s="4">
        <v>10.106</v>
      </c>
      <c r="U92" s="4">
        <v>12.125</v>
      </c>
      <c r="V92" s="4">
        <v>18.100000000000001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opLeftCell="A75" workbookViewId="0">
      <selection activeCell="C99" sqref="C99"/>
    </sheetView>
  </sheetViews>
  <sheetFormatPr baseColWidth="10" defaultRowHeight="15" x14ac:dyDescent="0"/>
  <sheetData>
    <row r="1" spans="1:14">
      <c r="B1" t="s">
        <v>318</v>
      </c>
      <c r="C1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  <c r="J1" t="s">
        <v>326</v>
      </c>
      <c r="K1" t="s">
        <v>327</v>
      </c>
      <c r="L1" t="s">
        <v>328</v>
      </c>
      <c r="M1" t="s">
        <v>329</v>
      </c>
      <c r="N1" t="s">
        <v>330</v>
      </c>
    </row>
    <row r="2" spans="1:14">
      <c r="A2">
        <v>1</v>
      </c>
      <c r="B2" t="s">
        <v>6</v>
      </c>
      <c r="C2">
        <v>7.55</v>
      </c>
      <c r="D2">
        <v>0</v>
      </c>
      <c r="E2">
        <v>4.7480000000000002</v>
      </c>
      <c r="F2">
        <v>0.06</v>
      </c>
      <c r="G2">
        <v>0.31374999999999997</v>
      </c>
      <c r="H2">
        <v>5.0499999999999998E-3</v>
      </c>
      <c r="I2">
        <v>8.7530000000000001</v>
      </c>
      <c r="J2">
        <v>0.108000000000001</v>
      </c>
      <c r="K2">
        <v>10.55</v>
      </c>
      <c r="L2">
        <v>0.25</v>
      </c>
      <c r="M2">
        <v>13.65</v>
      </c>
      <c r="N2">
        <v>0.45</v>
      </c>
    </row>
    <row r="3" spans="1:14">
      <c r="A3">
        <v>2</v>
      </c>
      <c r="B3" t="s">
        <v>7</v>
      </c>
      <c r="C3">
        <v>7.5250000000000004</v>
      </c>
      <c r="D3">
        <v>2.4999999999999901E-2</v>
      </c>
      <c r="E3">
        <v>5.4260000000000002</v>
      </c>
      <c r="F3">
        <v>0.20100000000000001</v>
      </c>
      <c r="G3">
        <v>0.35970000000000002</v>
      </c>
      <c r="H3">
        <v>1.24E-2</v>
      </c>
      <c r="I3">
        <v>9.9789999999999992</v>
      </c>
      <c r="J3">
        <v>0.36299999999999999</v>
      </c>
      <c r="K3">
        <v>9.25</v>
      </c>
      <c r="L3">
        <v>0.25</v>
      </c>
      <c r="M3">
        <v>19.175000000000001</v>
      </c>
      <c r="N3">
        <v>0.42500000000000099</v>
      </c>
    </row>
    <row r="4" spans="1:14">
      <c r="A4">
        <v>3</v>
      </c>
      <c r="B4" t="s">
        <v>8</v>
      </c>
      <c r="C4">
        <v>7.55</v>
      </c>
      <c r="D4">
        <v>0</v>
      </c>
      <c r="E4">
        <v>4.9295</v>
      </c>
      <c r="F4">
        <v>5.5500000000000299E-2</v>
      </c>
      <c r="G4">
        <v>0.32190000000000002</v>
      </c>
      <c r="H4">
        <v>2.8999999999999898E-3</v>
      </c>
      <c r="I4">
        <v>9.0815000000000001</v>
      </c>
      <c r="J4">
        <v>0.10050000000000001</v>
      </c>
      <c r="K4">
        <v>10.45</v>
      </c>
      <c r="L4">
        <v>0.149999999999999</v>
      </c>
      <c r="M4">
        <v>13.175000000000001</v>
      </c>
      <c r="N4">
        <v>0.27499999999999902</v>
      </c>
    </row>
    <row r="5" spans="1:14">
      <c r="A5">
        <v>4</v>
      </c>
      <c r="B5" t="s">
        <v>9</v>
      </c>
      <c r="C5">
        <v>7.5250000000000004</v>
      </c>
      <c r="D5">
        <v>2.4999999999999901E-2</v>
      </c>
      <c r="E5">
        <v>5.0469999999999997</v>
      </c>
      <c r="F5">
        <v>0.10100000000000001</v>
      </c>
      <c r="G5">
        <v>0.32400000000000001</v>
      </c>
      <c r="H5">
        <v>5.4000000000000202E-3</v>
      </c>
      <c r="I5">
        <v>9.2940000000000005</v>
      </c>
      <c r="J5">
        <v>0.183</v>
      </c>
      <c r="K5">
        <v>10.75</v>
      </c>
      <c r="L5">
        <v>9.9999999999999603E-2</v>
      </c>
      <c r="M5">
        <v>20.625</v>
      </c>
      <c r="N5">
        <v>0.375</v>
      </c>
    </row>
    <row r="6" spans="1:14">
      <c r="A6">
        <v>5</v>
      </c>
      <c r="B6" t="s">
        <v>10</v>
      </c>
      <c r="C6">
        <v>7.5250000000000004</v>
      </c>
      <c r="D6">
        <v>2.4999999999999901E-2</v>
      </c>
      <c r="E6">
        <v>5.3384999999999998</v>
      </c>
      <c r="F6">
        <v>4.5000000000001697E-3</v>
      </c>
      <c r="G6">
        <v>0.3271</v>
      </c>
      <c r="H6">
        <v>2.3000000000000199E-3</v>
      </c>
      <c r="I6">
        <v>9.8224999999999998</v>
      </c>
      <c r="J6">
        <v>8.49999999999973E-3</v>
      </c>
      <c r="K6">
        <v>10.35</v>
      </c>
      <c r="L6">
        <v>0.15</v>
      </c>
      <c r="M6">
        <v>26.15</v>
      </c>
      <c r="N6">
        <v>4.9999999999998899E-2</v>
      </c>
    </row>
    <row r="7" spans="1:14">
      <c r="A7">
        <v>6</v>
      </c>
      <c r="B7" t="s">
        <v>11</v>
      </c>
      <c r="C7">
        <v>7.5250000000000004</v>
      </c>
      <c r="D7">
        <v>2.4999999999999901E-2</v>
      </c>
      <c r="E7">
        <v>5.0410000000000004</v>
      </c>
      <c r="F7">
        <v>4.0000000000000001E-3</v>
      </c>
      <c r="G7">
        <v>0.31519999999999998</v>
      </c>
      <c r="H7">
        <v>8.3999999999999908E-3</v>
      </c>
      <c r="I7">
        <v>9.2835000000000001</v>
      </c>
      <c r="J7">
        <v>7.5000000000002799E-3</v>
      </c>
      <c r="K7">
        <v>10.125</v>
      </c>
      <c r="L7">
        <v>0.57499999999999896</v>
      </c>
      <c r="M7">
        <v>25</v>
      </c>
      <c r="N7">
        <v>0.44999999999999901</v>
      </c>
    </row>
    <row r="8" spans="1:14">
      <c r="A8">
        <v>7</v>
      </c>
      <c r="B8" t="s">
        <v>12</v>
      </c>
      <c r="C8">
        <v>7.5250000000000004</v>
      </c>
      <c r="D8">
        <v>2.4999999999999901E-2</v>
      </c>
      <c r="E8">
        <v>5.2359999999999998</v>
      </c>
      <c r="F8">
        <v>4.3000000000000101E-2</v>
      </c>
      <c r="G8">
        <v>0.32855000000000001</v>
      </c>
      <c r="H8">
        <v>7.4500000000000104E-3</v>
      </c>
      <c r="I8">
        <v>9.6359999999999992</v>
      </c>
      <c r="J8">
        <v>7.8000000000000305E-2</v>
      </c>
      <c r="K8">
        <v>9.6750000000000007</v>
      </c>
      <c r="L8">
        <v>0.125</v>
      </c>
      <c r="M8">
        <v>21.95</v>
      </c>
      <c r="N8">
        <v>0.25</v>
      </c>
    </row>
    <row r="9" spans="1:14">
      <c r="A9">
        <v>8</v>
      </c>
      <c r="B9" t="s">
        <v>13</v>
      </c>
      <c r="C9">
        <v>7.4749999999999996</v>
      </c>
      <c r="D9">
        <v>2.4999999999999901E-2</v>
      </c>
      <c r="E9">
        <v>5.2675000000000001</v>
      </c>
      <c r="F9">
        <v>0.1095</v>
      </c>
      <c r="G9">
        <v>0.33624999999999999</v>
      </c>
      <c r="H9">
        <v>5.1499999999999897E-3</v>
      </c>
      <c r="I9">
        <v>9.6935000000000002</v>
      </c>
      <c r="J9">
        <v>0.19850000000000001</v>
      </c>
      <c r="K9">
        <v>11.175000000000001</v>
      </c>
      <c r="L9">
        <v>0.125</v>
      </c>
      <c r="M9">
        <v>29.625</v>
      </c>
      <c r="N9">
        <v>0.27499999999999902</v>
      </c>
    </row>
    <row r="10" spans="1:14">
      <c r="A10">
        <v>9</v>
      </c>
      <c r="B10" t="s">
        <v>14</v>
      </c>
      <c r="C10">
        <v>7.5</v>
      </c>
      <c r="D10">
        <v>4.9999999999999802E-2</v>
      </c>
      <c r="E10">
        <v>4.6814999999999998</v>
      </c>
      <c r="F10">
        <v>5.75000000000001E-2</v>
      </c>
      <c r="G10">
        <v>0.29170000000000001</v>
      </c>
      <c r="H10">
        <v>1.2999999999999999E-2</v>
      </c>
      <c r="I10">
        <v>8.6325000000000003</v>
      </c>
      <c r="J10">
        <v>0.10349999999999999</v>
      </c>
      <c r="K10">
        <v>9.7249999999999996</v>
      </c>
      <c r="L10">
        <v>0.125</v>
      </c>
      <c r="M10">
        <v>14.375</v>
      </c>
      <c r="N10">
        <v>0.22500000000000001</v>
      </c>
    </row>
    <row r="11" spans="1:14">
      <c r="A11">
        <v>10</v>
      </c>
      <c r="B11" t="s">
        <v>15</v>
      </c>
      <c r="C11">
        <v>7.4749999999999996</v>
      </c>
      <c r="D11">
        <v>2.4999999999999901E-2</v>
      </c>
      <c r="E11">
        <v>5.0744999999999996</v>
      </c>
      <c r="F11">
        <v>6.5499999999999697E-2</v>
      </c>
      <c r="G11">
        <v>0.31335000000000002</v>
      </c>
      <c r="H11">
        <v>2.3499999999999901E-3</v>
      </c>
      <c r="I11">
        <v>9.3435000000000006</v>
      </c>
      <c r="J11">
        <v>0.11849999999999999</v>
      </c>
      <c r="K11">
        <v>8.2249999999999996</v>
      </c>
      <c r="L11">
        <v>2.50000000000004E-2</v>
      </c>
      <c r="M11">
        <v>21.55</v>
      </c>
      <c r="N11">
        <v>0.30000000000000099</v>
      </c>
    </row>
    <row r="12" spans="1:14">
      <c r="A12">
        <v>11</v>
      </c>
      <c r="B12" t="s">
        <v>16</v>
      </c>
      <c r="C12">
        <v>7.45</v>
      </c>
      <c r="D12">
        <v>4.9999999999999802E-2</v>
      </c>
      <c r="E12">
        <v>5.3570000000000002</v>
      </c>
      <c r="F12">
        <v>5.6999999999999898E-2</v>
      </c>
      <c r="G12">
        <v>0.38455</v>
      </c>
      <c r="H12">
        <v>1.345E-2</v>
      </c>
      <c r="I12">
        <v>9.8559999999999999</v>
      </c>
      <c r="J12">
        <v>0.10299999999999999</v>
      </c>
      <c r="K12">
        <v>9.5</v>
      </c>
      <c r="L12">
        <v>0.4</v>
      </c>
      <c r="M12">
        <v>23.324999999999999</v>
      </c>
      <c r="N12">
        <v>0.67500000000000104</v>
      </c>
    </row>
    <row r="13" spans="1:14">
      <c r="A13">
        <v>12</v>
      </c>
      <c r="B13" t="s">
        <v>17</v>
      </c>
      <c r="C13">
        <v>7.5</v>
      </c>
      <c r="D13">
        <v>4.9999999999999802E-2</v>
      </c>
      <c r="E13">
        <v>5.4139999999999997</v>
      </c>
      <c r="F13">
        <v>3.9000000000000097E-2</v>
      </c>
      <c r="G13">
        <v>0.3493</v>
      </c>
      <c r="H13">
        <v>5.4000000000000202E-3</v>
      </c>
      <c r="I13">
        <v>9.9585000000000008</v>
      </c>
      <c r="J13">
        <v>7.0499999999999993E-2</v>
      </c>
      <c r="K13">
        <v>9.7249999999999996</v>
      </c>
      <c r="L13">
        <v>2.50000000000004E-2</v>
      </c>
      <c r="M13">
        <v>21.925000000000001</v>
      </c>
      <c r="N13">
        <v>0.17500000000000099</v>
      </c>
    </row>
    <row r="14" spans="1:14">
      <c r="A14">
        <v>13</v>
      </c>
      <c r="B14" t="s">
        <v>18</v>
      </c>
      <c r="C14">
        <v>7.5750000000000002</v>
      </c>
      <c r="D14">
        <v>2.4999999999999901E-2</v>
      </c>
      <c r="E14">
        <v>4.992</v>
      </c>
      <c r="F14">
        <v>5.1999999999999602E-2</v>
      </c>
      <c r="G14">
        <v>0.29085</v>
      </c>
      <c r="H14">
        <v>1.9500000000000101E-3</v>
      </c>
      <c r="I14">
        <v>9.1944999999999997</v>
      </c>
      <c r="J14">
        <v>9.4500000000000001E-2</v>
      </c>
      <c r="K14">
        <v>10.375</v>
      </c>
      <c r="L14">
        <v>2.50000000000004E-2</v>
      </c>
      <c r="M14">
        <v>18.225000000000001</v>
      </c>
      <c r="N14">
        <v>2.50000000000004E-2</v>
      </c>
    </row>
    <row r="15" spans="1:14">
      <c r="A15">
        <v>14</v>
      </c>
      <c r="B15" t="s">
        <v>19</v>
      </c>
      <c r="C15">
        <v>7.65</v>
      </c>
      <c r="D15">
        <v>5.0000000000000301E-2</v>
      </c>
      <c r="E15">
        <v>5.1760000000000002</v>
      </c>
      <c r="F15">
        <v>0.29499999999999998</v>
      </c>
      <c r="G15">
        <v>0.32695000000000002</v>
      </c>
      <c r="H15">
        <v>5.0499999999999998E-3</v>
      </c>
      <c r="I15">
        <v>9.5274999999999999</v>
      </c>
      <c r="J15">
        <v>0.53349999999999997</v>
      </c>
      <c r="K15">
        <v>10.3</v>
      </c>
      <c r="L15">
        <v>0.100000000000001</v>
      </c>
      <c r="M15">
        <v>15.275</v>
      </c>
      <c r="N15">
        <v>7.5000000000000205E-2</v>
      </c>
    </row>
    <row r="16" spans="1:14">
      <c r="A16">
        <v>15</v>
      </c>
      <c r="B16" t="s">
        <v>20</v>
      </c>
      <c r="C16">
        <v>7.5125000000000002</v>
      </c>
      <c r="D16">
        <v>3.7500000000000103E-2</v>
      </c>
      <c r="E16">
        <v>5.0214999999999996</v>
      </c>
      <c r="F16">
        <v>3.5000000000002798E-3</v>
      </c>
      <c r="G16">
        <v>0.29330000000000001</v>
      </c>
      <c r="H16">
        <v>2.0400000000000001E-2</v>
      </c>
      <c r="I16">
        <v>9.2475000000000005</v>
      </c>
      <c r="J16">
        <v>6.4999999999999503E-3</v>
      </c>
      <c r="K16">
        <v>9.625</v>
      </c>
      <c r="L16">
        <v>0.22500000000000001</v>
      </c>
      <c r="M16">
        <v>37.674999999999997</v>
      </c>
      <c r="N16">
        <v>2.50000000000021E-2</v>
      </c>
    </row>
    <row r="17" spans="1:14">
      <c r="A17">
        <v>16</v>
      </c>
      <c r="B17" t="s">
        <v>21</v>
      </c>
      <c r="C17">
        <v>7.5</v>
      </c>
      <c r="D17">
        <v>0</v>
      </c>
      <c r="E17">
        <v>4.96</v>
      </c>
      <c r="F17">
        <v>1.0000000000003301E-3</v>
      </c>
      <c r="G17">
        <v>0.28770000000000001</v>
      </c>
      <c r="H17">
        <v>3.3E-3</v>
      </c>
      <c r="I17">
        <v>9.1359999999999992</v>
      </c>
      <c r="J17">
        <v>1.9999999999997802E-3</v>
      </c>
      <c r="K17">
        <v>9.3249999999999993</v>
      </c>
      <c r="L17">
        <v>0.72500000000000098</v>
      </c>
      <c r="M17">
        <v>19.850000000000001</v>
      </c>
      <c r="N17">
        <v>0</v>
      </c>
    </row>
    <row r="18" spans="1:14">
      <c r="A18">
        <v>17</v>
      </c>
      <c r="B18" t="s">
        <v>22</v>
      </c>
      <c r="C18">
        <v>7.45</v>
      </c>
      <c r="D18">
        <v>4.9999999999999802E-2</v>
      </c>
      <c r="E18">
        <v>4.7240000000000002</v>
      </c>
      <c r="F18">
        <v>8.0000000000000106E-3</v>
      </c>
      <c r="G18">
        <v>0.27875</v>
      </c>
      <c r="H18">
        <v>3.5500000000000002E-3</v>
      </c>
      <c r="I18">
        <v>8.7095000000000002</v>
      </c>
      <c r="J18">
        <v>1.4500000000000001E-2</v>
      </c>
      <c r="K18">
        <v>10.35</v>
      </c>
      <c r="L18">
        <v>9.9999999999999603E-2</v>
      </c>
      <c r="M18">
        <v>12.95</v>
      </c>
      <c r="N18">
        <v>4.9999999999999802E-2</v>
      </c>
    </row>
    <row r="19" spans="1:14">
      <c r="A19">
        <v>18</v>
      </c>
      <c r="B19" t="s">
        <v>23</v>
      </c>
      <c r="C19">
        <v>7.5</v>
      </c>
      <c r="D19">
        <v>0</v>
      </c>
      <c r="E19">
        <v>5.0519999999999996</v>
      </c>
      <c r="F19">
        <v>1.00000000000002E-2</v>
      </c>
      <c r="G19">
        <v>0.29104999999999998</v>
      </c>
      <c r="H19">
        <v>4.3499999999999902E-3</v>
      </c>
      <c r="I19">
        <v>9.3030000000000008</v>
      </c>
      <c r="J19">
        <v>1.7999999999999801E-2</v>
      </c>
      <c r="K19">
        <v>10.25</v>
      </c>
      <c r="L19">
        <v>0.15</v>
      </c>
      <c r="M19">
        <v>10.95</v>
      </c>
      <c r="N19">
        <v>4.9999999999999802E-2</v>
      </c>
    </row>
    <row r="20" spans="1:14">
      <c r="A20">
        <v>19</v>
      </c>
      <c r="B20" t="s">
        <v>24</v>
      </c>
      <c r="C20">
        <v>7.5</v>
      </c>
      <c r="D20">
        <v>4.9999999999999802E-2</v>
      </c>
      <c r="E20">
        <v>5.0270000000000001</v>
      </c>
      <c r="F20">
        <v>6.00000000000023E-3</v>
      </c>
      <c r="G20">
        <v>0.29235</v>
      </c>
      <c r="H20">
        <v>1.225E-2</v>
      </c>
      <c r="I20">
        <v>9.2584999999999997</v>
      </c>
      <c r="J20">
        <v>1.14999999999998E-2</v>
      </c>
      <c r="K20">
        <v>10.725</v>
      </c>
      <c r="L20">
        <v>2.50000000000004E-2</v>
      </c>
      <c r="M20">
        <v>8.8249999999999993</v>
      </c>
      <c r="N20">
        <v>0.17499999999999999</v>
      </c>
    </row>
    <row r="21" spans="1:14">
      <c r="A21">
        <v>20</v>
      </c>
      <c r="B21" t="s">
        <v>25</v>
      </c>
      <c r="C21">
        <v>7.5250000000000004</v>
      </c>
      <c r="D21">
        <v>2.4999999999999901E-2</v>
      </c>
      <c r="E21">
        <v>4.734</v>
      </c>
      <c r="F21">
        <v>3.8000000000000297E-2</v>
      </c>
      <c r="G21">
        <v>0.27815000000000001</v>
      </c>
      <c r="H21">
        <v>8.1499999999999906E-3</v>
      </c>
      <c r="I21">
        <v>8.7279999999999998</v>
      </c>
      <c r="J21">
        <v>6.9000000000000006E-2</v>
      </c>
      <c r="K21">
        <v>9.8249999999999993</v>
      </c>
      <c r="L21">
        <v>2.4999999999999498E-2</v>
      </c>
      <c r="M21">
        <v>6.35</v>
      </c>
      <c r="N21">
        <v>0.55000000000000004</v>
      </c>
    </row>
    <row r="22" spans="1:14">
      <c r="A22">
        <v>21</v>
      </c>
      <c r="B22" t="s">
        <v>26</v>
      </c>
      <c r="C22">
        <v>7.5</v>
      </c>
      <c r="D22">
        <v>4.9999999999999802E-2</v>
      </c>
      <c r="E22">
        <v>4.5105000000000004</v>
      </c>
      <c r="F22">
        <v>9.2499999999999805E-2</v>
      </c>
      <c r="G22">
        <v>0.28975000000000001</v>
      </c>
      <c r="H22">
        <v>3.6499999999999901E-3</v>
      </c>
      <c r="I22">
        <v>8.3224999999999998</v>
      </c>
      <c r="J22">
        <v>0.16750000000000001</v>
      </c>
      <c r="K22">
        <v>11.3</v>
      </c>
      <c r="L22">
        <v>0.149999999999999</v>
      </c>
      <c r="M22">
        <v>8.6750000000000007</v>
      </c>
      <c r="N22">
        <v>7.5000000000000205E-2</v>
      </c>
    </row>
    <row r="23" spans="1:14">
      <c r="A23">
        <v>22</v>
      </c>
      <c r="B23" t="s">
        <v>27</v>
      </c>
      <c r="C23">
        <v>7.4</v>
      </c>
      <c r="D23">
        <v>5.0000000000000301E-2</v>
      </c>
      <c r="E23">
        <v>4.9790000000000001</v>
      </c>
      <c r="F23">
        <v>5.6999999999999898E-2</v>
      </c>
      <c r="G23">
        <v>0.32085000000000002</v>
      </c>
      <c r="H23">
        <v>3.65000000000001E-3</v>
      </c>
      <c r="I23">
        <v>9.1705000000000005</v>
      </c>
      <c r="J23">
        <v>0.10249999999999999</v>
      </c>
      <c r="K23">
        <v>11.1</v>
      </c>
      <c r="L23">
        <v>0.8</v>
      </c>
      <c r="M23">
        <v>6.25</v>
      </c>
      <c r="N23">
        <v>0</v>
      </c>
    </row>
    <row r="24" spans="1:14">
      <c r="A24">
        <v>23</v>
      </c>
      <c r="B24" t="s">
        <v>28</v>
      </c>
      <c r="C24">
        <v>7.6</v>
      </c>
      <c r="D24">
        <v>0</v>
      </c>
      <c r="E24">
        <v>4.5534999999999997</v>
      </c>
      <c r="F24">
        <v>5.6500000000000203E-2</v>
      </c>
      <c r="G24">
        <v>0.28134999999999999</v>
      </c>
      <c r="H24">
        <v>6.6499999999999901E-3</v>
      </c>
      <c r="I24">
        <v>8.3994999999999997</v>
      </c>
      <c r="J24">
        <v>0.10249999999999999</v>
      </c>
      <c r="K24">
        <v>10.15</v>
      </c>
      <c r="L24">
        <v>0.6</v>
      </c>
      <c r="M24">
        <v>12.875</v>
      </c>
      <c r="N24">
        <v>0.47499999999999998</v>
      </c>
    </row>
    <row r="25" spans="1:14">
      <c r="A25">
        <v>24</v>
      </c>
      <c r="B25" t="s">
        <v>29</v>
      </c>
      <c r="C25">
        <v>7.5250000000000004</v>
      </c>
      <c r="D25">
        <v>2.4999999999999901E-2</v>
      </c>
      <c r="E25">
        <v>5.3940000000000001</v>
      </c>
      <c r="F25">
        <v>4.6000000000000298E-2</v>
      </c>
      <c r="G25">
        <v>0.33224999999999999</v>
      </c>
      <c r="H25">
        <v>8.0499999999999999E-3</v>
      </c>
      <c r="I25">
        <v>9.9215</v>
      </c>
      <c r="J25">
        <v>8.3500000000000796E-2</v>
      </c>
      <c r="K25">
        <v>9.1750000000000007</v>
      </c>
      <c r="L25">
        <v>7.5000000000000205E-2</v>
      </c>
      <c r="M25">
        <v>14.85</v>
      </c>
      <c r="N25">
        <v>0.6</v>
      </c>
    </row>
    <row r="26" spans="1:14">
      <c r="A26">
        <v>25</v>
      </c>
      <c r="B26" t="s">
        <v>30</v>
      </c>
      <c r="C26">
        <v>7.6</v>
      </c>
      <c r="D26">
        <v>0</v>
      </c>
      <c r="E26">
        <v>4.7835000000000001</v>
      </c>
      <c r="F26">
        <v>1.55000000000003E-2</v>
      </c>
      <c r="G26">
        <v>0.2717</v>
      </c>
      <c r="H26">
        <v>4.3E-3</v>
      </c>
      <c r="I26">
        <v>8.8175000000000008</v>
      </c>
      <c r="J26">
        <v>2.8500000000000199E-2</v>
      </c>
      <c r="K26">
        <v>8.9</v>
      </c>
      <c r="L26">
        <v>9.9999999999999603E-2</v>
      </c>
      <c r="M26">
        <v>7.6749999999999998</v>
      </c>
      <c r="N26">
        <v>7.5000000000000205E-2</v>
      </c>
    </row>
    <row r="27" spans="1:14">
      <c r="A27">
        <v>26</v>
      </c>
      <c r="B27" t="s">
        <v>31</v>
      </c>
      <c r="C27">
        <v>7.5750000000000002</v>
      </c>
      <c r="D27">
        <v>2.4999999999999901E-2</v>
      </c>
      <c r="E27">
        <v>4.7779999999999996</v>
      </c>
      <c r="F27">
        <v>0.105</v>
      </c>
      <c r="G27">
        <v>0.30549999999999999</v>
      </c>
      <c r="H27">
        <v>8.8000000000000005E-3</v>
      </c>
      <c r="I27">
        <v>8.8070000000000004</v>
      </c>
      <c r="J27">
        <v>0.191</v>
      </c>
      <c r="K27">
        <v>10.55</v>
      </c>
      <c r="L27">
        <v>0.149999999999999</v>
      </c>
      <c r="M27">
        <v>7.625</v>
      </c>
      <c r="N27">
        <v>0.42499999999999999</v>
      </c>
    </row>
    <row r="28" spans="1:14">
      <c r="A28">
        <v>27</v>
      </c>
      <c r="B28" t="s">
        <v>32</v>
      </c>
      <c r="C28">
        <v>7.55</v>
      </c>
      <c r="D28">
        <v>0</v>
      </c>
      <c r="E28">
        <v>5.0895000000000001</v>
      </c>
      <c r="F28">
        <v>6.6500000000000004E-2</v>
      </c>
      <c r="G28">
        <v>0.31635000000000002</v>
      </c>
      <c r="H28">
        <v>4.3499999999999902E-3</v>
      </c>
      <c r="I28">
        <v>9.3710000000000004</v>
      </c>
      <c r="J28">
        <v>0.12</v>
      </c>
      <c r="K28">
        <v>10.275</v>
      </c>
      <c r="L28">
        <v>7.5000000000000205E-2</v>
      </c>
      <c r="M28">
        <v>7.65</v>
      </c>
      <c r="N28">
        <v>0.1</v>
      </c>
    </row>
    <row r="29" spans="1:14">
      <c r="A29">
        <v>28</v>
      </c>
      <c r="B29" t="s">
        <v>33</v>
      </c>
      <c r="C29">
        <v>7.4</v>
      </c>
      <c r="D29">
        <v>5.0000000000000301E-2</v>
      </c>
      <c r="E29">
        <v>5.3739999999999997</v>
      </c>
      <c r="F29">
        <v>4.0999999999999898E-2</v>
      </c>
      <c r="G29">
        <v>0.32779999999999998</v>
      </c>
      <c r="H29">
        <v>5.2000000000000102E-3</v>
      </c>
      <c r="I29">
        <v>9.8855000000000004</v>
      </c>
      <c r="J29">
        <v>7.4500000000000496E-2</v>
      </c>
      <c r="K29">
        <v>10.45</v>
      </c>
      <c r="L29">
        <v>0.100000000000001</v>
      </c>
      <c r="M29">
        <v>11.9</v>
      </c>
      <c r="N29">
        <v>0.4</v>
      </c>
    </row>
    <row r="30" spans="1:14">
      <c r="A30">
        <v>29</v>
      </c>
      <c r="B30" t="s">
        <v>34</v>
      </c>
      <c r="C30">
        <v>7.55</v>
      </c>
      <c r="D30">
        <v>4.9999999999999802E-2</v>
      </c>
      <c r="E30">
        <v>4.4154999999999998</v>
      </c>
      <c r="F30">
        <v>5.8500000000000003E-2</v>
      </c>
      <c r="G30">
        <v>0.27605000000000002</v>
      </c>
      <c r="H30">
        <v>2.7499999999999998E-3</v>
      </c>
      <c r="I30">
        <v>8.1489999999999991</v>
      </c>
      <c r="J30">
        <v>0.106000000000001</v>
      </c>
      <c r="K30">
        <v>9.7750000000000004</v>
      </c>
      <c r="L30">
        <v>7.5000000000000205E-2</v>
      </c>
      <c r="M30">
        <v>18.3</v>
      </c>
      <c r="N30">
        <v>0.4</v>
      </c>
    </row>
    <row r="31" spans="1:14">
      <c r="A31">
        <v>30</v>
      </c>
      <c r="B31" t="s">
        <v>35</v>
      </c>
      <c r="C31">
        <v>7.5750000000000002</v>
      </c>
      <c r="D31">
        <v>2.4999999999999901E-2</v>
      </c>
      <c r="E31">
        <v>4.4915000000000003</v>
      </c>
      <c r="F31">
        <v>1.6500000000000199E-2</v>
      </c>
      <c r="G31">
        <v>0.26195000000000002</v>
      </c>
      <c r="H31">
        <v>1.5000000000001099E-4</v>
      </c>
      <c r="I31">
        <v>8.2880000000000003</v>
      </c>
      <c r="J31">
        <v>3.00000000000002E-2</v>
      </c>
      <c r="K31">
        <v>9.5749999999999993</v>
      </c>
      <c r="L31">
        <v>7.5000000000000205E-2</v>
      </c>
      <c r="M31">
        <v>9.5500000000000007</v>
      </c>
      <c r="N31">
        <v>0.39999999999999902</v>
      </c>
    </row>
    <row r="32" spans="1:14">
      <c r="A32">
        <v>31</v>
      </c>
      <c r="B32" t="s">
        <v>36</v>
      </c>
      <c r="C32">
        <v>7.55</v>
      </c>
      <c r="D32">
        <v>4.9999999999999802E-2</v>
      </c>
      <c r="E32">
        <v>5.048</v>
      </c>
      <c r="F32">
        <v>2.2999999999999701E-2</v>
      </c>
      <c r="G32">
        <v>0.33739999999999998</v>
      </c>
      <c r="H32">
        <v>5.1000000000000203E-3</v>
      </c>
      <c r="I32">
        <v>9.2965</v>
      </c>
      <c r="J32">
        <v>4.1499999999999197E-2</v>
      </c>
      <c r="K32">
        <v>8.75</v>
      </c>
      <c r="L32">
        <v>0.4</v>
      </c>
      <c r="M32">
        <v>27.725000000000001</v>
      </c>
      <c r="N32">
        <v>0.625</v>
      </c>
    </row>
    <row r="33" spans="1:14">
      <c r="A33">
        <v>32</v>
      </c>
      <c r="B33" t="s">
        <v>37</v>
      </c>
      <c r="C33">
        <v>7.5</v>
      </c>
      <c r="D33">
        <v>4.9999999999999802E-2</v>
      </c>
      <c r="E33">
        <v>5.2134999999999998</v>
      </c>
      <c r="F33">
        <v>5.0000000000016698E-4</v>
      </c>
      <c r="G33">
        <v>0.34634999999999999</v>
      </c>
      <c r="H33">
        <v>9.5000000000000596E-4</v>
      </c>
      <c r="I33">
        <v>9.5960000000000001</v>
      </c>
      <c r="J33">
        <v>9.9999999999944599E-4</v>
      </c>
      <c r="K33">
        <v>10.25</v>
      </c>
      <c r="L33">
        <v>0</v>
      </c>
      <c r="M33">
        <v>29.15</v>
      </c>
      <c r="N33">
        <v>0.20000000000000101</v>
      </c>
    </row>
    <row r="34" spans="1:14">
      <c r="A34">
        <v>33</v>
      </c>
      <c r="B34" t="s">
        <v>38</v>
      </c>
      <c r="C34">
        <v>7.6</v>
      </c>
      <c r="D34">
        <v>0</v>
      </c>
      <c r="E34">
        <v>4.9710000000000001</v>
      </c>
      <c r="F34">
        <v>0.123</v>
      </c>
      <c r="G34">
        <v>0.35589999999999999</v>
      </c>
      <c r="H34">
        <v>7.6999999999999803E-3</v>
      </c>
      <c r="I34">
        <v>9.157</v>
      </c>
      <c r="J34">
        <v>0.223000000000001</v>
      </c>
      <c r="K34">
        <v>10.7</v>
      </c>
      <c r="L34">
        <v>0.25</v>
      </c>
      <c r="M34">
        <v>28.975000000000001</v>
      </c>
      <c r="N34">
        <v>0.125</v>
      </c>
    </row>
    <row r="35" spans="1:14">
      <c r="A35">
        <v>34</v>
      </c>
      <c r="B35" t="s">
        <v>39</v>
      </c>
      <c r="C35">
        <v>7.6</v>
      </c>
      <c r="D35">
        <v>0</v>
      </c>
      <c r="E35">
        <v>5.1349999999999998</v>
      </c>
      <c r="F35">
        <v>6.8000000000000102E-2</v>
      </c>
      <c r="G35">
        <v>0.35394999999999999</v>
      </c>
      <c r="H35">
        <v>3.0500000000000002E-3</v>
      </c>
      <c r="I35">
        <v>9.4529999999999994</v>
      </c>
      <c r="J35">
        <v>0.123</v>
      </c>
      <c r="K35">
        <v>8.7249999999999996</v>
      </c>
      <c r="L35">
        <v>2.50000000000004E-2</v>
      </c>
      <c r="M35">
        <v>32.625</v>
      </c>
      <c r="N35">
        <v>1.175</v>
      </c>
    </row>
    <row r="36" spans="1:14">
      <c r="A36">
        <v>35</v>
      </c>
      <c r="B36" t="s">
        <v>72</v>
      </c>
      <c r="C36">
        <v>7.45</v>
      </c>
      <c r="D36">
        <v>0</v>
      </c>
      <c r="E36">
        <v>5.0955000000000004</v>
      </c>
      <c r="F36">
        <v>3.6499999999999699E-2</v>
      </c>
      <c r="G36">
        <v>0.31940000000000002</v>
      </c>
      <c r="H36">
        <v>2.8999999999999898E-3</v>
      </c>
      <c r="I36">
        <v>9.3815000000000008</v>
      </c>
      <c r="J36">
        <v>6.5499999999999198E-2</v>
      </c>
      <c r="K36">
        <v>8.4749999999999996</v>
      </c>
      <c r="L36">
        <v>0.22500000000000001</v>
      </c>
      <c r="M36">
        <v>80.25</v>
      </c>
      <c r="N36">
        <v>1.25</v>
      </c>
    </row>
    <row r="37" spans="1:14">
      <c r="A37">
        <v>36</v>
      </c>
      <c r="B37" t="s">
        <v>73</v>
      </c>
      <c r="C37">
        <v>7.6</v>
      </c>
      <c r="D37">
        <v>0</v>
      </c>
      <c r="E37">
        <v>5.2705000000000002</v>
      </c>
      <c r="F37">
        <v>7.6500000000000207E-2</v>
      </c>
      <c r="G37">
        <v>0.33905000000000002</v>
      </c>
      <c r="H37">
        <v>2.9500000000000099E-3</v>
      </c>
      <c r="I37">
        <v>9.6989999999999998</v>
      </c>
      <c r="J37">
        <v>0.13899999999999901</v>
      </c>
      <c r="K37">
        <v>11.95</v>
      </c>
      <c r="L37">
        <v>4.9999999999999802E-2</v>
      </c>
      <c r="M37">
        <v>6.4749999999999996</v>
      </c>
      <c r="N37">
        <v>2.4999999999999901E-2</v>
      </c>
    </row>
    <row r="38" spans="1:14">
      <c r="A38">
        <v>37</v>
      </c>
      <c r="B38" t="s">
        <v>74</v>
      </c>
      <c r="C38">
        <v>7.6</v>
      </c>
      <c r="D38">
        <v>0</v>
      </c>
      <c r="E38">
        <v>4.9909999999999997</v>
      </c>
      <c r="F38">
        <v>0.11</v>
      </c>
      <c r="G38">
        <v>0.32834999999999998</v>
      </c>
      <c r="H38">
        <v>1.095E-2</v>
      </c>
      <c r="I38">
        <v>9.1929999999999996</v>
      </c>
      <c r="J38">
        <v>0.19900000000000001</v>
      </c>
      <c r="K38">
        <v>12.3</v>
      </c>
      <c r="L38">
        <v>0.35</v>
      </c>
      <c r="M38">
        <v>8.5500000000000007</v>
      </c>
      <c r="N38">
        <v>0.39999999999999902</v>
      </c>
    </row>
    <row r="39" spans="1:14">
      <c r="A39">
        <v>38</v>
      </c>
      <c r="B39" t="s">
        <v>75</v>
      </c>
      <c r="C39">
        <v>7.625</v>
      </c>
      <c r="D39">
        <v>2.50000000000004E-2</v>
      </c>
      <c r="E39">
        <v>4.6970000000000001</v>
      </c>
      <c r="F39">
        <v>2.0999999999999901E-2</v>
      </c>
      <c r="G39">
        <v>0.31524999999999997</v>
      </c>
      <c r="H39">
        <v>6.50000000000012E-4</v>
      </c>
      <c r="I39">
        <v>8.6605000000000008</v>
      </c>
      <c r="J39">
        <v>3.85E-2</v>
      </c>
      <c r="K39">
        <v>10.85</v>
      </c>
      <c r="L39">
        <v>0.3</v>
      </c>
      <c r="M39">
        <v>13.625</v>
      </c>
      <c r="N39">
        <v>0.125</v>
      </c>
    </row>
    <row r="40" spans="1:14">
      <c r="A40">
        <v>39</v>
      </c>
      <c r="B40" t="s">
        <v>76</v>
      </c>
      <c r="C40">
        <v>7.6</v>
      </c>
      <c r="D40">
        <v>0</v>
      </c>
      <c r="E40">
        <v>4.7469999999999999</v>
      </c>
      <c r="F40">
        <v>0.14699999999999999</v>
      </c>
      <c r="G40">
        <v>0.29825000000000002</v>
      </c>
      <c r="H40">
        <v>4.3499999999999902E-3</v>
      </c>
      <c r="I40">
        <v>8.7505000000000006</v>
      </c>
      <c r="J40">
        <v>0.26650000000000001</v>
      </c>
      <c r="K40">
        <v>10.45</v>
      </c>
      <c r="L40">
        <v>0</v>
      </c>
      <c r="M40">
        <v>15.35</v>
      </c>
      <c r="N40">
        <v>0.15</v>
      </c>
    </row>
    <row r="41" spans="1:14">
      <c r="A41">
        <v>40</v>
      </c>
      <c r="B41" t="s">
        <v>77</v>
      </c>
      <c r="C41">
        <v>7.6</v>
      </c>
      <c r="D41">
        <v>0</v>
      </c>
      <c r="E41">
        <v>4.5389999999999997</v>
      </c>
      <c r="F41">
        <v>3.5999999999999997E-2</v>
      </c>
      <c r="G41">
        <v>0.28799999999999998</v>
      </c>
      <c r="H41">
        <v>4.7999999999999996E-3</v>
      </c>
      <c r="I41">
        <v>8.3740000000000006</v>
      </c>
      <c r="J41">
        <v>6.5000000000000405E-2</v>
      </c>
      <c r="K41">
        <v>11.175000000000001</v>
      </c>
      <c r="L41">
        <v>7.5000000000000205E-2</v>
      </c>
      <c r="M41">
        <v>15.525</v>
      </c>
      <c r="N41">
        <v>7.5000000000000205E-2</v>
      </c>
    </row>
    <row r="42" spans="1:14">
      <c r="A42">
        <v>41</v>
      </c>
      <c r="B42" t="s">
        <v>78</v>
      </c>
      <c r="C42">
        <v>7.6</v>
      </c>
      <c r="D42">
        <v>0</v>
      </c>
      <c r="E42">
        <v>4.524</v>
      </c>
      <c r="F42">
        <v>4.6999999999999702E-2</v>
      </c>
      <c r="G42">
        <v>0.28615000000000002</v>
      </c>
      <c r="H42">
        <v>1.9500000000000101E-3</v>
      </c>
      <c r="I42">
        <v>8.3469999999999995</v>
      </c>
      <c r="J42">
        <v>8.5000000000000006E-2</v>
      </c>
      <c r="K42">
        <v>12.35</v>
      </c>
      <c r="L42">
        <v>4.9999999999999802E-2</v>
      </c>
      <c r="M42">
        <v>17.95</v>
      </c>
      <c r="N42">
        <v>0.35</v>
      </c>
    </row>
    <row r="43" spans="1:14">
      <c r="A43">
        <v>42</v>
      </c>
      <c r="B43" t="s">
        <v>79</v>
      </c>
      <c r="C43">
        <v>7.5750000000000002</v>
      </c>
      <c r="D43">
        <v>2.4999999999999901E-2</v>
      </c>
      <c r="E43">
        <v>4.3339999999999996</v>
      </c>
      <c r="F43">
        <v>4.0999999999999898E-2</v>
      </c>
      <c r="G43">
        <v>0.28365000000000001</v>
      </c>
      <c r="H43">
        <v>2.4500000000000099E-3</v>
      </c>
      <c r="I43">
        <v>8.0015000000000001</v>
      </c>
      <c r="J43">
        <v>7.4500000000000496E-2</v>
      </c>
      <c r="K43">
        <v>9.9</v>
      </c>
      <c r="L43">
        <v>0</v>
      </c>
      <c r="M43">
        <v>10.199999999999999</v>
      </c>
      <c r="N43">
        <v>0</v>
      </c>
    </row>
    <row r="44" spans="1:14">
      <c r="A44">
        <v>43</v>
      </c>
      <c r="B44" t="s">
        <v>80</v>
      </c>
      <c r="C44">
        <v>7.65</v>
      </c>
      <c r="D44">
        <v>0</v>
      </c>
      <c r="E44">
        <v>4.1775000000000002</v>
      </c>
      <c r="F44">
        <v>1.6500000000000199E-2</v>
      </c>
      <c r="G44">
        <v>0.26495000000000002</v>
      </c>
      <c r="H44">
        <v>4.1500000000000096E-3</v>
      </c>
      <c r="I44">
        <v>7.7175000000000002</v>
      </c>
      <c r="J44">
        <v>2.9500000000000099E-2</v>
      </c>
      <c r="K44">
        <v>10.9</v>
      </c>
      <c r="L44">
        <v>0.5</v>
      </c>
      <c r="M44">
        <v>11.05</v>
      </c>
      <c r="N44">
        <v>0.3</v>
      </c>
    </row>
    <row r="45" spans="1:14">
      <c r="A45">
        <v>44</v>
      </c>
      <c r="B45" t="s">
        <v>81</v>
      </c>
      <c r="C45">
        <v>7.6</v>
      </c>
      <c r="D45">
        <v>0</v>
      </c>
      <c r="E45">
        <v>5.1505000000000001</v>
      </c>
      <c r="F45">
        <v>1.8499999999999999E-2</v>
      </c>
      <c r="G45">
        <v>0.3145</v>
      </c>
      <c r="H45">
        <v>4.6999999999999802E-3</v>
      </c>
      <c r="I45">
        <v>9.4819999999999993</v>
      </c>
      <c r="J45">
        <v>3.3999999999999801E-2</v>
      </c>
      <c r="K45">
        <v>9.6999999999999993</v>
      </c>
      <c r="L45">
        <v>0.2</v>
      </c>
      <c r="M45">
        <v>21.975000000000001</v>
      </c>
      <c r="N45">
        <v>0.82500000000000095</v>
      </c>
    </row>
    <row r="46" spans="1:14">
      <c r="A46">
        <v>45</v>
      </c>
      <c r="B46" t="s">
        <v>82</v>
      </c>
      <c r="C46">
        <v>7.6</v>
      </c>
      <c r="D46">
        <v>0</v>
      </c>
      <c r="E46">
        <v>5.3120000000000003</v>
      </c>
      <c r="F46">
        <v>4.8000000000000001E-2</v>
      </c>
      <c r="G46">
        <v>0.33405000000000001</v>
      </c>
      <c r="H46">
        <v>1.3499999999999901E-3</v>
      </c>
      <c r="I46">
        <v>9.7735000000000003</v>
      </c>
      <c r="J46">
        <v>8.6499999999999994E-2</v>
      </c>
      <c r="K46">
        <v>10.45</v>
      </c>
      <c r="L46">
        <v>0.2</v>
      </c>
      <c r="M46">
        <v>23.7</v>
      </c>
      <c r="N46">
        <v>0.6</v>
      </c>
    </row>
    <row r="47" spans="1:14">
      <c r="A47">
        <v>46</v>
      </c>
      <c r="B47" t="s">
        <v>83</v>
      </c>
      <c r="C47">
        <v>7.6</v>
      </c>
      <c r="D47">
        <v>0</v>
      </c>
      <c r="E47">
        <v>5.3029999999999999</v>
      </c>
      <c r="F47">
        <v>0.04</v>
      </c>
      <c r="G47">
        <v>0.36264999999999997</v>
      </c>
      <c r="H47">
        <v>7.2500000000000099E-3</v>
      </c>
      <c r="I47">
        <v>9.7575000000000003</v>
      </c>
      <c r="J47">
        <v>7.2499999999999801E-2</v>
      </c>
      <c r="K47">
        <v>12.15</v>
      </c>
      <c r="L47">
        <v>0.45</v>
      </c>
      <c r="M47">
        <v>18.55</v>
      </c>
      <c r="N47">
        <v>0.35</v>
      </c>
    </row>
    <row r="48" spans="1:14">
      <c r="A48">
        <v>47</v>
      </c>
      <c r="B48" t="s">
        <v>84</v>
      </c>
      <c r="C48">
        <v>7.55</v>
      </c>
      <c r="D48">
        <v>0</v>
      </c>
      <c r="E48">
        <v>5.3654999999999999</v>
      </c>
      <c r="F48">
        <v>1.55000000000003E-2</v>
      </c>
      <c r="G48">
        <v>0.34989999999999999</v>
      </c>
      <c r="H48">
        <v>8.1999999999999903E-3</v>
      </c>
      <c r="I48">
        <v>9.8710000000000004</v>
      </c>
      <c r="J48">
        <v>2.7999999999999602E-2</v>
      </c>
      <c r="K48">
        <v>11.125</v>
      </c>
      <c r="L48">
        <v>0.17500000000000099</v>
      </c>
      <c r="M48">
        <v>22.225000000000001</v>
      </c>
      <c r="N48">
        <v>0.82500000000000095</v>
      </c>
    </row>
    <row r="49" spans="1:14">
      <c r="A49">
        <v>48</v>
      </c>
      <c r="B49" t="s">
        <v>85</v>
      </c>
      <c r="C49">
        <v>7.6</v>
      </c>
      <c r="D49">
        <v>0</v>
      </c>
      <c r="E49">
        <v>5.2084999999999999</v>
      </c>
      <c r="F49">
        <v>2.2499999999999999E-2</v>
      </c>
      <c r="G49">
        <v>0.33934999999999998</v>
      </c>
      <c r="H49">
        <v>1.8499999999999901E-3</v>
      </c>
      <c r="I49">
        <v>9.5869999999999997</v>
      </c>
      <c r="J49">
        <v>0.04</v>
      </c>
      <c r="K49">
        <v>11.375</v>
      </c>
      <c r="L49">
        <v>0.32499999999999901</v>
      </c>
      <c r="M49">
        <v>26.625</v>
      </c>
      <c r="N49">
        <v>0.52499999999999902</v>
      </c>
    </row>
    <row r="50" spans="1:14">
      <c r="A50">
        <v>49</v>
      </c>
      <c r="B50" t="s">
        <v>86</v>
      </c>
      <c r="C50">
        <v>7.55</v>
      </c>
      <c r="D50">
        <v>0</v>
      </c>
      <c r="E50">
        <v>5.1875</v>
      </c>
      <c r="F50">
        <v>6.4499999999999794E-2</v>
      </c>
      <c r="G50">
        <v>0.33329999999999999</v>
      </c>
      <c r="H50">
        <v>5.7000000000000097E-3</v>
      </c>
      <c r="I50">
        <v>9.5489999999999995</v>
      </c>
      <c r="J50">
        <v>0.11600000000000001</v>
      </c>
      <c r="K50">
        <v>8.85</v>
      </c>
      <c r="L50">
        <v>0</v>
      </c>
      <c r="M50">
        <v>22.125</v>
      </c>
      <c r="N50">
        <v>0.225000000000001</v>
      </c>
    </row>
    <row r="51" spans="1:14">
      <c r="A51">
        <v>50</v>
      </c>
      <c r="B51" t="s">
        <v>87</v>
      </c>
      <c r="C51">
        <v>7.55</v>
      </c>
      <c r="D51">
        <v>0</v>
      </c>
      <c r="E51">
        <v>5.2244999999999999</v>
      </c>
      <c r="F51">
        <v>6.7499999999999893E-2</v>
      </c>
      <c r="G51">
        <v>0.3453</v>
      </c>
      <c r="H51">
        <v>1.90000000000001E-3</v>
      </c>
      <c r="I51">
        <v>9.6155000000000008</v>
      </c>
      <c r="J51">
        <v>0.1225</v>
      </c>
      <c r="K51">
        <v>8.9749999999999996</v>
      </c>
      <c r="L51">
        <v>0.27500000000000002</v>
      </c>
      <c r="M51">
        <v>32.1</v>
      </c>
      <c r="N51">
        <v>0.100000000000001</v>
      </c>
    </row>
    <row r="52" spans="1:14">
      <c r="A52">
        <v>51</v>
      </c>
      <c r="B52" t="s">
        <v>88</v>
      </c>
      <c r="C52">
        <v>7.5</v>
      </c>
      <c r="D52">
        <v>0</v>
      </c>
      <c r="E52">
        <v>5.3840000000000003</v>
      </c>
      <c r="F52">
        <v>8.9999999999999004E-3</v>
      </c>
      <c r="G52">
        <v>0.36464999999999997</v>
      </c>
      <c r="H52">
        <v>5.8499999999999898E-3</v>
      </c>
      <c r="I52">
        <v>9.9045000000000005</v>
      </c>
      <c r="J52">
        <v>1.55000000000003E-2</v>
      </c>
      <c r="K52">
        <v>10.199999999999999</v>
      </c>
      <c r="L52">
        <v>0.100000000000001</v>
      </c>
      <c r="M52">
        <v>33.774999999999999</v>
      </c>
      <c r="N52">
        <v>7.4999999999999303E-2</v>
      </c>
    </row>
    <row r="53" spans="1:14">
      <c r="A53">
        <v>52</v>
      </c>
      <c r="B53" t="s">
        <v>89</v>
      </c>
      <c r="C53">
        <v>7.45</v>
      </c>
      <c r="D53">
        <v>0</v>
      </c>
      <c r="E53">
        <v>5.3475000000000001</v>
      </c>
      <c r="F53">
        <v>4.7499999999999903E-2</v>
      </c>
      <c r="G53">
        <v>0.37254999999999999</v>
      </c>
      <c r="H53">
        <v>4.5500000000000002E-3</v>
      </c>
      <c r="I53">
        <v>9.8375000000000004</v>
      </c>
      <c r="J53">
        <v>8.5499999999999701E-2</v>
      </c>
      <c r="K53">
        <v>12.5</v>
      </c>
      <c r="L53">
        <v>0</v>
      </c>
      <c r="M53">
        <v>39.35</v>
      </c>
      <c r="N53">
        <v>0.60000000000000098</v>
      </c>
    </row>
    <row r="54" spans="1:14">
      <c r="A54">
        <v>53</v>
      </c>
      <c r="B54" t="s">
        <v>90</v>
      </c>
      <c r="C54">
        <v>7.6</v>
      </c>
      <c r="D54">
        <v>0</v>
      </c>
      <c r="E54">
        <v>4.9779999999999998</v>
      </c>
      <c r="F54">
        <v>9.9000000000000199E-2</v>
      </c>
      <c r="G54">
        <v>0.33145000000000002</v>
      </c>
      <c r="H54">
        <v>6.0499999999999998E-3</v>
      </c>
      <c r="I54">
        <v>9.1690000000000005</v>
      </c>
      <c r="J54">
        <v>0.17899999999999999</v>
      </c>
      <c r="K54">
        <v>9.3249999999999993</v>
      </c>
      <c r="L54">
        <v>0.225000000000001</v>
      </c>
      <c r="M54">
        <v>32.5</v>
      </c>
      <c r="N54">
        <v>0.35000000000000098</v>
      </c>
    </row>
    <row r="55" spans="1:14">
      <c r="A55">
        <v>54</v>
      </c>
      <c r="B55" t="s">
        <v>91</v>
      </c>
      <c r="C55">
        <v>7.6</v>
      </c>
      <c r="D55">
        <v>0</v>
      </c>
      <c r="E55">
        <v>5.0354999999999999</v>
      </c>
      <c r="F55">
        <v>5.8500000000000003E-2</v>
      </c>
      <c r="G55">
        <v>0.32895000000000002</v>
      </c>
      <c r="H55">
        <v>1.9500000000000101E-3</v>
      </c>
      <c r="I55">
        <v>9.2729999999999997</v>
      </c>
      <c r="J55">
        <v>0.106</v>
      </c>
      <c r="K55">
        <v>10.275</v>
      </c>
      <c r="L55">
        <v>0.27500000000000002</v>
      </c>
      <c r="M55">
        <v>21.95</v>
      </c>
      <c r="N55">
        <v>1</v>
      </c>
    </row>
    <row r="56" spans="1:14">
      <c r="A56">
        <v>55</v>
      </c>
      <c r="B56" t="s">
        <v>92</v>
      </c>
      <c r="C56">
        <v>7.6</v>
      </c>
      <c r="D56">
        <v>0</v>
      </c>
      <c r="E56">
        <v>5.1639999999999997</v>
      </c>
      <c r="F56">
        <v>3.7999999999999798E-2</v>
      </c>
      <c r="G56">
        <v>0.31950000000000001</v>
      </c>
      <c r="H56">
        <v>3.1999999999999802E-3</v>
      </c>
      <c r="I56">
        <v>9.5060000000000002</v>
      </c>
      <c r="J56">
        <v>6.7999999999999602E-2</v>
      </c>
      <c r="K56">
        <v>9.9499999999999993</v>
      </c>
      <c r="L56">
        <v>4.9999999999999802E-2</v>
      </c>
      <c r="M56">
        <v>31.475000000000001</v>
      </c>
      <c r="N56">
        <v>0.875</v>
      </c>
    </row>
    <row r="57" spans="1:14">
      <c r="A57">
        <v>56</v>
      </c>
      <c r="B57" t="s">
        <v>93</v>
      </c>
      <c r="C57">
        <v>7.6</v>
      </c>
      <c r="D57">
        <v>0</v>
      </c>
      <c r="E57">
        <v>5.2480000000000002</v>
      </c>
      <c r="F57">
        <v>3.2000000000000001E-2</v>
      </c>
      <c r="G57">
        <v>0.34494999999999998</v>
      </c>
      <c r="H57">
        <v>1.055E-2</v>
      </c>
      <c r="I57">
        <v>9.6579999999999995</v>
      </c>
      <c r="J57">
        <v>5.7999999999999802E-2</v>
      </c>
      <c r="K57">
        <v>10.074999999999999</v>
      </c>
      <c r="L57">
        <v>0.47500000000000098</v>
      </c>
      <c r="M57">
        <v>16.75</v>
      </c>
      <c r="N57">
        <v>0.44999999999999901</v>
      </c>
    </row>
    <row r="58" spans="1:14">
      <c r="A58">
        <v>57</v>
      </c>
      <c r="B58" t="s">
        <v>94</v>
      </c>
      <c r="C58">
        <v>7.65</v>
      </c>
      <c r="D58">
        <v>0</v>
      </c>
      <c r="E58">
        <v>4.819</v>
      </c>
      <c r="F58">
        <v>1.6E-2</v>
      </c>
      <c r="G58">
        <v>0.29494999999999999</v>
      </c>
      <c r="H58">
        <v>4.5000000000000601E-4</v>
      </c>
      <c r="I58">
        <v>8.8819999999999997</v>
      </c>
      <c r="J58">
        <v>2.8999999999999901E-2</v>
      </c>
      <c r="K58">
        <v>8.0749999999999993</v>
      </c>
      <c r="L58">
        <v>0.27500000000000002</v>
      </c>
      <c r="M58">
        <v>16.95</v>
      </c>
      <c r="N58">
        <v>0.15</v>
      </c>
    </row>
    <row r="59" spans="1:14">
      <c r="A59">
        <v>58</v>
      </c>
      <c r="B59" t="s">
        <v>95</v>
      </c>
      <c r="C59">
        <v>7.625</v>
      </c>
      <c r="D59">
        <v>2.50000000000004E-2</v>
      </c>
      <c r="E59">
        <v>4.8010000000000002</v>
      </c>
      <c r="F59">
        <v>2.20000000000002E-2</v>
      </c>
      <c r="G59">
        <v>0.30059999999999998</v>
      </c>
      <c r="H59">
        <v>6.0000000000001697E-4</v>
      </c>
      <c r="I59">
        <v>8.8480000000000008</v>
      </c>
      <c r="J59">
        <v>0.04</v>
      </c>
      <c r="K59">
        <v>9.85</v>
      </c>
      <c r="L59">
        <v>9.9999999999999603E-2</v>
      </c>
      <c r="M59">
        <v>17.55</v>
      </c>
      <c r="N59">
        <v>0.69999999999999896</v>
      </c>
    </row>
    <row r="60" spans="1:14">
      <c r="A60">
        <v>59</v>
      </c>
      <c r="B60" t="s">
        <v>96</v>
      </c>
      <c r="C60">
        <v>7.6</v>
      </c>
      <c r="D60">
        <v>0</v>
      </c>
      <c r="E60">
        <v>4.8434999999999997</v>
      </c>
      <c r="F60">
        <v>4.9500000000000099E-2</v>
      </c>
      <c r="G60">
        <v>0.28525</v>
      </c>
      <c r="H60">
        <v>4.5500000000000002E-3</v>
      </c>
      <c r="I60">
        <v>8.9260000000000002</v>
      </c>
      <c r="J60">
        <v>8.99999999999999E-2</v>
      </c>
      <c r="K60">
        <v>9.4250000000000007</v>
      </c>
      <c r="L60">
        <v>2.4999999999999498E-2</v>
      </c>
      <c r="M60">
        <v>25.175000000000001</v>
      </c>
      <c r="N60">
        <v>0.125</v>
      </c>
    </row>
    <row r="61" spans="1:14">
      <c r="A61">
        <v>60</v>
      </c>
      <c r="B61" t="s">
        <v>97</v>
      </c>
      <c r="C61">
        <v>7.55</v>
      </c>
      <c r="D61">
        <v>0</v>
      </c>
      <c r="E61">
        <v>4.9504999999999999</v>
      </c>
      <c r="F61">
        <v>5.5500000000000299E-2</v>
      </c>
      <c r="G61">
        <v>0.30175000000000002</v>
      </c>
      <c r="H61">
        <v>8.4999999999998998E-4</v>
      </c>
      <c r="I61">
        <v>9.1195000000000004</v>
      </c>
      <c r="J61">
        <v>0.10050000000000001</v>
      </c>
      <c r="K61">
        <v>9.2249999999999996</v>
      </c>
      <c r="L61">
        <v>0.17499999999999999</v>
      </c>
      <c r="M61">
        <v>31.65</v>
      </c>
      <c r="N61">
        <v>1.6</v>
      </c>
    </row>
    <row r="62" spans="1:14">
      <c r="A62">
        <v>61</v>
      </c>
      <c r="B62" t="s">
        <v>98</v>
      </c>
      <c r="C62">
        <v>7.55</v>
      </c>
      <c r="D62">
        <v>0</v>
      </c>
      <c r="E62">
        <v>5.242</v>
      </c>
      <c r="F62">
        <v>2.8999999999999901E-2</v>
      </c>
      <c r="G62">
        <v>0.33310000000000001</v>
      </c>
      <c r="H62">
        <v>5.6999999999999803E-3</v>
      </c>
      <c r="I62">
        <v>9.6464999999999996</v>
      </c>
      <c r="J62">
        <v>5.2500000000000199E-2</v>
      </c>
      <c r="K62">
        <v>10.6</v>
      </c>
      <c r="L62">
        <v>0.25</v>
      </c>
      <c r="M62">
        <v>13.824999999999999</v>
      </c>
      <c r="N62">
        <v>0.125</v>
      </c>
    </row>
    <row r="63" spans="1:14">
      <c r="A63">
        <v>62</v>
      </c>
      <c r="B63" t="s">
        <v>99</v>
      </c>
      <c r="C63">
        <v>7.45</v>
      </c>
      <c r="D63">
        <v>0</v>
      </c>
      <c r="E63">
        <v>5.8339999999999996</v>
      </c>
      <c r="F63">
        <v>0.16600000000000001</v>
      </c>
      <c r="G63">
        <v>0.36609999999999998</v>
      </c>
      <c r="H63">
        <v>6.2000000000000102E-3</v>
      </c>
      <c r="I63">
        <v>10.717000000000001</v>
      </c>
      <c r="J63">
        <v>0.3</v>
      </c>
      <c r="K63">
        <v>11.6</v>
      </c>
      <c r="L63">
        <v>9.9999999999999603E-2</v>
      </c>
      <c r="M63">
        <v>28.324999999999999</v>
      </c>
      <c r="N63">
        <v>2.50000000000004E-2</v>
      </c>
    </row>
    <row r="64" spans="1:14">
      <c r="A64">
        <v>63</v>
      </c>
      <c r="B64" t="s">
        <v>100</v>
      </c>
      <c r="C64">
        <v>7.5750000000000002</v>
      </c>
      <c r="D64">
        <v>2.4999999999999901E-2</v>
      </c>
      <c r="E64">
        <v>5.5045000000000002</v>
      </c>
      <c r="F64">
        <v>2.0500000000000199E-2</v>
      </c>
      <c r="G64">
        <v>0.35809999999999997</v>
      </c>
      <c r="H64">
        <v>1E-3</v>
      </c>
      <c r="I64">
        <v>10.122</v>
      </c>
      <c r="J64">
        <v>3.6999999999999901E-2</v>
      </c>
      <c r="K64">
        <v>9.5250000000000004</v>
      </c>
      <c r="L64">
        <v>7.5000000000000205E-2</v>
      </c>
      <c r="M64">
        <v>21.5</v>
      </c>
      <c r="N64">
        <v>0.55000000000000104</v>
      </c>
    </row>
    <row r="65" spans="1:14">
      <c r="A65">
        <v>64</v>
      </c>
      <c r="B65" t="s">
        <v>101</v>
      </c>
      <c r="C65">
        <v>7.5</v>
      </c>
      <c r="D65">
        <v>0</v>
      </c>
      <c r="E65">
        <v>5.4805000000000001</v>
      </c>
      <c r="F65">
        <v>1.6499999999999699E-2</v>
      </c>
      <c r="G65">
        <v>0.36809999999999998</v>
      </c>
      <c r="H65">
        <v>5.7000000000000097E-3</v>
      </c>
      <c r="I65">
        <v>10.077500000000001</v>
      </c>
      <c r="J65">
        <v>2.9499999999999599E-2</v>
      </c>
      <c r="K65">
        <v>10.875</v>
      </c>
      <c r="L65">
        <v>0.17500000000000099</v>
      </c>
      <c r="M65">
        <v>33.35</v>
      </c>
      <c r="N65">
        <v>0.30000000000000099</v>
      </c>
    </row>
    <row r="66" spans="1:14">
      <c r="A66">
        <v>65</v>
      </c>
      <c r="B66" t="s">
        <v>102</v>
      </c>
      <c r="C66">
        <v>7.55</v>
      </c>
      <c r="D66">
        <v>0</v>
      </c>
      <c r="E66">
        <v>5.2670000000000003</v>
      </c>
      <c r="F66">
        <v>4.2000000000000301E-2</v>
      </c>
      <c r="G66">
        <v>0.33929999999999999</v>
      </c>
      <c r="H66">
        <v>2.9999999999999499E-4</v>
      </c>
      <c r="I66">
        <v>9.6925000000000008</v>
      </c>
      <c r="J66">
        <v>7.6500000000000207E-2</v>
      </c>
      <c r="K66">
        <v>8.65</v>
      </c>
      <c r="L66">
        <v>9.9999999999999603E-2</v>
      </c>
      <c r="M66">
        <v>41.875</v>
      </c>
      <c r="N66">
        <v>1.325</v>
      </c>
    </row>
    <row r="67" spans="1:14">
      <c r="A67">
        <v>66</v>
      </c>
      <c r="B67" t="s">
        <v>103</v>
      </c>
      <c r="C67">
        <v>7.5250000000000004</v>
      </c>
      <c r="D67">
        <v>2.4999999999999901E-2</v>
      </c>
      <c r="E67">
        <v>5.5964999999999998</v>
      </c>
      <c r="F67">
        <v>3.49999999999984E-3</v>
      </c>
      <c r="G67">
        <v>0.38990000000000002</v>
      </c>
      <c r="H67">
        <v>4.3E-3</v>
      </c>
      <c r="I67">
        <v>10.288500000000001</v>
      </c>
      <c r="J67">
        <v>6.4999999999999503E-3</v>
      </c>
      <c r="K67">
        <v>8.9499999999999993</v>
      </c>
      <c r="L67">
        <v>0.35</v>
      </c>
      <c r="M67">
        <v>28.5</v>
      </c>
      <c r="N67">
        <v>0.25</v>
      </c>
    </row>
    <row r="68" spans="1:14">
      <c r="A68">
        <v>67</v>
      </c>
      <c r="B68" t="s">
        <v>104</v>
      </c>
      <c r="C68">
        <v>7.55</v>
      </c>
      <c r="D68">
        <v>0</v>
      </c>
      <c r="E68">
        <v>5.4055</v>
      </c>
      <c r="F68">
        <v>3.4500000000000003E-2</v>
      </c>
      <c r="G68">
        <v>0.35985</v>
      </c>
      <c r="H68">
        <v>8.3500000000000206E-3</v>
      </c>
      <c r="I68">
        <v>9.9429999999999996</v>
      </c>
      <c r="J68">
        <v>6.2000000000000298E-2</v>
      </c>
      <c r="K68">
        <v>9.7249999999999996</v>
      </c>
      <c r="L68">
        <v>0.32500000000000001</v>
      </c>
      <c r="M68">
        <v>25.175000000000001</v>
      </c>
      <c r="N68">
        <v>0.32499999999999901</v>
      </c>
    </row>
    <row r="69" spans="1:14">
      <c r="A69">
        <v>68</v>
      </c>
      <c r="B69" t="s">
        <v>105</v>
      </c>
      <c r="C69">
        <v>7.5</v>
      </c>
      <c r="D69">
        <v>0</v>
      </c>
      <c r="E69">
        <v>5.617</v>
      </c>
      <c r="F69">
        <v>1.90000000000001E-2</v>
      </c>
      <c r="G69">
        <v>0.37095</v>
      </c>
      <c r="H69">
        <v>1.435E-2</v>
      </c>
      <c r="I69">
        <v>10.3255</v>
      </c>
      <c r="J69">
        <v>3.4499999999999503E-2</v>
      </c>
      <c r="K69">
        <v>10.625</v>
      </c>
      <c r="L69">
        <v>0.32499999999999901</v>
      </c>
      <c r="M69">
        <v>30.824999999999999</v>
      </c>
      <c r="N69">
        <v>7.4999999999999303E-2</v>
      </c>
    </row>
    <row r="70" spans="1:14">
      <c r="A70">
        <v>69</v>
      </c>
      <c r="B70" t="s">
        <v>106</v>
      </c>
      <c r="C70">
        <v>7.55</v>
      </c>
      <c r="D70">
        <v>0</v>
      </c>
      <c r="E70">
        <v>5.3535000000000004</v>
      </c>
      <c r="F70">
        <v>8.6499999999999994E-2</v>
      </c>
      <c r="G70">
        <v>0.35315000000000002</v>
      </c>
      <c r="H70">
        <v>1.005E-2</v>
      </c>
      <c r="I70">
        <v>9.8490000000000002</v>
      </c>
      <c r="J70">
        <v>0.157</v>
      </c>
      <c r="K70">
        <v>9.0500000000000007</v>
      </c>
      <c r="L70">
        <v>0.3</v>
      </c>
      <c r="M70">
        <v>19.3</v>
      </c>
      <c r="N70">
        <v>0.25</v>
      </c>
    </row>
    <row r="71" spans="1:14">
      <c r="A71">
        <v>70</v>
      </c>
      <c r="B71" t="s">
        <v>107</v>
      </c>
      <c r="C71">
        <v>7.55</v>
      </c>
      <c r="D71">
        <v>0</v>
      </c>
      <c r="E71">
        <v>5.2504999999999997</v>
      </c>
      <c r="F71">
        <v>8.0500000000000196E-2</v>
      </c>
      <c r="G71">
        <v>0.34675</v>
      </c>
      <c r="H71">
        <v>1.055E-2</v>
      </c>
      <c r="I71">
        <v>9.6624999999999996</v>
      </c>
      <c r="J71">
        <v>0.14549999999999999</v>
      </c>
      <c r="K71">
        <v>8.2249999999999996</v>
      </c>
      <c r="L71">
        <v>2.50000000000004E-2</v>
      </c>
      <c r="M71">
        <v>30.225000000000001</v>
      </c>
      <c r="N71">
        <v>1.075</v>
      </c>
    </row>
    <row r="72" spans="1:14">
      <c r="A72">
        <v>71</v>
      </c>
      <c r="B72" t="s">
        <v>108</v>
      </c>
      <c r="C72">
        <v>7.4749999999999996</v>
      </c>
      <c r="D72">
        <v>2.4999999999999901E-2</v>
      </c>
      <c r="E72">
        <v>5.4690000000000003</v>
      </c>
      <c r="F72">
        <v>4.3999999999999997E-2</v>
      </c>
      <c r="G72">
        <v>0.38030000000000003</v>
      </c>
      <c r="H72">
        <v>1.04E-2</v>
      </c>
      <c r="I72">
        <v>10.057499999999999</v>
      </c>
      <c r="J72">
        <v>7.9500000000000307E-2</v>
      </c>
      <c r="K72">
        <v>10.675000000000001</v>
      </c>
      <c r="L72">
        <v>0.67500000000000004</v>
      </c>
      <c r="M72">
        <v>31.55</v>
      </c>
      <c r="N72">
        <v>0</v>
      </c>
    </row>
    <row r="73" spans="1:14">
      <c r="A73">
        <v>72</v>
      </c>
      <c r="B73" t="s">
        <v>109</v>
      </c>
      <c r="C73">
        <v>7.4749999999999996</v>
      </c>
      <c r="D73">
        <v>2.4999999999999901E-2</v>
      </c>
      <c r="E73">
        <v>4.3295000000000003</v>
      </c>
      <c r="F73">
        <v>9.5000000000000605E-3</v>
      </c>
      <c r="G73">
        <v>0.29199999999999998</v>
      </c>
      <c r="H73">
        <v>2.2000000000000101E-3</v>
      </c>
      <c r="I73">
        <v>7.9935</v>
      </c>
      <c r="J73">
        <v>1.7499999999999599E-2</v>
      </c>
      <c r="K73">
        <v>10.625</v>
      </c>
      <c r="L73">
        <v>0.42500000000000099</v>
      </c>
      <c r="M73">
        <v>20.625</v>
      </c>
      <c r="N73">
        <v>2.49999999999986E-2</v>
      </c>
    </row>
    <row r="74" spans="1:14">
      <c r="A74">
        <v>73</v>
      </c>
      <c r="B74" t="s">
        <v>110</v>
      </c>
      <c r="C74">
        <v>7.625</v>
      </c>
      <c r="D74">
        <v>2.50000000000004E-2</v>
      </c>
      <c r="E74">
        <v>5.0655000000000001</v>
      </c>
      <c r="F74">
        <v>7.85E-2</v>
      </c>
      <c r="G74">
        <v>0.33639999999999998</v>
      </c>
      <c r="H74">
        <v>4.3999999999999899E-3</v>
      </c>
      <c r="I74">
        <v>9.3275000000000006</v>
      </c>
      <c r="J74">
        <v>0.14249999999999999</v>
      </c>
      <c r="K74">
        <v>7.7750000000000004</v>
      </c>
      <c r="L74">
        <v>0.27500000000000002</v>
      </c>
      <c r="M74">
        <v>14.775</v>
      </c>
      <c r="N74">
        <v>0.47499999999999998</v>
      </c>
    </row>
    <row r="75" spans="1:14">
      <c r="A75">
        <v>74</v>
      </c>
      <c r="B75" t="s">
        <v>111</v>
      </c>
      <c r="C75">
        <v>7.65</v>
      </c>
      <c r="D75">
        <v>0</v>
      </c>
      <c r="E75">
        <v>5.0614999999999997</v>
      </c>
      <c r="F75">
        <v>1.6500000000000199E-2</v>
      </c>
      <c r="G75">
        <v>0.32695000000000002</v>
      </c>
      <c r="H75">
        <v>2.5000000000000001E-4</v>
      </c>
      <c r="I75">
        <v>9.32</v>
      </c>
      <c r="J75">
        <v>3.00000000000002E-2</v>
      </c>
      <c r="K75">
        <v>7.9749999999999996</v>
      </c>
      <c r="L75">
        <v>7.5000000000000205E-2</v>
      </c>
      <c r="M75">
        <v>16.899999999999999</v>
      </c>
      <c r="N75">
        <v>0.35</v>
      </c>
    </row>
    <row r="76" spans="1:14">
      <c r="A76">
        <v>75</v>
      </c>
      <c r="B76" t="s">
        <v>112</v>
      </c>
      <c r="C76">
        <v>7.6</v>
      </c>
      <c r="D76">
        <v>0</v>
      </c>
      <c r="E76">
        <v>4.9550000000000001</v>
      </c>
      <c r="F76">
        <v>2.50000000000004E-2</v>
      </c>
      <c r="G76">
        <v>0.30675000000000002</v>
      </c>
      <c r="H76">
        <v>7.3499999999999902E-3</v>
      </c>
      <c r="I76">
        <v>9.1270000000000007</v>
      </c>
      <c r="J76">
        <v>4.4999999999999901E-2</v>
      </c>
      <c r="K76">
        <v>9.5500000000000007</v>
      </c>
      <c r="L76">
        <v>0.25</v>
      </c>
      <c r="M76">
        <v>24.475000000000001</v>
      </c>
      <c r="N76">
        <v>0.32500000000000101</v>
      </c>
    </row>
    <row r="77" spans="1:14">
      <c r="A77">
        <v>76</v>
      </c>
      <c r="B77" t="s">
        <v>113</v>
      </c>
      <c r="C77">
        <v>7.65</v>
      </c>
      <c r="D77">
        <v>0</v>
      </c>
      <c r="E77">
        <v>4.87</v>
      </c>
      <c r="F77">
        <v>0.02</v>
      </c>
      <c r="G77">
        <v>0.30230000000000001</v>
      </c>
      <c r="H77">
        <v>4.7999999999999996E-3</v>
      </c>
      <c r="I77">
        <v>8.9730000000000008</v>
      </c>
      <c r="J77">
        <v>3.6000000000000497E-2</v>
      </c>
      <c r="K77">
        <v>9.5250000000000004</v>
      </c>
      <c r="L77">
        <v>0.27500000000000002</v>
      </c>
      <c r="M77">
        <v>9.85</v>
      </c>
      <c r="N77">
        <v>4.9999999999999802E-2</v>
      </c>
    </row>
    <row r="78" spans="1:14">
      <c r="A78">
        <v>77</v>
      </c>
      <c r="B78" t="s">
        <v>114</v>
      </c>
      <c r="C78">
        <v>7.6</v>
      </c>
      <c r="D78">
        <v>0</v>
      </c>
      <c r="E78">
        <v>5.3040000000000003</v>
      </c>
      <c r="F78">
        <v>2.8000000000000001E-2</v>
      </c>
      <c r="G78">
        <v>0.31464999999999999</v>
      </c>
      <c r="H78">
        <v>2.9500000000000099E-3</v>
      </c>
      <c r="I78">
        <v>9.7590000000000003</v>
      </c>
      <c r="J78">
        <v>4.9999999999999802E-2</v>
      </c>
      <c r="K78">
        <v>9.1750000000000007</v>
      </c>
      <c r="L78">
        <v>0.42499999999999999</v>
      </c>
      <c r="M78">
        <v>9.375</v>
      </c>
      <c r="N78">
        <v>7.4999999999999303E-2</v>
      </c>
    </row>
    <row r="79" spans="1:14">
      <c r="A79">
        <v>78</v>
      </c>
      <c r="B79" t="s">
        <v>115</v>
      </c>
      <c r="C79">
        <v>7.55</v>
      </c>
      <c r="D79">
        <v>0</v>
      </c>
      <c r="E79">
        <v>4.9634999999999998</v>
      </c>
      <c r="F79">
        <v>0.14849999999999999</v>
      </c>
      <c r="G79">
        <v>0.31175000000000003</v>
      </c>
      <c r="H79">
        <v>3.15000000000001E-3</v>
      </c>
      <c r="I79">
        <v>9.1434999999999995</v>
      </c>
      <c r="J79">
        <v>0.26850000000000002</v>
      </c>
      <c r="K79">
        <v>11.25</v>
      </c>
      <c r="L79">
        <v>0.4</v>
      </c>
      <c r="M79">
        <v>21.55</v>
      </c>
      <c r="N79">
        <v>0.19999999999999901</v>
      </c>
    </row>
    <row r="80" spans="1:14">
      <c r="A80">
        <v>79</v>
      </c>
      <c r="B80" t="s">
        <v>116</v>
      </c>
      <c r="C80">
        <v>7.55</v>
      </c>
      <c r="D80">
        <v>0</v>
      </c>
      <c r="E80">
        <v>5.49</v>
      </c>
      <c r="F80">
        <v>9.2999999999999999E-2</v>
      </c>
      <c r="G80">
        <v>0.32740000000000002</v>
      </c>
      <c r="H80">
        <v>6.1000000000000203E-3</v>
      </c>
      <c r="I80">
        <v>10.095499999999999</v>
      </c>
      <c r="J80">
        <v>0.16750000000000001</v>
      </c>
      <c r="K80">
        <v>10.074999999999999</v>
      </c>
      <c r="L80">
        <v>0.17499999999999999</v>
      </c>
      <c r="M80">
        <v>18.625</v>
      </c>
      <c r="N80">
        <v>2.49999999999986E-2</v>
      </c>
    </row>
    <row r="81" spans="1:14">
      <c r="A81">
        <v>80</v>
      </c>
      <c r="B81" t="s">
        <v>117</v>
      </c>
      <c r="C81">
        <v>7.55</v>
      </c>
      <c r="D81">
        <v>0</v>
      </c>
      <c r="E81">
        <v>5.0655000000000001</v>
      </c>
      <c r="F81">
        <v>5.94999999999999E-2</v>
      </c>
      <c r="G81">
        <v>0.33829999999999999</v>
      </c>
      <c r="H81">
        <v>5.7999999999999996E-3</v>
      </c>
      <c r="I81">
        <v>9.3279999999999994</v>
      </c>
      <c r="J81">
        <v>0.108</v>
      </c>
      <c r="K81">
        <v>9.1</v>
      </c>
      <c r="L81">
        <v>9.9999999999999603E-2</v>
      </c>
      <c r="M81">
        <v>17.399999999999999</v>
      </c>
      <c r="N81">
        <v>4.9999999999998899E-2</v>
      </c>
    </row>
    <row r="82" spans="1:14">
      <c r="A82">
        <v>81</v>
      </c>
      <c r="B82" t="s">
        <v>118</v>
      </c>
      <c r="C82">
        <v>7.6</v>
      </c>
      <c r="D82">
        <v>0</v>
      </c>
      <c r="E82">
        <v>4.819</v>
      </c>
      <c r="F82">
        <v>1.2E-2</v>
      </c>
      <c r="G82">
        <v>0.29570000000000002</v>
      </c>
      <c r="H82">
        <v>4.7999999999999996E-3</v>
      </c>
      <c r="I82">
        <v>8.8819999999999997</v>
      </c>
      <c r="J82">
        <v>2.20000000000002E-2</v>
      </c>
      <c r="K82">
        <v>8.9749999999999996</v>
      </c>
      <c r="L82">
        <v>0.47499999999999998</v>
      </c>
      <c r="M82">
        <v>9.6999999999999993</v>
      </c>
      <c r="N82">
        <v>0.2</v>
      </c>
    </row>
    <row r="83" spans="1:14">
      <c r="A83">
        <v>82</v>
      </c>
      <c r="B83" t="s">
        <v>119</v>
      </c>
      <c r="C83">
        <v>7.55</v>
      </c>
      <c r="D83">
        <v>0</v>
      </c>
      <c r="E83">
        <v>5.3410000000000002</v>
      </c>
      <c r="F83">
        <v>4.4999999999999901E-2</v>
      </c>
      <c r="G83">
        <v>0.32229999999999998</v>
      </c>
      <c r="H83">
        <v>9.5999999999999992E-3</v>
      </c>
      <c r="I83">
        <v>9.8264999999999993</v>
      </c>
      <c r="J83">
        <v>8.15000000000001E-2</v>
      </c>
      <c r="K83">
        <v>9.6750000000000007</v>
      </c>
      <c r="L83">
        <v>7.5000000000000205E-2</v>
      </c>
      <c r="M83">
        <v>7.9</v>
      </c>
      <c r="N83">
        <v>0.1</v>
      </c>
    </row>
    <row r="84" spans="1:14">
      <c r="A84">
        <v>83</v>
      </c>
      <c r="B84" t="s">
        <v>120</v>
      </c>
      <c r="C84">
        <v>7.6</v>
      </c>
      <c r="D84">
        <v>0</v>
      </c>
      <c r="E84">
        <v>5.0529999999999999</v>
      </c>
      <c r="F84">
        <v>5.2999999999999901E-2</v>
      </c>
      <c r="G84">
        <v>0.31390000000000001</v>
      </c>
      <c r="H84">
        <v>5.99999999999989E-4</v>
      </c>
      <c r="I84">
        <v>9.3055000000000003</v>
      </c>
      <c r="J84">
        <v>9.6499999999999794E-2</v>
      </c>
      <c r="K84">
        <v>11.05</v>
      </c>
      <c r="L84">
        <v>0.2</v>
      </c>
      <c r="M84">
        <v>3.41</v>
      </c>
      <c r="N84">
        <v>0.26</v>
      </c>
    </row>
    <row r="85" spans="1:14">
      <c r="A85">
        <v>84</v>
      </c>
      <c r="B85" t="s">
        <v>121</v>
      </c>
      <c r="C85">
        <v>7.65</v>
      </c>
      <c r="D85">
        <v>0</v>
      </c>
      <c r="E85">
        <v>4.9634999999999998</v>
      </c>
      <c r="F85">
        <v>2.5500000000000099E-2</v>
      </c>
      <c r="G85">
        <v>0.31929999999999997</v>
      </c>
      <c r="H85">
        <v>6.0000000000001697E-4</v>
      </c>
      <c r="I85">
        <v>9.1434999999999995</v>
      </c>
      <c r="J85">
        <v>4.65E-2</v>
      </c>
      <c r="K85">
        <v>11.425000000000001</v>
      </c>
      <c r="L85">
        <v>0.125</v>
      </c>
      <c r="M85">
        <v>9.0500000000000007</v>
      </c>
      <c r="N85">
        <v>0.149999999999999</v>
      </c>
    </row>
    <row r="86" spans="1:14">
      <c r="A86">
        <v>85</v>
      </c>
      <c r="B86" t="s">
        <v>122</v>
      </c>
      <c r="C86">
        <v>7.55</v>
      </c>
      <c r="D86">
        <v>0</v>
      </c>
      <c r="E86">
        <v>5.5049999999999999</v>
      </c>
      <c r="F86">
        <v>0.127</v>
      </c>
      <c r="G86">
        <v>0.35870000000000002</v>
      </c>
      <c r="H86">
        <v>9.5999999999999992E-3</v>
      </c>
      <c r="I86">
        <v>10.1225</v>
      </c>
      <c r="J86">
        <v>0.22950000000000001</v>
      </c>
      <c r="K86">
        <v>13.074999999999999</v>
      </c>
      <c r="L86">
        <v>2.4999999999999498E-2</v>
      </c>
      <c r="M86">
        <v>5.4749999999999996</v>
      </c>
      <c r="N86">
        <v>2.4999999999999901E-2</v>
      </c>
    </row>
    <row r="87" spans="1:14">
      <c r="A87">
        <v>86</v>
      </c>
      <c r="B87" t="s">
        <v>123</v>
      </c>
      <c r="C87">
        <v>7.5750000000000002</v>
      </c>
      <c r="D87">
        <v>2.4999999999999901E-2</v>
      </c>
      <c r="E87">
        <v>5.2690000000000001</v>
      </c>
      <c r="F87">
        <v>0.02</v>
      </c>
      <c r="G87">
        <v>0.31945000000000001</v>
      </c>
      <c r="H87">
        <v>1.8499999999999901E-3</v>
      </c>
      <c r="I87">
        <v>9.6965000000000003</v>
      </c>
      <c r="J87">
        <v>3.6500000000000199E-2</v>
      </c>
      <c r="K87">
        <v>12.05</v>
      </c>
      <c r="L87">
        <v>0.7</v>
      </c>
      <c r="M87">
        <v>10.6</v>
      </c>
      <c r="N87">
        <v>0.3</v>
      </c>
    </row>
    <row r="88" spans="1:14">
      <c r="A88">
        <v>87</v>
      </c>
      <c r="B88" t="s">
        <v>124</v>
      </c>
      <c r="C88">
        <v>7.55</v>
      </c>
      <c r="D88">
        <v>0</v>
      </c>
      <c r="E88">
        <v>5.4474999999999998</v>
      </c>
      <c r="F88">
        <v>8.2500000000000004E-2</v>
      </c>
      <c r="G88">
        <v>0.33665</v>
      </c>
      <c r="H88">
        <v>3.14999999999999E-3</v>
      </c>
      <c r="I88">
        <v>10.019</v>
      </c>
      <c r="J88">
        <v>0.14899999999999999</v>
      </c>
      <c r="K88">
        <v>10.050000000000001</v>
      </c>
      <c r="L88">
        <v>0.100000000000001</v>
      </c>
      <c r="M88">
        <v>1.51</v>
      </c>
      <c r="N88">
        <v>0.19</v>
      </c>
    </row>
    <row r="89" spans="1:14">
      <c r="A89">
        <v>88</v>
      </c>
      <c r="B89" t="s">
        <v>129</v>
      </c>
      <c r="C89">
        <v>7.5</v>
      </c>
      <c r="D89">
        <v>0</v>
      </c>
      <c r="E89">
        <v>5.8570000000000002</v>
      </c>
      <c r="F89">
        <v>4.9999999999998899E-3</v>
      </c>
      <c r="G89">
        <v>0.39150000000000001</v>
      </c>
      <c r="H89">
        <v>2.2000000000000101E-3</v>
      </c>
      <c r="I89">
        <v>10.757999999999999</v>
      </c>
      <c r="J89">
        <v>8.9999999999994494E-3</v>
      </c>
      <c r="K89">
        <v>9.7249999999999996</v>
      </c>
      <c r="L89">
        <v>1.825</v>
      </c>
      <c r="M89">
        <v>4.2249999999999996</v>
      </c>
      <c r="N89">
        <v>2.4999999999999901E-2</v>
      </c>
    </row>
    <row r="90" spans="1:14">
      <c r="A90">
        <v>89</v>
      </c>
      <c r="B90" t="s">
        <v>130</v>
      </c>
      <c r="C90">
        <v>7.5</v>
      </c>
      <c r="D90">
        <v>0</v>
      </c>
      <c r="E90">
        <v>5.49</v>
      </c>
      <c r="F90">
        <v>8.0000000000000106E-3</v>
      </c>
      <c r="G90">
        <v>0.36695</v>
      </c>
      <c r="H90">
        <v>5.3500000000000197E-3</v>
      </c>
      <c r="I90">
        <v>10.096</v>
      </c>
      <c r="J90">
        <v>1.50000000000006E-2</v>
      </c>
      <c r="K90">
        <v>11.225</v>
      </c>
      <c r="L90">
        <v>0.32500000000000001</v>
      </c>
      <c r="M90">
        <v>32.375</v>
      </c>
      <c r="N90">
        <v>0.57500000000000095</v>
      </c>
    </row>
    <row r="91" spans="1:14">
      <c r="A91">
        <v>90</v>
      </c>
      <c r="B91" t="s">
        <v>131</v>
      </c>
      <c r="C91">
        <v>7.4249999999999998</v>
      </c>
      <c r="D91">
        <v>2.4999999999999901E-2</v>
      </c>
      <c r="E91">
        <v>5.4954999999999998</v>
      </c>
      <c r="F91">
        <v>5.94999999999999E-2</v>
      </c>
      <c r="G91">
        <v>0.39240000000000003</v>
      </c>
      <c r="H91">
        <v>1.39999999999998E-3</v>
      </c>
      <c r="I91">
        <v>10.106</v>
      </c>
      <c r="J91">
        <v>0.108000000000001</v>
      </c>
      <c r="K91">
        <v>12.125</v>
      </c>
      <c r="L91">
        <v>0.17500000000000099</v>
      </c>
      <c r="M91">
        <v>18.100000000000001</v>
      </c>
      <c r="N91">
        <v>0.5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opLeftCell="E1" zoomScale="150" zoomScaleNormal="150" zoomScalePageLayoutView="150" workbookViewId="0">
      <selection activeCell="O4" sqref="O4"/>
    </sheetView>
  </sheetViews>
  <sheetFormatPr baseColWidth="10" defaultColWidth="9.1640625" defaultRowHeight="15" x14ac:dyDescent="0"/>
  <cols>
    <col min="1" max="1" width="11.33203125" style="30" customWidth="1"/>
    <col min="2" max="2" width="8.83203125" style="30" customWidth="1"/>
    <col min="3" max="3" width="12.1640625" customWidth="1"/>
    <col min="5" max="5" width="8.83203125" bestFit="1" customWidth="1"/>
    <col min="7" max="7" width="12" style="30" customWidth="1"/>
    <col min="8" max="12" width="11.5" style="30" customWidth="1"/>
    <col min="13" max="16384" width="9.1640625" style="30"/>
  </cols>
  <sheetData>
    <row r="1" spans="1:12">
      <c r="A1" s="31" t="s">
        <v>303</v>
      </c>
      <c r="B1" s="31" t="s">
        <v>302</v>
      </c>
      <c r="C1" s="44" t="s">
        <v>0</v>
      </c>
      <c r="D1" s="45" t="s">
        <v>317</v>
      </c>
      <c r="E1" s="44" t="s">
        <v>316</v>
      </c>
      <c r="F1" s="44" t="s">
        <v>316</v>
      </c>
      <c r="G1" s="31" t="s">
        <v>304</v>
      </c>
      <c r="H1" s="32" t="s">
        <v>305</v>
      </c>
      <c r="I1" s="31" t="s">
        <v>306</v>
      </c>
      <c r="J1" s="31" t="s">
        <v>307</v>
      </c>
      <c r="K1" s="33" t="s">
        <v>308</v>
      </c>
      <c r="L1" s="31" t="s">
        <v>309</v>
      </c>
    </row>
    <row r="2" spans="1:12">
      <c r="A2" s="34" t="s">
        <v>310</v>
      </c>
      <c r="B2" s="34" t="s">
        <v>313</v>
      </c>
      <c r="C2" s="46" t="s">
        <v>4</v>
      </c>
      <c r="D2" s="46" t="s">
        <v>2</v>
      </c>
      <c r="E2" s="46" t="s">
        <v>3</v>
      </c>
      <c r="F2" s="46" t="s">
        <v>132</v>
      </c>
      <c r="G2" s="34"/>
      <c r="H2" s="35" t="s">
        <v>311</v>
      </c>
      <c r="I2" s="34" t="s">
        <v>311</v>
      </c>
      <c r="J2" s="34" t="s">
        <v>311</v>
      </c>
      <c r="K2" s="34" t="s">
        <v>312</v>
      </c>
      <c r="L2" s="34" t="s">
        <v>312</v>
      </c>
    </row>
    <row r="3" spans="1:12">
      <c r="A3" s="36">
        <v>1</v>
      </c>
      <c r="B3" s="36" t="s">
        <v>314</v>
      </c>
      <c r="C3" s="4" t="s">
        <v>6</v>
      </c>
      <c r="D3" s="4" t="s">
        <v>69</v>
      </c>
      <c r="E3" s="4">
        <v>1</v>
      </c>
      <c r="F3" s="4">
        <v>1</v>
      </c>
      <c r="G3" s="36">
        <v>7.55</v>
      </c>
      <c r="H3" s="37">
        <v>4.6879999999999997</v>
      </c>
      <c r="I3" s="38">
        <v>0.30869999999999997</v>
      </c>
      <c r="J3" s="40">
        <v>8.6449999999999996</v>
      </c>
      <c r="K3" s="39">
        <v>10.8</v>
      </c>
      <c r="L3" s="47">
        <v>14.1</v>
      </c>
    </row>
    <row r="4" spans="1:12">
      <c r="A4" s="36">
        <v>1</v>
      </c>
      <c r="B4" s="36" t="s">
        <v>315</v>
      </c>
      <c r="C4" s="4" t="s">
        <v>6</v>
      </c>
      <c r="D4" s="4" t="s">
        <v>69</v>
      </c>
      <c r="E4" s="4">
        <v>1</v>
      </c>
      <c r="F4" s="4">
        <v>1</v>
      </c>
      <c r="G4" s="36">
        <v>7.55</v>
      </c>
      <c r="H4" s="37">
        <v>4.8079999999999998</v>
      </c>
      <c r="I4" s="38">
        <v>0.31879999999999997</v>
      </c>
      <c r="J4" s="40">
        <v>8.8610000000000007</v>
      </c>
      <c r="K4" s="39">
        <v>10.3</v>
      </c>
      <c r="L4" s="47">
        <v>13.200000000000001</v>
      </c>
    </row>
    <row r="5" spans="1:12">
      <c r="A5" s="36">
        <v>2</v>
      </c>
      <c r="B5" s="36" t="s">
        <v>314</v>
      </c>
      <c r="C5" s="4" t="s">
        <v>7</v>
      </c>
      <c r="D5" s="4" t="s">
        <v>69</v>
      </c>
      <c r="E5" s="4">
        <v>1</v>
      </c>
      <c r="F5" s="4">
        <v>2</v>
      </c>
      <c r="G5" s="36">
        <v>7.55</v>
      </c>
      <c r="H5" s="37">
        <v>5.6269999999999998</v>
      </c>
      <c r="I5" s="38">
        <v>0.37209999999999999</v>
      </c>
      <c r="J5" s="40">
        <v>10.342000000000001</v>
      </c>
      <c r="K5" s="39">
        <v>9</v>
      </c>
      <c r="L5" s="47">
        <v>19.600000000000001</v>
      </c>
    </row>
    <row r="6" spans="1:12">
      <c r="A6" s="36">
        <v>2</v>
      </c>
      <c r="B6" s="36" t="s">
        <v>315</v>
      </c>
      <c r="C6" s="4" t="s">
        <v>7</v>
      </c>
      <c r="D6" s="4" t="s">
        <v>69</v>
      </c>
      <c r="E6" s="4">
        <v>1</v>
      </c>
      <c r="F6" s="4">
        <v>2</v>
      </c>
      <c r="G6" s="39">
        <v>7.5</v>
      </c>
      <c r="H6" s="37">
        <v>5.2249999999999996</v>
      </c>
      <c r="I6" s="38">
        <v>0.3473</v>
      </c>
      <c r="J6" s="40">
        <v>9.6159999999999997</v>
      </c>
      <c r="K6" s="39">
        <v>9.5</v>
      </c>
      <c r="L6" s="47">
        <v>18.75</v>
      </c>
    </row>
    <row r="7" spans="1:12">
      <c r="A7" s="36">
        <v>3</v>
      </c>
      <c r="B7" s="36" t="s">
        <v>314</v>
      </c>
      <c r="C7" s="4" t="s">
        <v>8</v>
      </c>
      <c r="D7" s="4" t="s">
        <v>69</v>
      </c>
      <c r="E7" s="4">
        <v>1</v>
      </c>
      <c r="F7" s="4">
        <v>3</v>
      </c>
      <c r="G7" s="39">
        <v>7.55</v>
      </c>
      <c r="H7" s="37">
        <v>4.9850000000000003</v>
      </c>
      <c r="I7" s="38">
        <v>0.31900000000000001</v>
      </c>
      <c r="J7" s="40">
        <v>9.1820000000000004</v>
      </c>
      <c r="K7" s="39">
        <v>10.600000000000001</v>
      </c>
      <c r="L7" s="47">
        <v>13.45</v>
      </c>
    </row>
    <row r="8" spans="1:12">
      <c r="A8" s="36">
        <v>3</v>
      </c>
      <c r="B8" s="36" t="s">
        <v>315</v>
      </c>
      <c r="C8" s="4" t="s">
        <v>8</v>
      </c>
      <c r="D8" s="4" t="s">
        <v>69</v>
      </c>
      <c r="E8" s="4">
        <v>1</v>
      </c>
      <c r="F8" s="4">
        <v>3</v>
      </c>
      <c r="G8" s="39">
        <v>7.55</v>
      </c>
      <c r="H8" s="37">
        <v>4.8739999999999997</v>
      </c>
      <c r="I8" s="38">
        <v>0.32479999999999998</v>
      </c>
      <c r="J8" s="40">
        <v>8.9809999999999999</v>
      </c>
      <c r="K8" s="39">
        <v>10.3</v>
      </c>
      <c r="L8" s="47">
        <v>12.9</v>
      </c>
    </row>
    <row r="9" spans="1:12">
      <c r="A9" s="36">
        <v>4</v>
      </c>
      <c r="B9" s="36" t="s">
        <v>314</v>
      </c>
      <c r="C9" s="4" t="s">
        <v>9</v>
      </c>
      <c r="D9" s="4" t="s">
        <v>69</v>
      </c>
      <c r="E9" s="4">
        <v>1</v>
      </c>
      <c r="F9" s="4">
        <v>4</v>
      </c>
      <c r="G9" s="39">
        <v>7.55</v>
      </c>
      <c r="H9" s="37">
        <v>4.9459999999999997</v>
      </c>
      <c r="I9" s="38">
        <v>0.31859999999999999</v>
      </c>
      <c r="J9" s="40">
        <v>9.1110000000000007</v>
      </c>
      <c r="K9" s="39">
        <v>10.649999999999999</v>
      </c>
      <c r="L9" s="47">
        <v>21</v>
      </c>
    </row>
    <row r="10" spans="1:12">
      <c r="A10" s="36">
        <v>4</v>
      </c>
      <c r="B10" s="36" t="s">
        <v>315</v>
      </c>
      <c r="C10" s="4" t="s">
        <v>9</v>
      </c>
      <c r="D10" s="4" t="s">
        <v>69</v>
      </c>
      <c r="E10" s="4">
        <v>1</v>
      </c>
      <c r="F10" s="4">
        <v>4</v>
      </c>
      <c r="G10" s="39">
        <v>7.5</v>
      </c>
      <c r="H10" s="37">
        <v>5.1479999999999997</v>
      </c>
      <c r="I10" s="38">
        <v>0.32940000000000003</v>
      </c>
      <c r="J10" s="40">
        <v>9.4770000000000003</v>
      </c>
      <c r="K10" s="39">
        <v>10.85</v>
      </c>
      <c r="L10" s="47">
        <v>20.25</v>
      </c>
    </row>
    <row r="11" spans="1:12">
      <c r="A11" s="36">
        <v>5</v>
      </c>
      <c r="B11" s="36" t="s">
        <v>314</v>
      </c>
      <c r="C11" s="4" t="s">
        <v>10</v>
      </c>
      <c r="D11" s="4" t="s">
        <v>69</v>
      </c>
      <c r="E11" s="4">
        <v>1</v>
      </c>
      <c r="F11" s="4">
        <v>5</v>
      </c>
      <c r="G11" s="39">
        <v>7.55</v>
      </c>
      <c r="H11" s="37">
        <v>5.343</v>
      </c>
      <c r="I11" s="38">
        <v>0.32479999999999998</v>
      </c>
      <c r="J11" s="40">
        <v>9.8309999999999995</v>
      </c>
      <c r="K11" s="39">
        <v>10.199999999999999</v>
      </c>
      <c r="L11" s="47">
        <v>26.200000000000003</v>
      </c>
    </row>
    <row r="12" spans="1:12">
      <c r="A12" s="36">
        <v>5</v>
      </c>
      <c r="B12" s="36" t="s">
        <v>315</v>
      </c>
      <c r="C12" s="4" t="s">
        <v>10</v>
      </c>
      <c r="D12" s="4" t="s">
        <v>69</v>
      </c>
      <c r="E12" s="4">
        <v>1</v>
      </c>
      <c r="F12" s="4">
        <v>5</v>
      </c>
      <c r="G12" s="39">
        <v>7.5</v>
      </c>
      <c r="H12" s="37">
        <v>5.3339999999999996</v>
      </c>
      <c r="I12" s="38">
        <v>0.32940000000000003</v>
      </c>
      <c r="J12" s="40">
        <v>9.8140000000000001</v>
      </c>
      <c r="K12" s="39">
        <v>10.5</v>
      </c>
      <c r="L12" s="47">
        <v>26.099999999999998</v>
      </c>
    </row>
    <row r="13" spans="1:12">
      <c r="A13" s="36">
        <v>6</v>
      </c>
      <c r="B13" s="36" t="s">
        <v>314</v>
      </c>
      <c r="C13" s="4" t="s">
        <v>11</v>
      </c>
      <c r="D13" s="4" t="s">
        <v>69</v>
      </c>
      <c r="E13" s="4">
        <v>2</v>
      </c>
      <c r="F13" s="4">
        <v>1</v>
      </c>
      <c r="G13" s="39">
        <v>7.55</v>
      </c>
      <c r="H13" s="37">
        <v>5.0449999999999999</v>
      </c>
      <c r="I13" s="38">
        <v>0.3236</v>
      </c>
      <c r="J13" s="40">
        <v>9.2910000000000004</v>
      </c>
      <c r="K13" s="39">
        <v>10.700000000000001</v>
      </c>
      <c r="L13" s="47">
        <v>24.55</v>
      </c>
    </row>
    <row r="14" spans="1:12">
      <c r="A14" s="36">
        <v>6</v>
      </c>
      <c r="B14" s="36" t="s">
        <v>315</v>
      </c>
      <c r="C14" s="4" t="s">
        <v>11</v>
      </c>
      <c r="D14" s="4" t="s">
        <v>69</v>
      </c>
      <c r="E14" s="4">
        <v>2</v>
      </c>
      <c r="F14" s="4">
        <v>1</v>
      </c>
      <c r="G14" s="39">
        <v>7.5</v>
      </c>
      <c r="H14" s="37">
        <v>5.0369999999999999</v>
      </c>
      <c r="I14" s="38">
        <v>0.30680000000000002</v>
      </c>
      <c r="J14" s="40">
        <v>9.2759999999999998</v>
      </c>
      <c r="K14" s="39">
        <v>9.5499999999999989</v>
      </c>
      <c r="L14" s="47">
        <v>25.45</v>
      </c>
    </row>
    <row r="15" spans="1:12">
      <c r="A15" s="36">
        <v>7</v>
      </c>
      <c r="B15" s="36" t="s">
        <v>314</v>
      </c>
      <c r="C15" s="4" t="s">
        <v>12</v>
      </c>
      <c r="D15" s="4" t="s">
        <v>69</v>
      </c>
      <c r="E15" s="4">
        <v>2</v>
      </c>
      <c r="F15" s="4">
        <v>2</v>
      </c>
      <c r="G15" s="39">
        <v>7.55</v>
      </c>
      <c r="H15" s="37">
        <v>5.1929999999999996</v>
      </c>
      <c r="I15" s="38">
        <v>0.3211</v>
      </c>
      <c r="J15" s="40">
        <v>9.5579999999999998</v>
      </c>
      <c r="K15" s="39">
        <v>9.5499999999999989</v>
      </c>
      <c r="L15" s="47">
        <v>22.200000000000003</v>
      </c>
    </row>
    <row r="16" spans="1:12">
      <c r="A16" s="36">
        <v>7</v>
      </c>
      <c r="B16" s="36" t="s">
        <v>315</v>
      </c>
      <c r="C16" s="4" t="s">
        <v>12</v>
      </c>
      <c r="D16" s="4" t="s">
        <v>69</v>
      </c>
      <c r="E16" s="4">
        <v>2</v>
      </c>
      <c r="F16" s="4">
        <v>2</v>
      </c>
      <c r="G16" s="39">
        <v>7.5</v>
      </c>
      <c r="H16" s="37">
        <v>5.2789999999999999</v>
      </c>
      <c r="I16" s="38">
        <v>0.33600000000000002</v>
      </c>
      <c r="J16" s="40">
        <v>9.7140000000000004</v>
      </c>
      <c r="K16" s="39">
        <v>9.8000000000000007</v>
      </c>
      <c r="L16" s="47">
        <v>21.7</v>
      </c>
    </row>
    <row r="17" spans="1:12">
      <c r="A17" s="36">
        <v>8</v>
      </c>
      <c r="B17" s="36" t="s">
        <v>314</v>
      </c>
      <c r="C17" s="4" t="s">
        <v>13</v>
      </c>
      <c r="D17" s="4" t="s">
        <v>69</v>
      </c>
      <c r="E17" s="4">
        <v>2</v>
      </c>
      <c r="F17" s="4">
        <v>3</v>
      </c>
      <c r="G17" s="39">
        <v>7.5</v>
      </c>
      <c r="H17" s="37">
        <v>5.3769999999999998</v>
      </c>
      <c r="I17" s="38">
        <v>0.34139999999999998</v>
      </c>
      <c r="J17" s="40">
        <v>9.8919999999999995</v>
      </c>
      <c r="K17" s="39">
        <v>11.05</v>
      </c>
      <c r="L17" s="47">
        <v>29.35</v>
      </c>
    </row>
    <row r="18" spans="1:12">
      <c r="A18" s="36">
        <v>8</v>
      </c>
      <c r="B18" s="36" t="s">
        <v>315</v>
      </c>
      <c r="C18" s="4" t="s">
        <v>13</v>
      </c>
      <c r="D18" s="4" t="s">
        <v>69</v>
      </c>
      <c r="E18" s="4">
        <v>2</v>
      </c>
      <c r="F18" s="4">
        <v>3</v>
      </c>
      <c r="G18" s="39">
        <v>7.45</v>
      </c>
      <c r="H18" s="37">
        <v>5.1580000000000004</v>
      </c>
      <c r="I18" s="38">
        <v>0.33110000000000001</v>
      </c>
      <c r="J18" s="40">
        <v>9.4949999999999992</v>
      </c>
      <c r="K18" s="39">
        <v>11.299999999999999</v>
      </c>
      <c r="L18" s="47">
        <v>29.900000000000002</v>
      </c>
    </row>
    <row r="19" spans="1:12">
      <c r="A19" s="36">
        <v>9</v>
      </c>
      <c r="B19" s="36" t="s">
        <v>314</v>
      </c>
      <c r="C19" s="4" t="s">
        <v>14</v>
      </c>
      <c r="D19" s="4" t="s">
        <v>69</v>
      </c>
      <c r="E19" s="4">
        <v>2</v>
      </c>
      <c r="F19" s="4">
        <v>4</v>
      </c>
      <c r="G19" s="39">
        <v>7.55</v>
      </c>
      <c r="H19" s="37">
        <v>4.6239999999999997</v>
      </c>
      <c r="I19" s="38">
        <v>0.2787</v>
      </c>
      <c r="J19" s="40">
        <v>8.5289999999999999</v>
      </c>
      <c r="K19" s="39">
        <v>9.6</v>
      </c>
      <c r="L19" s="47">
        <v>14.15</v>
      </c>
    </row>
    <row r="20" spans="1:12">
      <c r="A20" s="36">
        <v>9</v>
      </c>
      <c r="B20" s="36" t="s">
        <v>315</v>
      </c>
      <c r="C20" s="4" t="s">
        <v>14</v>
      </c>
      <c r="D20" s="4" t="s">
        <v>69</v>
      </c>
      <c r="E20" s="4">
        <v>2</v>
      </c>
      <c r="F20" s="4">
        <v>4</v>
      </c>
      <c r="G20" s="39">
        <v>7.45</v>
      </c>
      <c r="H20" s="37">
        <v>4.7389999999999999</v>
      </c>
      <c r="I20" s="38">
        <v>0.30470000000000003</v>
      </c>
      <c r="J20" s="40">
        <v>8.7360000000000007</v>
      </c>
      <c r="K20" s="39">
        <v>9.85</v>
      </c>
      <c r="L20" s="47">
        <v>14.6</v>
      </c>
    </row>
    <row r="21" spans="1:12">
      <c r="A21" s="36">
        <v>10</v>
      </c>
      <c r="B21" s="36" t="s">
        <v>314</v>
      </c>
      <c r="C21" s="4" t="s">
        <v>15</v>
      </c>
      <c r="D21" s="4" t="s">
        <v>69</v>
      </c>
      <c r="E21" s="4">
        <v>2</v>
      </c>
      <c r="F21" s="4">
        <v>5</v>
      </c>
      <c r="G21" s="39">
        <v>7.5</v>
      </c>
      <c r="H21" s="40">
        <v>5.14</v>
      </c>
      <c r="I21" s="38">
        <v>0.31569999999999998</v>
      </c>
      <c r="J21" s="40">
        <v>9.4619999999999997</v>
      </c>
      <c r="K21" s="39">
        <v>8.1999999999999993</v>
      </c>
      <c r="L21" s="47">
        <v>21.25</v>
      </c>
    </row>
    <row r="22" spans="1:12">
      <c r="A22" s="36">
        <v>10</v>
      </c>
      <c r="B22" s="36" t="s">
        <v>315</v>
      </c>
      <c r="C22" s="4" t="s">
        <v>15</v>
      </c>
      <c r="D22" s="4" t="s">
        <v>69</v>
      </c>
      <c r="E22" s="4">
        <v>2</v>
      </c>
      <c r="F22" s="4">
        <v>5</v>
      </c>
      <c r="G22" s="39">
        <v>7.45</v>
      </c>
      <c r="H22" s="40">
        <v>5.0090000000000003</v>
      </c>
      <c r="I22" s="38">
        <v>0.311</v>
      </c>
      <c r="J22" s="40">
        <v>9.2249999999999996</v>
      </c>
      <c r="K22" s="39">
        <v>8.25</v>
      </c>
      <c r="L22" s="47">
        <v>21.85</v>
      </c>
    </row>
    <row r="23" spans="1:12">
      <c r="A23" s="36">
        <v>11</v>
      </c>
      <c r="B23" s="36" t="s">
        <v>314</v>
      </c>
      <c r="C23" s="4" t="s">
        <v>16</v>
      </c>
      <c r="D23" s="4" t="s">
        <v>69</v>
      </c>
      <c r="E23" s="4">
        <v>3</v>
      </c>
      <c r="F23" s="4">
        <v>1</v>
      </c>
      <c r="G23" s="39">
        <v>7.5</v>
      </c>
      <c r="H23" s="40">
        <v>5.3</v>
      </c>
      <c r="I23" s="38">
        <v>0.37109999999999999</v>
      </c>
      <c r="J23" s="40">
        <v>9.7530000000000001</v>
      </c>
      <c r="K23" s="39">
        <v>9.9</v>
      </c>
      <c r="L23" s="47">
        <v>22.650000000000002</v>
      </c>
    </row>
    <row r="24" spans="1:12">
      <c r="A24" s="36">
        <v>11</v>
      </c>
      <c r="B24" s="36" t="s">
        <v>315</v>
      </c>
      <c r="C24" s="4" t="s">
        <v>16</v>
      </c>
      <c r="D24" s="4" t="s">
        <v>69</v>
      </c>
      <c r="E24" s="4">
        <v>3</v>
      </c>
      <c r="F24" s="4">
        <v>1</v>
      </c>
      <c r="G24" s="39">
        <v>7.4</v>
      </c>
      <c r="H24" s="40">
        <v>5.4139999999999997</v>
      </c>
      <c r="I24" s="38">
        <v>0.39800000000000002</v>
      </c>
      <c r="J24" s="40">
        <v>9.9589999999999996</v>
      </c>
      <c r="K24" s="39">
        <v>9.1</v>
      </c>
      <c r="L24" s="47">
        <v>24</v>
      </c>
    </row>
    <row r="25" spans="1:12">
      <c r="A25" s="36">
        <v>12</v>
      </c>
      <c r="B25" s="36" t="s">
        <v>314</v>
      </c>
      <c r="C25" s="4" t="s">
        <v>17</v>
      </c>
      <c r="D25" s="4" t="s">
        <v>69</v>
      </c>
      <c r="E25" s="4">
        <v>3</v>
      </c>
      <c r="F25" s="4">
        <v>2</v>
      </c>
      <c r="G25" s="39">
        <v>7.55</v>
      </c>
      <c r="H25" s="40">
        <v>5.4530000000000003</v>
      </c>
      <c r="I25" s="38">
        <v>0.34389999999999998</v>
      </c>
      <c r="J25" s="40">
        <v>10.029</v>
      </c>
      <c r="K25" s="39">
        <v>9.75</v>
      </c>
      <c r="L25" s="47">
        <v>22.1</v>
      </c>
    </row>
    <row r="26" spans="1:12">
      <c r="A26" s="36">
        <v>12</v>
      </c>
      <c r="B26" s="36" t="s">
        <v>315</v>
      </c>
      <c r="C26" s="4" t="s">
        <v>17</v>
      </c>
      <c r="D26" s="4" t="s">
        <v>69</v>
      </c>
      <c r="E26" s="4">
        <v>3</v>
      </c>
      <c r="F26" s="4">
        <v>2</v>
      </c>
      <c r="G26" s="39">
        <v>7.45</v>
      </c>
      <c r="H26" s="40">
        <v>5.375</v>
      </c>
      <c r="I26" s="38">
        <v>0.35470000000000002</v>
      </c>
      <c r="J26" s="40">
        <v>9.8879999999999999</v>
      </c>
      <c r="K26" s="39">
        <v>9.6999999999999993</v>
      </c>
      <c r="L26" s="47">
        <v>21.75</v>
      </c>
    </row>
    <row r="27" spans="1:12">
      <c r="A27" s="36">
        <v>13</v>
      </c>
      <c r="B27" s="36" t="s">
        <v>314</v>
      </c>
      <c r="C27" s="4" t="s">
        <v>18</v>
      </c>
      <c r="D27" s="4" t="s">
        <v>69</v>
      </c>
      <c r="E27" s="4">
        <v>3</v>
      </c>
      <c r="F27" s="4">
        <v>3</v>
      </c>
      <c r="G27" s="39">
        <v>7.55</v>
      </c>
      <c r="H27" s="40">
        <v>4.9400000000000004</v>
      </c>
      <c r="I27" s="38">
        <v>0.28889999999999999</v>
      </c>
      <c r="J27" s="40">
        <v>9.1</v>
      </c>
      <c r="K27" s="39">
        <v>10.4</v>
      </c>
      <c r="L27" s="47">
        <v>18.2</v>
      </c>
    </row>
    <row r="28" spans="1:12">
      <c r="A28" s="36">
        <v>13</v>
      </c>
      <c r="B28" s="36" t="s">
        <v>315</v>
      </c>
      <c r="C28" s="4" t="s">
        <v>18</v>
      </c>
      <c r="D28" s="4" t="s">
        <v>69</v>
      </c>
      <c r="E28" s="4">
        <v>3</v>
      </c>
      <c r="F28" s="4">
        <v>3</v>
      </c>
      <c r="G28" s="39">
        <v>7.6</v>
      </c>
      <c r="H28" s="40">
        <v>5.0439999999999996</v>
      </c>
      <c r="I28" s="38">
        <v>0.2928</v>
      </c>
      <c r="J28" s="40">
        <v>9.2889999999999997</v>
      </c>
      <c r="K28" s="39">
        <v>10.35</v>
      </c>
      <c r="L28" s="47">
        <v>18.25</v>
      </c>
    </row>
    <row r="29" spans="1:12">
      <c r="A29" s="36">
        <v>14</v>
      </c>
      <c r="B29" s="36" t="s">
        <v>314</v>
      </c>
      <c r="C29" s="4" t="s">
        <v>19</v>
      </c>
      <c r="D29" s="4" t="s">
        <v>69</v>
      </c>
      <c r="E29" s="4">
        <v>3</v>
      </c>
      <c r="F29" s="4">
        <v>4</v>
      </c>
      <c r="G29" s="39">
        <v>7.6</v>
      </c>
      <c r="H29" s="40">
        <v>5.4710000000000001</v>
      </c>
      <c r="I29" s="38">
        <v>0.33200000000000002</v>
      </c>
      <c r="J29" s="40">
        <v>10.061</v>
      </c>
      <c r="K29" s="39">
        <v>10.199999999999999</v>
      </c>
      <c r="L29" s="47">
        <v>15.35</v>
      </c>
    </row>
    <row r="30" spans="1:12">
      <c r="A30" s="36">
        <v>14</v>
      </c>
      <c r="B30" s="36" t="s">
        <v>315</v>
      </c>
      <c r="C30" s="4" t="s">
        <v>19</v>
      </c>
      <c r="D30" s="4" t="s">
        <v>69</v>
      </c>
      <c r="E30" s="4">
        <v>3</v>
      </c>
      <c r="F30" s="4">
        <v>4</v>
      </c>
      <c r="G30" s="39">
        <v>7.7</v>
      </c>
      <c r="H30" s="40">
        <v>4.8810000000000002</v>
      </c>
      <c r="I30" s="38">
        <v>0.32190000000000002</v>
      </c>
      <c r="J30" s="40">
        <v>8.9939999999999998</v>
      </c>
      <c r="K30" s="39">
        <v>10.4</v>
      </c>
      <c r="L30" s="47">
        <v>15.2</v>
      </c>
    </row>
    <row r="31" spans="1:12">
      <c r="A31" s="36">
        <v>15</v>
      </c>
      <c r="B31" s="36" t="s">
        <v>314</v>
      </c>
      <c r="C31" s="4" t="s">
        <v>20</v>
      </c>
      <c r="D31" s="4" t="s">
        <v>69</v>
      </c>
      <c r="E31" s="4">
        <v>3</v>
      </c>
      <c r="F31" s="4">
        <v>5</v>
      </c>
      <c r="G31" s="30">
        <f>MEDIAN(7.5,7.45)</f>
        <v>7.4749999999999996</v>
      </c>
      <c r="H31" s="40">
        <v>5.0250000000000004</v>
      </c>
      <c r="I31" s="38">
        <v>0.31369999999999998</v>
      </c>
      <c r="J31" s="40">
        <v>9.2539999999999996</v>
      </c>
      <c r="K31" s="39">
        <v>9.3999999999999986</v>
      </c>
      <c r="L31" s="47">
        <v>37.700000000000003</v>
      </c>
    </row>
    <row r="32" spans="1:12">
      <c r="A32" s="36">
        <v>15</v>
      </c>
      <c r="B32" s="36" t="s">
        <v>315</v>
      </c>
      <c r="C32" s="4" t="s">
        <v>20</v>
      </c>
      <c r="D32" s="4" t="s">
        <v>69</v>
      </c>
      <c r="E32" s="4">
        <v>3</v>
      </c>
      <c r="F32" s="4">
        <v>5</v>
      </c>
      <c r="G32" s="30">
        <f>MEDIAN(7.65,7.45)</f>
        <v>7.5500000000000007</v>
      </c>
      <c r="H32" s="40">
        <v>5.0179999999999998</v>
      </c>
      <c r="I32" s="38">
        <v>0.27289999999999998</v>
      </c>
      <c r="J32" s="40">
        <v>9.2409999999999997</v>
      </c>
      <c r="K32" s="39">
        <v>9.85</v>
      </c>
      <c r="L32" s="47">
        <v>37.65</v>
      </c>
    </row>
    <row r="33" spans="1:12">
      <c r="A33" s="36">
        <v>16</v>
      </c>
      <c r="B33" s="36" t="s">
        <v>314</v>
      </c>
      <c r="C33" s="4" t="s">
        <v>21</v>
      </c>
      <c r="D33" s="4" t="s">
        <v>71</v>
      </c>
      <c r="E33" s="4">
        <v>1</v>
      </c>
      <c r="F33" s="4">
        <v>1</v>
      </c>
      <c r="G33" s="39">
        <v>7.5</v>
      </c>
      <c r="H33" s="40">
        <v>4.9610000000000003</v>
      </c>
      <c r="I33" s="38">
        <v>0.29099999999999998</v>
      </c>
      <c r="J33" s="40">
        <v>9.1379999999999999</v>
      </c>
      <c r="K33" s="39">
        <v>10.049999999999999</v>
      </c>
      <c r="L33" s="47">
        <v>19.850000000000001</v>
      </c>
    </row>
    <row r="34" spans="1:12">
      <c r="A34" s="36">
        <v>16</v>
      </c>
      <c r="B34" s="36" t="s">
        <v>315</v>
      </c>
      <c r="C34" s="4" t="s">
        <v>21</v>
      </c>
      <c r="D34" s="4" t="s">
        <v>71</v>
      </c>
      <c r="E34" s="4">
        <v>1</v>
      </c>
      <c r="F34" s="4">
        <v>1</v>
      </c>
      <c r="G34" s="39">
        <v>7.5</v>
      </c>
      <c r="H34" s="40">
        <v>4.9589999999999996</v>
      </c>
      <c r="I34" s="38">
        <v>0.28439999999999999</v>
      </c>
      <c r="J34" s="40">
        <v>9.1340000000000003</v>
      </c>
      <c r="K34" s="39">
        <v>8.6</v>
      </c>
      <c r="L34" s="47">
        <v>19.850000000000001</v>
      </c>
    </row>
    <row r="35" spans="1:12">
      <c r="A35" s="36">
        <v>17</v>
      </c>
      <c r="B35" s="36" t="s">
        <v>314</v>
      </c>
      <c r="C35" s="4" t="s">
        <v>22</v>
      </c>
      <c r="D35" s="4" t="s">
        <v>71</v>
      </c>
      <c r="E35" s="4">
        <v>1</v>
      </c>
      <c r="F35" s="4">
        <v>2</v>
      </c>
      <c r="G35" s="39">
        <v>7.4</v>
      </c>
      <c r="H35" s="40">
        <v>4.7160000000000002</v>
      </c>
      <c r="I35" s="38">
        <v>0.2752</v>
      </c>
      <c r="J35" s="40">
        <v>8.6950000000000003</v>
      </c>
      <c r="K35" s="39">
        <v>10.25</v>
      </c>
      <c r="L35" s="47">
        <v>12.9</v>
      </c>
    </row>
    <row r="36" spans="1:12">
      <c r="A36" s="36">
        <v>17</v>
      </c>
      <c r="B36" s="36" t="s">
        <v>315</v>
      </c>
      <c r="C36" s="4" t="s">
        <v>22</v>
      </c>
      <c r="D36" s="4" t="s">
        <v>71</v>
      </c>
      <c r="E36" s="4">
        <v>1</v>
      </c>
      <c r="F36" s="4">
        <v>2</v>
      </c>
      <c r="G36" s="39">
        <v>7.5</v>
      </c>
      <c r="H36" s="40">
        <v>4.7320000000000002</v>
      </c>
      <c r="I36" s="38">
        <v>0.2823</v>
      </c>
      <c r="J36" s="40">
        <v>8.7240000000000002</v>
      </c>
      <c r="K36" s="39">
        <v>10.45</v>
      </c>
      <c r="L36" s="47">
        <v>13</v>
      </c>
    </row>
    <row r="37" spans="1:12">
      <c r="A37" s="36">
        <v>18</v>
      </c>
      <c r="B37" s="36" t="s">
        <v>314</v>
      </c>
      <c r="C37" s="4" t="s">
        <v>23</v>
      </c>
      <c r="D37" s="4" t="s">
        <v>71</v>
      </c>
      <c r="E37" s="4">
        <v>1</v>
      </c>
      <c r="F37" s="4">
        <v>3</v>
      </c>
      <c r="G37" s="39">
        <v>7.5</v>
      </c>
      <c r="H37" s="40">
        <v>5.0620000000000003</v>
      </c>
      <c r="I37" s="38">
        <v>0.2954</v>
      </c>
      <c r="J37" s="40">
        <v>9.3209999999999997</v>
      </c>
      <c r="K37" s="39">
        <v>10.1</v>
      </c>
      <c r="L37" s="47">
        <v>11</v>
      </c>
    </row>
    <row r="38" spans="1:12">
      <c r="A38" s="36">
        <v>18</v>
      </c>
      <c r="B38" s="36" t="s">
        <v>315</v>
      </c>
      <c r="C38" s="4" t="s">
        <v>23</v>
      </c>
      <c r="D38" s="4" t="s">
        <v>71</v>
      </c>
      <c r="E38" s="4">
        <v>1</v>
      </c>
      <c r="F38" s="4">
        <v>3</v>
      </c>
      <c r="G38" s="39">
        <v>7.5</v>
      </c>
      <c r="H38" s="40">
        <v>5.0419999999999998</v>
      </c>
      <c r="I38" s="38">
        <v>0.28670000000000001</v>
      </c>
      <c r="J38" s="40">
        <v>9.2850000000000001</v>
      </c>
      <c r="K38" s="39">
        <v>10.4</v>
      </c>
      <c r="L38" s="47">
        <v>10.9</v>
      </c>
    </row>
    <row r="39" spans="1:12">
      <c r="A39" s="36">
        <v>19</v>
      </c>
      <c r="B39" s="36" t="s">
        <v>314</v>
      </c>
      <c r="C39" s="4" t="s">
        <v>24</v>
      </c>
      <c r="D39" s="4" t="s">
        <v>71</v>
      </c>
      <c r="E39" s="4">
        <v>1</v>
      </c>
      <c r="F39" s="4">
        <v>4</v>
      </c>
      <c r="G39" s="39">
        <v>7.55</v>
      </c>
      <c r="H39" s="40">
        <v>5.0209999999999999</v>
      </c>
      <c r="I39" s="38">
        <v>0.28010000000000002</v>
      </c>
      <c r="J39" s="40">
        <v>9.2469999999999999</v>
      </c>
      <c r="K39" s="39">
        <v>10.700000000000001</v>
      </c>
      <c r="L39" s="47">
        <v>8.65</v>
      </c>
    </row>
    <row r="40" spans="1:12">
      <c r="A40" s="36">
        <v>19</v>
      </c>
      <c r="B40" s="36" t="s">
        <v>315</v>
      </c>
      <c r="C40" s="4" t="s">
        <v>24</v>
      </c>
      <c r="D40" s="4" t="s">
        <v>71</v>
      </c>
      <c r="E40" s="4">
        <v>1</v>
      </c>
      <c r="F40" s="4">
        <v>4</v>
      </c>
      <c r="G40" s="39">
        <v>7.45</v>
      </c>
      <c r="H40" s="40">
        <v>5.0330000000000004</v>
      </c>
      <c r="I40" s="38">
        <v>0.30459999999999998</v>
      </c>
      <c r="J40" s="40">
        <v>9.27</v>
      </c>
      <c r="K40" s="39">
        <v>10.75</v>
      </c>
      <c r="L40" s="47">
        <v>9</v>
      </c>
    </row>
    <row r="41" spans="1:12">
      <c r="A41" s="36">
        <v>20</v>
      </c>
      <c r="B41" s="36" t="s">
        <v>314</v>
      </c>
      <c r="C41" s="4" t="s">
        <v>25</v>
      </c>
      <c r="D41" s="4" t="s">
        <v>71</v>
      </c>
      <c r="E41" s="4">
        <v>1</v>
      </c>
      <c r="F41" s="4">
        <v>5</v>
      </c>
      <c r="G41" s="39">
        <v>7.55</v>
      </c>
      <c r="H41" s="40">
        <v>4.6959999999999997</v>
      </c>
      <c r="I41" s="38">
        <v>0.27</v>
      </c>
      <c r="J41" s="40">
        <v>8.6590000000000007</v>
      </c>
      <c r="K41" s="39">
        <v>9.85</v>
      </c>
      <c r="L41" s="47">
        <v>6.8999999999999995</v>
      </c>
    </row>
    <row r="42" spans="1:12">
      <c r="A42" s="36">
        <v>20</v>
      </c>
      <c r="B42" s="36" t="s">
        <v>315</v>
      </c>
      <c r="C42" s="4" t="s">
        <v>25</v>
      </c>
      <c r="D42" s="4" t="s">
        <v>71</v>
      </c>
      <c r="E42" s="4">
        <v>1</v>
      </c>
      <c r="F42" s="4">
        <v>5</v>
      </c>
      <c r="G42" s="39">
        <v>7.5</v>
      </c>
      <c r="H42" s="40">
        <v>4.7720000000000002</v>
      </c>
      <c r="I42" s="38">
        <v>0.2863</v>
      </c>
      <c r="J42" s="40">
        <v>8.7970000000000006</v>
      </c>
      <c r="K42" s="39">
        <v>9.8000000000000007</v>
      </c>
      <c r="L42" s="47">
        <v>5.8</v>
      </c>
    </row>
    <row r="43" spans="1:12">
      <c r="A43" s="36">
        <v>21</v>
      </c>
      <c r="B43" s="36" t="s">
        <v>314</v>
      </c>
      <c r="C43" s="4" t="s">
        <v>26</v>
      </c>
      <c r="D43" s="4" t="s">
        <v>71</v>
      </c>
      <c r="E43" s="4">
        <v>2</v>
      </c>
      <c r="F43" s="4">
        <v>1</v>
      </c>
      <c r="G43" s="39">
        <v>7.55</v>
      </c>
      <c r="H43" s="40">
        <v>4.6029999999999998</v>
      </c>
      <c r="I43" s="38">
        <v>0.29339999999999999</v>
      </c>
      <c r="J43" s="40">
        <v>8.49</v>
      </c>
      <c r="K43" s="39">
        <v>11.45</v>
      </c>
      <c r="L43" s="47">
        <v>8.75</v>
      </c>
    </row>
    <row r="44" spans="1:12">
      <c r="A44" s="36">
        <v>21</v>
      </c>
      <c r="B44" s="36" t="s">
        <v>315</v>
      </c>
      <c r="C44" s="4" t="s">
        <v>26</v>
      </c>
      <c r="D44" s="4" t="s">
        <v>71</v>
      </c>
      <c r="E44" s="4">
        <v>2</v>
      </c>
      <c r="F44" s="4">
        <v>1</v>
      </c>
      <c r="G44" s="39">
        <v>7.45</v>
      </c>
      <c r="H44" s="40">
        <v>4.4180000000000001</v>
      </c>
      <c r="I44" s="38">
        <v>0.28610000000000002</v>
      </c>
      <c r="J44" s="40">
        <v>8.1549999999999994</v>
      </c>
      <c r="K44" s="39">
        <v>11.15</v>
      </c>
      <c r="L44" s="47">
        <v>8.6</v>
      </c>
    </row>
    <row r="45" spans="1:12">
      <c r="A45" s="36">
        <v>22</v>
      </c>
      <c r="B45" s="36" t="s">
        <v>314</v>
      </c>
      <c r="C45" s="4" t="s">
        <v>27</v>
      </c>
      <c r="D45" s="4" t="s">
        <v>71</v>
      </c>
      <c r="E45" s="4">
        <v>2</v>
      </c>
      <c r="F45" s="4">
        <v>2</v>
      </c>
      <c r="G45" s="30">
        <v>7.45</v>
      </c>
      <c r="H45" s="40">
        <v>5.0359999999999996</v>
      </c>
      <c r="I45" s="38">
        <v>0.32450000000000001</v>
      </c>
      <c r="J45" s="40">
        <v>9.2729999999999997</v>
      </c>
      <c r="K45" s="39">
        <v>10.3</v>
      </c>
      <c r="L45" s="47">
        <v>6.25</v>
      </c>
    </row>
    <row r="46" spans="1:12">
      <c r="A46" s="36">
        <v>22</v>
      </c>
      <c r="B46" s="36" t="s">
        <v>315</v>
      </c>
      <c r="C46" s="4" t="s">
        <v>27</v>
      </c>
      <c r="D46" s="4" t="s">
        <v>71</v>
      </c>
      <c r="E46" s="4">
        <v>2</v>
      </c>
      <c r="F46" s="4">
        <v>2</v>
      </c>
      <c r="G46" s="30">
        <f>MEDIAN(7.25,7.45)</f>
        <v>7.35</v>
      </c>
      <c r="H46" s="40">
        <v>4.9219999999999997</v>
      </c>
      <c r="I46" s="38">
        <v>0.31719999999999998</v>
      </c>
      <c r="J46" s="40">
        <v>9.0679999999999996</v>
      </c>
      <c r="K46" s="39">
        <v>11.899999999999999</v>
      </c>
      <c r="L46" s="47">
        <v>6.25</v>
      </c>
    </row>
    <row r="47" spans="1:12">
      <c r="A47" s="36">
        <v>23</v>
      </c>
      <c r="B47" s="36" t="s">
        <v>314</v>
      </c>
      <c r="C47" s="4" t="s">
        <v>28</v>
      </c>
      <c r="D47" s="4" t="s">
        <v>71</v>
      </c>
      <c r="E47" s="4">
        <v>2</v>
      </c>
      <c r="F47" s="4">
        <v>3</v>
      </c>
      <c r="G47" s="39">
        <v>7.6</v>
      </c>
      <c r="H47" s="40">
        <v>4.4969999999999999</v>
      </c>
      <c r="I47" s="38">
        <v>0.2747</v>
      </c>
      <c r="J47" s="40">
        <v>8.2970000000000006</v>
      </c>
      <c r="K47" s="39">
        <v>10.75</v>
      </c>
      <c r="L47" s="47">
        <v>13.35</v>
      </c>
    </row>
    <row r="48" spans="1:12">
      <c r="A48" s="36">
        <v>23</v>
      </c>
      <c r="B48" s="36" t="s">
        <v>315</v>
      </c>
      <c r="C48" s="4" t="s">
        <v>28</v>
      </c>
      <c r="D48" s="4" t="s">
        <v>71</v>
      </c>
      <c r="E48" s="4">
        <v>2</v>
      </c>
      <c r="F48" s="4">
        <v>3</v>
      </c>
      <c r="G48" s="39">
        <v>7.6</v>
      </c>
      <c r="H48" s="40">
        <v>4.6100000000000003</v>
      </c>
      <c r="I48" s="38">
        <v>0.28799999999999998</v>
      </c>
      <c r="J48" s="40">
        <v>8.5020000000000007</v>
      </c>
      <c r="K48" s="39">
        <v>9.5499999999999989</v>
      </c>
      <c r="L48" s="47">
        <v>12.4</v>
      </c>
    </row>
    <row r="49" spans="1:12">
      <c r="A49" s="36">
        <v>24</v>
      </c>
      <c r="B49" s="36" t="s">
        <v>314</v>
      </c>
      <c r="C49" s="4" t="s">
        <v>29</v>
      </c>
      <c r="D49" s="4" t="s">
        <v>71</v>
      </c>
      <c r="E49" s="4">
        <v>2</v>
      </c>
      <c r="F49" s="4">
        <v>4</v>
      </c>
      <c r="G49" s="39">
        <v>7.5</v>
      </c>
      <c r="H49" s="40">
        <v>5.44</v>
      </c>
      <c r="I49" s="38">
        <v>0.34029999999999999</v>
      </c>
      <c r="J49" s="40">
        <v>10.005000000000001</v>
      </c>
      <c r="K49" s="39">
        <v>9.25</v>
      </c>
      <c r="L49" s="47">
        <v>14.25</v>
      </c>
    </row>
    <row r="50" spans="1:12">
      <c r="A50" s="36">
        <v>24</v>
      </c>
      <c r="B50" s="36" t="s">
        <v>315</v>
      </c>
      <c r="C50" s="4" t="s">
        <v>29</v>
      </c>
      <c r="D50" s="4" t="s">
        <v>71</v>
      </c>
      <c r="E50" s="4">
        <v>2</v>
      </c>
      <c r="F50" s="4">
        <v>4</v>
      </c>
      <c r="G50" s="39">
        <v>7.55</v>
      </c>
      <c r="H50" s="40">
        <v>5.3479999999999999</v>
      </c>
      <c r="I50" s="38">
        <v>0.32419999999999999</v>
      </c>
      <c r="J50" s="40">
        <v>9.8379999999999992</v>
      </c>
      <c r="K50" s="39">
        <v>9.1</v>
      </c>
      <c r="L50" s="47">
        <v>15.45</v>
      </c>
    </row>
    <row r="51" spans="1:12">
      <c r="A51" s="36">
        <v>25</v>
      </c>
      <c r="B51" s="36" t="s">
        <v>314</v>
      </c>
      <c r="C51" s="4" t="s">
        <v>30</v>
      </c>
      <c r="D51" s="4" t="s">
        <v>71</v>
      </c>
      <c r="E51" s="4">
        <v>2</v>
      </c>
      <c r="F51" s="4">
        <v>5</v>
      </c>
      <c r="G51" s="39">
        <v>7.6</v>
      </c>
      <c r="H51" s="40">
        <v>4.7679999999999998</v>
      </c>
      <c r="I51" s="38">
        <v>0.26740000000000003</v>
      </c>
      <c r="J51" s="40">
        <v>8.7889999999999997</v>
      </c>
      <c r="K51" s="39">
        <v>9</v>
      </c>
      <c r="L51" s="47">
        <v>7.6</v>
      </c>
    </row>
    <row r="52" spans="1:12">
      <c r="A52" s="36">
        <v>25</v>
      </c>
      <c r="B52" s="36" t="s">
        <v>315</v>
      </c>
      <c r="C52" s="4" t="s">
        <v>30</v>
      </c>
      <c r="D52" s="4" t="s">
        <v>71</v>
      </c>
      <c r="E52" s="4">
        <v>2</v>
      </c>
      <c r="F52" s="4">
        <v>5</v>
      </c>
      <c r="G52" s="39">
        <v>7.6</v>
      </c>
      <c r="H52" s="40">
        <v>4.7990000000000004</v>
      </c>
      <c r="I52" s="38">
        <v>0.27600000000000002</v>
      </c>
      <c r="J52" s="40">
        <v>8.8460000000000001</v>
      </c>
      <c r="K52" s="39">
        <v>8.8000000000000007</v>
      </c>
      <c r="L52" s="47">
        <v>7.75</v>
      </c>
    </row>
    <row r="53" spans="1:12">
      <c r="A53" s="36">
        <v>26</v>
      </c>
      <c r="B53" s="36" t="s">
        <v>314</v>
      </c>
      <c r="C53" s="4" t="s">
        <v>31</v>
      </c>
      <c r="D53" s="4" t="s">
        <v>71</v>
      </c>
      <c r="E53" s="4">
        <v>3</v>
      </c>
      <c r="F53" s="4">
        <v>1</v>
      </c>
      <c r="G53" s="39">
        <v>7.55</v>
      </c>
      <c r="H53" s="40">
        <v>4.883</v>
      </c>
      <c r="I53" s="38">
        <v>0.31430000000000002</v>
      </c>
      <c r="J53" s="40">
        <v>8.9979999999999993</v>
      </c>
      <c r="K53" s="39">
        <v>10.700000000000001</v>
      </c>
      <c r="L53" s="47">
        <v>8.0500000000000007</v>
      </c>
    </row>
    <row r="54" spans="1:12">
      <c r="A54" s="36">
        <v>26</v>
      </c>
      <c r="B54" s="36" t="s">
        <v>315</v>
      </c>
      <c r="C54" s="4" t="s">
        <v>31</v>
      </c>
      <c r="D54" s="4" t="s">
        <v>71</v>
      </c>
      <c r="E54" s="4">
        <v>3</v>
      </c>
      <c r="F54" s="4">
        <v>1</v>
      </c>
      <c r="G54" s="39">
        <v>7.6</v>
      </c>
      <c r="H54" s="40">
        <v>4.673</v>
      </c>
      <c r="I54" s="38">
        <v>0.29670000000000002</v>
      </c>
      <c r="J54" s="40">
        <v>8.6159999999999997</v>
      </c>
      <c r="K54" s="39">
        <v>10.4</v>
      </c>
      <c r="L54" s="47">
        <v>7.1999999999999993</v>
      </c>
    </row>
    <row r="55" spans="1:12">
      <c r="A55" s="36">
        <v>27</v>
      </c>
      <c r="B55" s="36" t="s">
        <v>314</v>
      </c>
      <c r="C55" s="4" t="s">
        <v>32</v>
      </c>
      <c r="D55" s="4" t="s">
        <v>71</v>
      </c>
      <c r="E55" s="4">
        <v>3</v>
      </c>
      <c r="F55" s="4">
        <v>2</v>
      </c>
      <c r="G55" s="39">
        <v>7.55</v>
      </c>
      <c r="H55" s="40">
        <v>5.1559999999999997</v>
      </c>
      <c r="I55" s="38">
        <v>0.32069999999999999</v>
      </c>
      <c r="J55" s="40">
        <v>9.4909999999999997</v>
      </c>
      <c r="K55" s="39">
        <v>10.199999999999999</v>
      </c>
      <c r="L55" s="47">
        <v>7.55</v>
      </c>
    </row>
    <row r="56" spans="1:12">
      <c r="A56" s="36">
        <v>27</v>
      </c>
      <c r="B56" s="36" t="s">
        <v>315</v>
      </c>
      <c r="C56" s="4" t="s">
        <v>32</v>
      </c>
      <c r="D56" s="4" t="s">
        <v>71</v>
      </c>
      <c r="E56" s="4">
        <v>3</v>
      </c>
      <c r="F56" s="4">
        <v>2</v>
      </c>
      <c r="G56" s="39">
        <v>7.55</v>
      </c>
      <c r="H56" s="40">
        <v>5.0229999999999997</v>
      </c>
      <c r="I56" s="38">
        <v>0.312</v>
      </c>
      <c r="J56" s="40">
        <v>9.2509999999999994</v>
      </c>
      <c r="K56" s="39">
        <v>10.35</v>
      </c>
      <c r="L56" s="47">
        <v>7.75</v>
      </c>
    </row>
    <row r="57" spans="1:12">
      <c r="A57" s="36">
        <v>28</v>
      </c>
      <c r="B57" s="36" t="s">
        <v>314</v>
      </c>
      <c r="C57" s="4" t="s">
        <v>33</v>
      </c>
      <c r="D57" s="4" t="s">
        <v>71</v>
      </c>
      <c r="E57" s="4">
        <v>3</v>
      </c>
      <c r="F57" s="4">
        <v>3</v>
      </c>
      <c r="G57" s="30">
        <f>MEDIAN(7.3,7.4)</f>
        <v>7.35</v>
      </c>
      <c r="H57" s="40">
        <v>5.415</v>
      </c>
      <c r="I57" s="38">
        <v>0.33300000000000002</v>
      </c>
      <c r="J57" s="40">
        <v>9.9600000000000009</v>
      </c>
      <c r="K57" s="39">
        <v>10.549999999999999</v>
      </c>
      <c r="L57" s="47">
        <v>12.3</v>
      </c>
    </row>
    <row r="58" spans="1:12">
      <c r="A58" s="36">
        <v>28</v>
      </c>
      <c r="B58" s="36" t="s">
        <v>315</v>
      </c>
      <c r="C58" s="4" t="s">
        <v>33</v>
      </c>
      <c r="D58" s="4" t="s">
        <v>71</v>
      </c>
      <c r="E58" s="4">
        <v>3</v>
      </c>
      <c r="F58" s="4">
        <v>3</v>
      </c>
      <c r="G58" s="30">
        <f>MEDIAN(7.5,7.4)</f>
        <v>7.45</v>
      </c>
      <c r="H58" s="40">
        <v>5.3330000000000002</v>
      </c>
      <c r="I58" s="38">
        <v>0.3226</v>
      </c>
      <c r="J58" s="40">
        <v>9.8109999999999999</v>
      </c>
      <c r="K58" s="39">
        <v>10.35</v>
      </c>
      <c r="L58" s="47">
        <v>11.5</v>
      </c>
    </row>
    <row r="59" spans="1:12">
      <c r="A59" s="36">
        <v>29</v>
      </c>
      <c r="B59" s="36" t="s">
        <v>314</v>
      </c>
      <c r="C59" s="4" t="s">
        <v>34</v>
      </c>
      <c r="D59" s="4" t="s">
        <v>71</v>
      </c>
      <c r="E59" s="4">
        <v>3</v>
      </c>
      <c r="F59" s="4">
        <v>4</v>
      </c>
      <c r="G59" s="39">
        <v>7.6</v>
      </c>
      <c r="H59" s="40">
        <v>4.3570000000000002</v>
      </c>
      <c r="I59" s="38">
        <v>0.27329999999999999</v>
      </c>
      <c r="J59" s="40">
        <v>8.0429999999999993</v>
      </c>
      <c r="K59" s="39">
        <v>9.6999999999999993</v>
      </c>
      <c r="L59" s="47">
        <v>18.700000000000003</v>
      </c>
    </row>
    <row r="60" spans="1:12">
      <c r="A60" s="36">
        <v>29</v>
      </c>
      <c r="B60" s="36" t="s">
        <v>315</v>
      </c>
      <c r="C60" s="4" t="s">
        <v>34</v>
      </c>
      <c r="D60" s="4" t="s">
        <v>71</v>
      </c>
      <c r="E60" s="4">
        <v>3</v>
      </c>
      <c r="F60" s="4">
        <v>4</v>
      </c>
      <c r="G60" s="39">
        <v>7.5</v>
      </c>
      <c r="H60" s="40">
        <v>4.4740000000000002</v>
      </c>
      <c r="I60" s="38">
        <v>0.27879999999999999</v>
      </c>
      <c r="J60" s="40">
        <v>8.2550000000000008</v>
      </c>
      <c r="K60" s="39">
        <v>9.85</v>
      </c>
      <c r="L60" s="47">
        <v>17.899999999999999</v>
      </c>
    </row>
    <row r="61" spans="1:12">
      <c r="A61" s="36">
        <v>30</v>
      </c>
      <c r="B61" s="36" t="s">
        <v>314</v>
      </c>
      <c r="C61" s="4" t="s">
        <v>35</v>
      </c>
      <c r="D61" s="4" t="s">
        <v>71</v>
      </c>
      <c r="E61" s="4">
        <v>3</v>
      </c>
      <c r="F61" s="4">
        <v>5</v>
      </c>
      <c r="G61" s="39">
        <v>7.6</v>
      </c>
      <c r="H61" s="40">
        <v>4.508</v>
      </c>
      <c r="I61" s="38">
        <v>0.2621</v>
      </c>
      <c r="J61" s="40">
        <v>8.3179999999999996</v>
      </c>
      <c r="K61" s="39">
        <v>9.5</v>
      </c>
      <c r="L61" s="47">
        <v>9.15</v>
      </c>
    </row>
    <row r="62" spans="1:12">
      <c r="A62" s="36">
        <v>30</v>
      </c>
      <c r="B62" s="36" t="s">
        <v>315</v>
      </c>
      <c r="C62" s="4" t="s">
        <v>35</v>
      </c>
      <c r="D62" s="4" t="s">
        <v>71</v>
      </c>
      <c r="E62" s="4">
        <v>3</v>
      </c>
      <c r="F62" s="4">
        <v>5</v>
      </c>
      <c r="G62" s="39">
        <v>7.55</v>
      </c>
      <c r="H62" s="40">
        <v>4.4749999999999996</v>
      </c>
      <c r="I62" s="38">
        <v>0.26179999999999998</v>
      </c>
      <c r="J62" s="40">
        <v>8.2579999999999991</v>
      </c>
      <c r="K62" s="39">
        <v>9.65</v>
      </c>
      <c r="L62" s="47">
        <v>9.9499999999999993</v>
      </c>
    </row>
    <row r="63" spans="1:12">
      <c r="A63" s="36">
        <v>31</v>
      </c>
      <c r="B63" s="36" t="s">
        <v>314</v>
      </c>
      <c r="C63" s="4" t="s">
        <v>36</v>
      </c>
      <c r="D63" s="4" t="s">
        <v>125</v>
      </c>
      <c r="E63" s="4">
        <v>1</v>
      </c>
      <c r="F63" s="4">
        <v>1</v>
      </c>
      <c r="G63" s="39">
        <v>7.6</v>
      </c>
      <c r="H63" s="40">
        <v>5.0709999999999997</v>
      </c>
      <c r="I63" s="38">
        <v>0.34250000000000003</v>
      </c>
      <c r="J63" s="40">
        <v>9.3379999999999992</v>
      </c>
      <c r="K63" s="39">
        <v>9.15</v>
      </c>
      <c r="L63" s="47">
        <v>28.35</v>
      </c>
    </row>
    <row r="64" spans="1:12">
      <c r="A64" s="36">
        <v>31</v>
      </c>
      <c r="B64" s="36" t="s">
        <v>315</v>
      </c>
      <c r="C64" s="4" t="s">
        <v>36</v>
      </c>
      <c r="D64" s="4" t="s">
        <v>125</v>
      </c>
      <c r="E64" s="4">
        <v>1</v>
      </c>
      <c r="F64" s="4">
        <v>1</v>
      </c>
      <c r="G64" s="39">
        <v>7.5</v>
      </c>
      <c r="H64" s="40">
        <v>5.0250000000000004</v>
      </c>
      <c r="I64" s="38">
        <v>0.33229999999999998</v>
      </c>
      <c r="J64" s="40">
        <v>9.2550000000000008</v>
      </c>
      <c r="K64" s="39">
        <v>8.35</v>
      </c>
      <c r="L64" s="47">
        <v>27.1</v>
      </c>
    </row>
    <row r="65" spans="1:12">
      <c r="A65" s="36">
        <v>32</v>
      </c>
      <c r="B65" s="36" t="s">
        <v>314</v>
      </c>
      <c r="C65" s="4" t="s">
        <v>37</v>
      </c>
      <c r="D65" s="4" t="s">
        <v>125</v>
      </c>
      <c r="E65" s="4">
        <v>1</v>
      </c>
      <c r="F65" s="4">
        <v>2</v>
      </c>
      <c r="G65" s="39">
        <v>7.55</v>
      </c>
      <c r="H65" s="40">
        <v>5.2140000000000004</v>
      </c>
      <c r="I65" s="38">
        <v>0.3473</v>
      </c>
      <c r="J65" s="40">
        <v>9.5969999999999995</v>
      </c>
      <c r="K65" s="39">
        <v>10.25</v>
      </c>
      <c r="L65" s="47">
        <v>28.95</v>
      </c>
    </row>
    <row r="66" spans="1:12">
      <c r="A66" s="36">
        <v>32</v>
      </c>
      <c r="B66" s="36" t="s">
        <v>315</v>
      </c>
      <c r="C66" s="4" t="s">
        <v>37</v>
      </c>
      <c r="D66" s="4" t="s">
        <v>125</v>
      </c>
      <c r="E66" s="4">
        <v>1</v>
      </c>
      <c r="F66" s="4">
        <v>2</v>
      </c>
      <c r="G66" s="39">
        <v>7.45</v>
      </c>
      <c r="H66" s="40">
        <v>5.2130000000000001</v>
      </c>
      <c r="I66" s="38">
        <v>0.34539999999999998</v>
      </c>
      <c r="J66" s="40">
        <v>9.5950000000000006</v>
      </c>
      <c r="K66" s="39">
        <v>10.25</v>
      </c>
      <c r="L66" s="47">
        <v>29.35</v>
      </c>
    </row>
    <row r="67" spans="1:12">
      <c r="A67" s="36">
        <v>33</v>
      </c>
      <c r="B67" s="36" t="s">
        <v>314</v>
      </c>
      <c r="C67" s="4" t="s">
        <v>38</v>
      </c>
      <c r="D67" s="4" t="s">
        <v>125</v>
      </c>
      <c r="E67" s="4">
        <v>1</v>
      </c>
      <c r="F67" s="4">
        <v>3</v>
      </c>
      <c r="G67" s="39">
        <v>7.6</v>
      </c>
      <c r="H67" s="40">
        <v>5.0940000000000003</v>
      </c>
      <c r="I67" s="38">
        <v>0.36359999999999998</v>
      </c>
      <c r="J67" s="40">
        <v>9.3800000000000008</v>
      </c>
      <c r="K67" s="39">
        <v>10.95</v>
      </c>
      <c r="L67" s="47">
        <v>29.1</v>
      </c>
    </row>
    <row r="68" spans="1:12">
      <c r="A68" s="36">
        <v>33</v>
      </c>
      <c r="B68" s="36" t="s">
        <v>315</v>
      </c>
      <c r="C68" s="4" t="s">
        <v>38</v>
      </c>
      <c r="D68" s="4" t="s">
        <v>125</v>
      </c>
      <c r="E68" s="4">
        <v>1</v>
      </c>
      <c r="F68" s="4">
        <v>3</v>
      </c>
      <c r="G68" s="39">
        <v>7.6</v>
      </c>
      <c r="H68" s="40">
        <v>4.8479999999999999</v>
      </c>
      <c r="I68" s="38">
        <v>0.34820000000000001</v>
      </c>
      <c r="J68" s="40">
        <v>8.9339999999999993</v>
      </c>
      <c r="K68" s="39">
        <v>10.45</v>
      </c>
      <c r="L68" s="47">
        <v>28.849999999999998</v>
      </c>
    </row>
    <row r="69" spans="1:12">
      <c r="A69" s="36">
        <v>34</v>
      </c>
      <c r="B69" s="36" t="s">
        <v>314</v>
      </c>
      <c r="C69" s="4" t="s">
        <v>39</v>
      </c>
      <c r="D69" s="4" t="s">
        <v>125</v>
      </c>
      <c r="E69" s="4">
        <v>1</v>
      </c>
      <c r="F69" s="4">
        <v>4</v>
      </c>
      <c r="G69" s="39">
        <v>7.6</v>
      </c>
      <c r="H69" s="40">
        <v>5.0670000000000002</v>
      </c>
      <c r="I69" s="38">
        <v>0.35089999999999999</v>
      </c>
      <c r="J69" s="40">
        <v>9.33</v>
      </c>
      <c r="K69" s="39">
        <v>8.6999999999999993</v>
      </c>
      <c r="L69" s="47">
        <v>31.45</v>
      </c>
    </row>
    <row r="70" spans="1:12">
      <c r="A70" s="36">
        <v>34</v>
      </c>
      <c r="B70" s="36" t="s">
        <v>315</v>
      </c>
      <c r="C70" s="4" t="s">
        <v>39</v>
      </c>
      <c r="D70" s="4" t="s">
        <v>125</v>
      </c>
      <c r="E70" s="4">
        <v>1</v>
      </c>
      <c r="F70" s="4">
        <v>4</v>
      </c>
      <c r="G70" s="39">
        <v>7.6</v>
      </c>
      <c r="H70" s="40">
        <v>5.2030000000000003</v>
      </c>
      <c r="I70" s="38">
        <v>0.35699999999999998</v>
      </c>
      <c r="J70" s="40">
        <v>9.5760000000000005</v>
      </c>
      <c r="K70" s="39">
        <v>8.75</v>
      </c>
      <c r="L70" s="47">
        <v>33.799999999999997</v>
      </c>
    </row>
    <row r="71" spans="1:12">
      <c r="A71" s="36">
        <v>35</v>
      </c>
      <c r="B71" s="36" t="s">
        <v>314</v>
      </c>
      <c r="C71" s="4" t="s">
        <v>72</v>
      </c>
      <c r="D71" s="4" t="s">
        <v>125</v>
      </c>
      <c r="E71" s="4">
        <v>1</v>
      </c>
      <c r="F71" s="4">
        <v>5</v>
      </c>
      <c r="G71" s="39">
        <v>7.45</v>
      </c>
      <c r="H71" s="40">
        <v>5.1319999999999997</v>
      </c>
      <c r="I71" s="38">
        <v>0.3165</v>
      </c>
      <c r="J71" s="40">
        <v>9.4469999999999992</v>
      </c>
      <c r="K71" s="39">
        <v>8.6999999999999993</v>
      </c>
      <c r="L71" s="47">
        <v>79</v>
      </c>
    </row>
    <row r="72" spans="1:12">
      <c r="A72" s="36">
        <v>35</v>
      </c>
      <c r="B72" s="36" t="s">
        <v>315</v>
      </c>
      <c r="C72" s="4" t="s">
        <v>72</v>
      </c>
      <c r="D72" s="4" t="s">
        <v>125</v>
      </c>
      <c r="E72" s="4">
        <v>1</v>
      </c>
      <c r="F72" s="4">
        <v>5</v>
      </c>
      <c r="G72" s="39">
        <v>7.45</v>
      </c>
      <c r="H72" s="40">
        <v>5.0590000000000002</v>
      </c>
      <c r="I72" s="38">
        <v>0.32229999999999998</v>
      </c>
      <c r="J72" s="40">
        <v>9.3160000000000007</v>
      </c>
      <c r="K72" s="39">
        <v>8.25</v>
      </c>
      <c r="L72" s="47">
        <v>81.5</v>
      </c>
    </row>
    <row r="73" spans="1:12">
      <c r="A73" s="36">
        <v>36</v>
      </c>
      <c r="B73" s="36" t="s">
        <v>314</v>
      </c>
      <c r="C73" s="4" t="s">
        <v>73</v>
      </c>
      <c r="D73" s="4" t="s">
        <v>125</v>
      </c>
      <c r="E73" s="4">
        <v>2</v>
      </c>
      <c r="F73" s="4">
        <v>1</v>
      </c>
      <c r="G73" s="39">
        <v>7.6</v>
      </c>
      <c r="H73" s="40">
        <v>5.3470000000000004</v>
      </c>
      <c r="I73" s="38">
        <v>0.34200000000000003</v>
      </c>
      <c r="J73" s="40">
        <v>9.8379999999999992</v>
      </c>
      <c r="K73" s="39">
        <v>12</v>
      </c>
      <c r="L73" s="47">
        <v>6.45</v>
      </c>
    </row>
    <row r="74" spans="1:12">
      <c r="A74" s="36">
        <v>36</v>
      </c>
      <c r="B74" s="36" t="s">
        <v>315</v>
      </c>
      <c r="C74" s="4" t="s">
        <v>73</v>
      </c>
      <c r="D74" s="4" t="s">
        <v>125</v>
      </c>
      <c r="E74" s="4">
        <v>2</v>
      </c>
      <c r="F74" s="4">
        <v>1</v>
      </c>
      <c r="G74" s="39">
        <v>7.6</v>
      </c>
      <c r="H74" s="40">
        <v>5.194</v>
      </c>
      <c r="I74" s="38">
        <v>0.33610000000000001</v>
      </c>
      <c r="J74" s="40">
        <v>9.56</v>
      </c>
      <c r="K74" s="39">
        <v>11.899999999999999</v>
      </c>
      <c r="L74" s="47">
        <v>6.5</v>
      </c>
    </row>
    <row r="75" spans="1:12">
      <c r="A75" s="36">
        <v>37</v>
      </c>
      <c r="B75" s="36" t="s">
        <v>314</v>
      </c>
      <c r="C75" s="4" t="s">
        <v>74</v>
      </c>
      <c r="D75" s="4" t="s">
        <v>125</v>
      </c>
      <c r="E75" s="4">
        <v>2</v>
      </c>
      <c r="F75" s="4">
        <v>2</v>
      </c>
      <c r="G75" s="39">
        <v>7.6</v>
      </c>
      <c r="H75" s="40">
        <v>5.101</v>
      </c>
      <c r="I75" s="38">
        <v>0.33929999999999999</v>
      </c>
      <c r="J75" s="40">
        <v>9.3919999999999995</v>
      </c>
      <c r="K75" s="39">
        <v>12.649999999999999</v>
      </c>
      <c r="L75" s="47">
        <v>8.9499999999999993</v>
      </c>
    </row>
    <row r="76" spans="1:12">
      <c r="A76" s="36">
        <v>37</v>
      </c>
      <c r="B76" s="36" t="s">
        <v>315</v>
      </c>
      <c r="C76" s="4" t="s">
        <v>74</v>
      </c>
      <c r="D76" s="4" t="s">
        <v>125</v>
      </c>
      <c r="E76" s="4">
        <v>2</v>
      </c>
      <c r="F76" s="4">
        <v>2</v>
      </c>
      <c r="G76" s="39">
        <v>7.6</v>
      </c>
      <c r="H76" s="40">
        <v>4.8810000000000002</v>
      </c>
      <c r="I76" s="38">
        <v>0.31740000000000002</v>
      </c>
      <c r="J76" s="40">
        <v>8.9939999999999998</v>
      </c>
      <c r="K76" s="39">
        <v>11.950000000000001</v>
      </c>
      <c r="L76" s="47">
        <v>8.1499999999999986</v>
      </c>
    </row>
    <row r="77" spans="1:12">
      <c r="A77" s="36">
        <v>38</v>
      </c>
      <c r="B77" s="36" t="s">
        <v>314</v>
      </c>
      <c r="C77" s="4" t="s">
        <v>75</v>
      </c>
      <c r="D77" s="4" t="s">
        <v>125</v>
      </c>
      <c r="E77" s="4">
        <v>2</v>
      </c>
      <c r="F77" s="4">
        <v>3</v>
      </c>
      <c r="G77" s="39">
        <v>7.65</v>
      </c>
      <c r="H77" s="40">
        <v>4.718</v>
      </c>
      <c r="I77" s="38">
        <v>0.31459999999999999</v>
      </c>
      <c r="J77" s="40">
        <v>8.6989999999999998</v>
      </c>
      <c r="K77" s="39">
        <v>11.15</v>
      </c>
      <c r="L77" s="47">
        <v>13.5</v>
      </c>
    </row>
    <row r="78" spans="1:12">
      <c r="A78" s="36">
        <v>38</v>
      </c>
      <c r="B78" s="36" t="s">
        <v>315</v>
      </c>
      <c r="C78" s="4" t="s">
        <v>75</v>
      </c>
      <c r="D78" s="4" t="s">
        <v>125</v>
      </c>
      <c r="E78" s="4">
        <v>2</v>
      </c>
      <c r="F78" s="4">
        <v>3</v>
      </c>
      <c r="G78" s="39">
        <v>7.6</v>
      </c>
      <c r="H78" s="40">
        <v>4.6760000000000002</v>
      </c>
      <c r="I78" s="38">
        <v>0.31590000000000001</v>
      </c>
      <c r="J78" s="40">
        <v>8.6219999999999999</v>
      </c>
      <c r="K78" s="39">
        <v>10.549999999999999</v>
      </c>
      <c r="L78" s="47">
        <v>13.75</v>
      </c>
    </row>
    <row r="79" spans="1:12">
      <c r="A79" s="36">
        <v>39</v>
      </c>
      <c r="B79" s="36" t="s">
        <v>314</v>
      </c>
      <c r="C79" s="4" t="s">
        <v>76</v>
      </c>
      <c r="D79" s="4" t="s">
        <v>125</v>
      </c>
      <c r="E79" s="4">
        <v>2</v>
      </c>
      <c r="F79" s="4">
        <v>4</v>
      </c>
      <c r="G79" s="39">
        <v>7.6</v>
      </c>
      <c r="H79" s="40">
        <v>4.8940000000000001</v>
      </c>
      <c r="I79" s="38">
        <v>0.30259999999999998</v>
      </c>
      <c r="J79" s="40">
        <v>9.0169999999999995</v>
      </c>
      <c r="K79" s="39">
        <v>10.45</v>
      </c>
      <c r="L79" s="47">
        <v>15.5</v>
      </c>
    </row>
    <row r="80" spans="1:12">
      <c r="A80" s="36">
        <v>39</v>
      </c>
      <c r="B80" s="36" t="s">
        <v>315</v>
      </c>
      <c r="C80" s="4" t="s">
        <v>76</v>
      </c>
      <c r="D80" s="4" t="s">
        <v>125</v>
      </c>
      <c r="E80" s="4">
        <v>2</v>
      </c>
      <c r="F80" s="4">
        <v>4</v>
      </c>
      <c r="G80" s="39">
        <v>7.6</v>
      </c>
      <c r="H80" s="40">
        <v>4.5999999999999996</v>
      </c>
      <c r="I80" s="38">
        <v>0.29389999999999999</v>
      </c>
      <c r="J80" s="40">
        <v>8.484</v>
      </c>
      <c r="K80" s="39">
        <v>10.45</v>
      </c>
      <c r="L80" s="47">
        <v>15.2</v>
      </c>
    </row>
    <row r="81" spans="1:12">
      <c r="A81" s="36">
        <v>40</v>
      </c>
      <c r="B81" s="36" t="s">
        <v>314</v>
      </c>
      <c r="C81" s="4" t="s">
        <v>77</v>
      </c>
      <c r="D81" s="4" t="s">
        <v>125</v>
      </c>
      <c r="E81" s="4">
        <v>2</v>
      </c>
      <c r="F81" s="4">
        <v>5</v>
      </c>
      <c r="G81" s="39">
        <v>7.6</v>
      </c>
      <c r="H81" s="40">
        <v>4.5030000000000001</v>
      </c>
      <c r="I81" s="38">
        <v>0.28320000000000001</v>
      </c>
      <c r="J81" s="40">
        <v>8.3089999999999993</v>
      </c>
      <c r="K81" s="39">
        <v>11.100000000000001</v>
      </c>
      <c r="L81" s="47">
        <v>15.600000000000001</v>
      </c>
    </row>
    <row r="82" spans="1:12">
      <c r="A82" s="36">
        <v>40</v>
      </c>
      <c r="B82" s="36" t="s">
        <v>315</v>
      </c>
      <c r="C82" s="4" t="s">
        <v>77</v>
      </c>
      <c r="D82" s="4" t="s">
        <v>125</v>
      </c>
      <c r="E82" s="4">
        <v>2</v>
      </c>
      <c r="F82" s="4">
        <v>5</v>
      </c>
      <c r="G82" s="39">
        <v>7.6</v>
      </c>
      <c r="H82" s="40">
        <v>4.5750000000000002</v>
      </c>
      <c r="I82" s="38">
        <v>0.2928</v>
      </c>
      <c r="J82" s="40">
        <v>8.4390000000000001</v>
      </c>
      <c r="K82" s="39">
        <v>11.25</v>
      </c>
      <c r="L82" s="47">
        <v>15.45</v>
      </c>
    </row>
    <row r="83" spans="1:12">
      <c r="A83" s="36">
        <v>41</v>
      </c>
      <c r="B83" s="36" t="s">
        <v>314</v>
      </c>
      <c r="C83" s="4" t="s">
        <v>78</v>
      </c>
      <c r="D83" s="4" t="s">
        <v>125</v>
      </c>
      <c r="E83" s="4">
        <v>3</v>
      </c>
      <c r="F83" s="4">
        <v>1</v>
      </c>
      <c r="G83" s="39">
        <v>7.6</v>
      </c>
      <c r="H83" s="40">
        <v>4.5709999999999997</v>
      </c>
      <c r="I83" s="38">
        <v>0.28420000000000001</v>
      </c>
      <c r="J83" s="40">
        <v>8.4320000000000004</v>
      </c>
      <c r="K83" s="39">
        <v>12.4</v>
      </c>
      <c r="L83" s="48">
        <v>17.600000000000001</v>
      </c>
    </row>
    <row r="84" spans="1:12">
      <c r="A84" s="36">
        <v>41</v>
      </c>
      <c r="B84" s="36" t="s">
        <v>315</v>
      </c>
      <c r="C84" s="4" t="s">
        <v>78</v>
      </c>
      <c r="D84" s="4" t="s">
        <v>125</v>
      </c>
      <c r="E84" s="4">
        <v>3</v>
      </c>
      <c r="F84" s="4">
        <v>1</v>
      </c>
      <c r="G84" s="39">
        <v>7.6</v>
      </c>
      <c r="H84" s="40">
        <v>4.4770000000000003</v>
      </c>
      <c r="I84" s="38">
        <v>0.28810000000000002</v>
      </c>
      <c r="J84" s="40">
        <v>8.2620000000000005</v>
      </c>
      <c r="K84" s="39">
        <v>12.3</v>
      </c>
      <c r="L84" s="48">
        <v>18.3</v>
      </c>
    </row>
    <row r="85" spans="1:12">
      <c r="A85" s="36">
        <v>42</v>
      </c>
      <c r="B85" s="36" t="s">
        <v>314</v>
      </c>
      <c r="C85" s="4" t="s">
        <v>79</v>
      </c>
      <c r="D85" s="4" t="s">
        <v>125</v>
      </c>
      <c r="E85" s="4">
        <v>3</v>
      </c>
      <c r="F85" s="4">
        <v>2</v>
      </c>
      <c r="G85" s="39">
        <v>7.6</v>
      </c>
      <c r="H85" s="40">
        <v>4.375</v>
      </c>
      <c r="I85" s="38">
        <v>0.28610000000000002</v>
      </c>
      <c r="J85" s="40">
        <v>8.0760000000000005</v>
      </c>
      <c r="K85" s="39">
        <v>9.9</v>
      </c>
      <c r="L85" s="48">
        <v>10.199999999999999</v>
      </c>
    </row>
    <row r="86" spans="1:12">
      <c r="A86" s="36">
        <v>42</v>
      </c>
      <c r="B86" s="36" t="s">
        <v>315</v>
      </c>
      <c r="C86" s="4" t="s">
        <v>79</v>
      </c>
      <c r="D86" s="4" t="s">
        <v>125</v>
      </c>
      <c r="E86" s="4">
        <v>3</v>
      </c>
      <c r="F86" s="4">
        <v>2</v>
      </c>
      <c r="G86" s="39">
        <v>7.55</v>
      </c>
      <c r="H86" s="40">
        <v>4.2930000000000001</v>
      </c>
      <c r="I86" s="38">
        <v>0.28120000000000001</v>
      </c>
      <c r="J86" s="40">
        <v>7.9269999999999996</v>
      </c>
      <c r="K86" s="39">
        <v>9.9</v>
      </c>
      <c r="L86" s="48">
        <v>10.199999999999999</v>
      </c>
    </row>
    <row r="87" spans="1:12">
      <c r="A87" s="36">
        <v>43</v>
      </c>
      <c r="B87" s="36" t="s">
        <v>314</v>
      </c>
      <c r="C87" s="4" t="s">
        <v>80</v>
      </c>
      <c r="D87" s="4" t="s">
        <v>125</v>
      </c>
      <c r="E87" s="4">
        <v>3</v>
      </c>
      <c r="F87" s="4">
        <v>3</v>
      </c>
      <c r="G87" s="39">
        <v>7.65</v>
      </c>
      <c r="H87" s="40">
        <v>4.194</v>
      </c>
      <c r="I87" s="38">
        <v>0.26079999999999998</v>
      </c>
      <c r="J87" s="40">
        <v>7.7469999999999999</v>
      </c>
      <c r="K87" s="39">
        <v>11.399999999999999</v>
      </c>
      <c r="L87" s="48">
        <v>10.75</v>
      </c>
    </row>
    <row r="88" spans="1:12">
      <c r="A88" s="36">
        <v>43</v>
      </c>
      <c r="B88" s="36" t="s">
        <v>315</v>
      </c>
      <c r="C88" s="4" t="s">
        <v>80</v>
      </c>
      <c r="D88" s="4" t="s">
        <v>125</v>
      </c>
      <c r="E88" s="4">
        <v>3</v>
      </c>
      <c r="F88" s="4">
        <v>3</v>
      </c>
      <c r="G88" s="39">
        <v>7.65</v>
      </c>
      <c r="H88" s="40">
        <v>4.1609999999999996</v>
      </c>
      <c r="I88" s="38">
        <v>0.26910000000000001</v>
      </c>
      <c r="J88" s="40">
        <v>7.6879999999999997</v>
      </c>
      <c r="K88" s="39">
        <v>10.4</v>
      </c>
      <c r="L88" s="48">
        <v>11.35</v>
      </c>
    </row>
    <row r="89" spans="1:12">
      <c r="A89" s="36">
        <v>44</v>
      </c>
      <c r="B89" s="36" t="s">
        <v>314</v>
      </c>
      <c r="C89" s="4" t="s">
        <v>81</v>
      </c>
      <c r="D89" s="4" t="s">
        <v>125</v>
      </c>
      <c r="E89" s="4">
        <v>3</v>
      </c>
      <c r="F89" s="4">
        <v>4</v>
      </c>
      <c r="G89" s="39">
        <v>7.6</v>
      </c>
      <c r="H89" s="40">
        <v>5.1319999999999997</v>
      </c>
      <c r="I89" s="38">
        <v>0.30980000000000002</v>
      </c>
      <c r="J89" s="40">
        <v>9.4480000000000004</v>
      </c>
      <c r="K89" s="39">
        <v>9.9</v>
      </c>
      <c r="L89" s="48">
        <v>21.150000000000002</v>
      </c>
    </row>
    <row r="90" spans="1:12">
      <c r="A90" s="36">
        <v>44</v>
      </c>
      <c r="B90" s="36" t="s">
        <v>315</v>
      </c>
      <c r="C90" s="4" t="s">
        <v>81</v>
      </c>
      <c r="D90" s="4" t="s">
        <v>125</v>
      </c>
      <c r="E90" s="4">
        <v>3</v>
      </c>
      <c r="F90" s="4">
        <v>4</v>
      </c>
      <c r="G90" s="39">
        <v>7.6</v>
      </c>
      <c r="H90" s="40">
        <v>5.1689999999999996</v>
      </c>
      <c r="I90" s="38">
        <v>0.31919999999999998</v>
      </c>
      <c r="J90" s="40">
        <v>9.516</v>
      </c>
      <c r="K90" s="39">
        <v>9.5</v>
      </c>
      <c r="L90" s="48">
        <v>22.799999999999997</v>
      </c>
    </row>
    <row r="91" spans="1:12">
      <c r="A91" s="36">
        <v>45</v>
      </c>
      <c r="B91" s="36" t="s">
        <v>314</v>
      </c>
      <c r="C91" s="4" t="s">
        <v>82</v>
      </c>
      <c r="D91" s="4" t="s">
        <v>125</v>
      </c>
      <c r="E91" s="4">
        <v>3</v>
      </c>
      <c r="F91" s="4">
        <v>5</v>
      </c>
      <c r="G91" s="39">
        <v>7.6</v>
      </c>
      <c r="H91" s="40">
        <v>5.2640000000000002</v>
      </c>
      <c r="I91" s="38">
        <v>0.3327</v>
      </c>
      <c r="J91" s="40">
        <v>9.6869999999999994</v>
      </c>
      <c r="K91" s="39">
        <v>10.25</v>
      </c>
      <c r="L91" s="48">
        <v>23.1</v>
      </c>
    </row>
    <row r="92" spans="1:12">
      <c r="A92" s="36">
        <v>45</v>
      </c>
      <c r="B92" s="36" t="s">
        <v>315</v>
      </c>
      <c r="C92" s="4" t="s">
        <v>82</v>
      </c>
      <c r="D92" s="4" t="s">
        <v>125</v>
      </c>
      <c r="E92" s="4">
        <v>3</v>
      </c>
      <c r="F92" s="4">
        <v>5</v>
      </c>
      <c r="G92" s="39">
        <v>7.6</v>
      </c>
      <c r="H92" s="40">
        <v>5.36</v>
      </c>
      <c r="I92" s="38">
        <v>0.33539999999999998</v>
      </c>
      <c r="J92" s="40">
        <v>9.86</v>
      </c>
      <c r="K92" s="39">
        <v>10.649999999999999</v>
      </c>
      <c r="L92" s="48">
        <v>24.3</v>
      </c>
    </row>
    <row r="93" spans="1:12">
      <c r="A93" s="36">
        <v>46</v>
      </c>
      <c r="B93" s="36" t="s">
        <v>314</v>
      </c>
      <c r="C93" s="4" t="s">
        <v>83</v>
      </c>
      <c r="D93" s="4" t="s">
        <v>126</v>
      </c>
      <c r="E93" s="4">
        <v>1</v>
      </c>
      <c r="F93" s="4">
        <v>1</v>
      </c>
      <c r="G93" s="39">
        <v>7.6</v>
      </c>
      <c r="H93" s="40">
        <v>5.343</v>
      </c>
      <c r="I93" s="38">
        <v>0.36990000000000001</v>
      </c>
      <c r="J93" s="40">
        <v>9.83</v>
      </c>
      <c r="K93" s="39">
        <v>12.6</v>
      </c>
      <c r="L93" s="48">
        <v>18.2</v>
      </c>
    </row>
    <row r="94" spans="1:12">
      <c r="A94" s="36">
        <v>46</v>
      </c>
      <c r="B94" s="36" t="s">
        <v>315</v>
      </c>
      <c r="C94" s="4" t="s">
        <v>83</v>
      </c>
      <c r="D94" s="4" t="s">
        <v>126</v>
      </c>
      <c r="E94" s="4">
        <v>1</v>
      </c>
      <c r="F94" s="4">
        <v>1</v>
      </c>
      <c r="G94" s="39">
        <v>7.6</v>
      </c>
      <c r="H94" s="40">
        <v>5.2629999999999999</v>
      </c>
      <c r="I94" s="38">
        <v>0.35539999999999999</v>
      </c>
      <c r="J94" s="40">
        <v>9.6850000000000005</v>
      </c>
      <c r="K94" s="39">
        <v>11.7</v>
      </c>
      <c r="L94" s="48">
        <v>18.899999999999999</v>
      </c>
    </row>
    <row r="95" spans="1:12">
      <c r="A95" s="36">
        <v>47</v>
      </c>
      <c r="B95" s="36" t="s">
        <v>314</v>
      </c>
      <c r="C95" s="4" t="s">
        <v>84</v>
      </c>
      <c r="D95" s="4" t="s">
        <v>126</v>
      </c>
      <c r="E95" s="4">
        <v>1</v>
      </c>
      <c r="F95" s="4">
        <v>2</v>
      </c>
      <c r="G95" s="39">
        <v>7.55</v>
      </c>
      <c r="H95" s="40">
        <v>5.3810000000000002</v>
      </c>
      <c r="I95" s="38">
        <v>0.35809999999999997</v>
      </c>
      <c r="J95" s="40">
        <v>9.8989999999999991</v>
      </c>
      <c r="K95" s="39">
        <v>11.299999999999999</v>
      </c>
      <c r="L95" s="48">
        <v>21.400000000000002</v>
      </c>
    </row>
    <row r="96" spans="1:12">
      <c r="A96" s="36">
        <v>47</v>
      </c>
      <c r="B96" s="36" t="s">
        <v>315</v>
      </c>
      <c r="C96" s="4" t="s">
        <v>84</v>
      </c>
      <c r="D96" s="4" t="s">
        <v>126</v>
      </c>
      <c r="E96" s="4">
        <v>1</v>
      </c>
      <c r="F96" s="4">
        <v>2</v>
      </c>
      <c r="G96" s="39">
        <v>7.55</v>
      </c>
      <c r="H96" s="40">
        <v>5.35</v>
      </c>
      <c r="I96" s="38">
        <v>0.3417</v>
      </c>
      <c r="J96" s="40">
        <v>9.843</v>
      </c>
      <c r="K96" s="39">
        <v>10.95</v>
      </c>
      <c r="L96" s="48">
        <v>23.05</v>
      </c>
    </row>
    <row r="97" spans="1:12">
      <c r="A97" s="36">
        <v>48</v>
      </c>
      <c r="B97" s="36" t="s">
        <v>314</v>
      </c>
      <c r="C97" s="4" t="s">
        <v>85</v>
      </c>
      <c r="D97" s="4" t="s">
        <v>126</v>
      </c>
      <c r="E97" s="4">
        <v>1</v>
      </c>
      <c r="F97" s="4">
        <v>3</v>
      </c>
      <c r="G97" s="39">
        <v>7.6</v>
      </c>
      <c r="H97" s="40">
        <v>5.1859999999999999</v>
      </c>
      <c r="I97" s="38">
        <v>0.33750000000000002</v>
      </c>
      <c r="J97" s="40">
        <v>9.5470000000000006</v>
      </c>
      <c r="K97" s="39">
        <v>11.7</v>
      </c>
      <c r="L97" s="48">
        <v>26.099999999999998</v>
      </c>
    </row>
    <row r="98" spans="1:12">
      <c r="A98" s="36">
        <v>48</v>
      </c>
      <c r="B98" s="36" t="s">
        <v>315</v>
      </c>
      <c r="C98" s="4" t="s">
        <v>85</v>
      </c>
      <c r="D98" s="4" t="s">
        <v>126</v>
      </c>
      <c r="E98" s="4">
        <v>1</v>
      </c>
      <c r="F98" s="4">
        <v>3</v>
      </c>
      <c r="G98" s="39">
        <v>7.6</v>
      </c>
      <c r="H98" s="40">
        <v>5.2309999999999999</v>
      </c>
      <c r="I98" s="38">
        <v>0.3412</v>
      </c>
      <c r="J98" s="40">
        <v>9.6270000000000007</v>
      </c>
      <c r="K98" s="39">
        <v>11.05</v>
      </c>
      <c r="L98" s="48">
        <v>27.15</v>
      </c>
    </row>
    <row r="99" spans="1:12">
      <c r="A99" s="36">
        <v>49</v>
      </c>
      <c r="B99" s="36" t="s">
        <v>314</v>
      </c>
      <c r="C99" s="4" t="s">
        <v>86</v>
      </c>
      <c r="D99" s="4" t="s">
        <v>126</v>
      </c>
      <c r="E99" s="4">
        <v>1</v>
      </c>
      <c r="F99" s="4">
        <v>4</v>
      </c>
      <c r="G99" s="39">
        <v>7.55</v>
      </c>
      <c r="H99" s="40">
        <v>5.1230000000000002</v>
      </c>
      <c r="I99" s="38">
        <v>0.3276</v>
      </c>
      <c r="J99" s="40">
        <v>9.4329999999999998</v>
      </c>
      <c r="K99" s="39">
        <v>8.85</v>
      </c>
      <c r="L99" s="48">
        <v>22.349999999999998</v>
      </c>
    </row>
    <row r="100" spans="1:12">
      <c r="A100" s="36">
        <v>49</v>
      </c>
      <c r="B100" s="36" t="s">
        <v>315</v>
      </c>
      <c r="C100" s="4" t="s">
        <v>86</v>
      </c>
      <c r="D100" s="4" t="s">
        <v>126</v>
      </c>
      <c r="E100" s="4">
        <v>1</v>
      </c>
      <c r="F100" s="4">
        <v>4</v>
      </c>
      <c r="G100" s="39">
        <v>7.55</v>
      </c>
      <c r="H100" s="40">
        <v>5.2519999999999998</v>
      </c>
      <c r="I100" s="38">
        <v>0.33900000000000002</v>
      </c>
      <c r="J100" s="40">
        <v>9.6649999999999991</v>
      </c>
      <c r="K100" s="39">
        <v>8.85</v>
      </c>
      <c r="L100" s="48">
        <v>21.9</v>
      </c>
    </row>
    <row r="101" spans="1:12">
      <c r="A101" s="36">
        <v>50</v>
      </c>
      <c r="B101" s="36" t="s">
        <v>314</v>
      </c>
      <c r="C101" s="4" t="s">
        <v>87</v>
      </c>
      <c r="D101" s="4" t="s">
        <v>126</v>
      </c>
      <c r="E101" s="4">
        <v>1</v>
      </c>
      <c r="F101" s="4">
        <v>5</v>
      </c>
      <c r="G101" s="39">
        <v>7.55</v>
      </c>
      <c r="H101" s="41">
        <v>5.2919999999999998</v>
      </c>
      <c r="I101" s="41">
        <v>0.34720000000000001</v>
      </c>
      <c r="J101" s="40">
        <v>9.7379999999999995</v>
      </c>
      <c r="K101" s="39">
        <v>9.25</v>
      </c>
      <c r="L101" s="48">
        <v>32.200000000000003</v>
      </c>
    </row>
    <row r="102" spans="1:12">
      <c r="A102" s="36">
        <v>50</v>
      </c>
      <c r="B102" s="36" t="s">
        <v>315</v>
      </c>
      <c r="C102" s="4" t="s">
        <v>87</v>
      </c>
      <c r="D102" s="4" t="s">
        <v>126</v>
      </c>
      <c r="E102" s="4">
        <v>1</v>
      </c>
      <c r="F102" s="4">
        <v>5</v>
      </c>
      <c r="G102" s="39">
        <v>7.55</v>
      </c>
      <c r="H102" s="41">
        <v>5.157</v>
      </c>
      <c r="I102" s="41">
        <v>0.34339999999999998</v>
      </c>
      <c r="J102" s="40">
        <v>9.4930000000000003</v>
      </c>
      <c r="K102" s="39">
        <v>8.6999999999999993</v>
      </c>
      <c r="L102" s="48">
        <v>32</v>
      </c>
    </row>
    <row r="103" spans="1:12">
      <c r="A103" s="36">
        <v>51</v>
      </c>
      <c r="B103" s="36" t="s">
        <v>314</v>
      </c>
      <c r="C103" s="4" t="s">
        <v>88</v>
      </c>
      <c r="D103" s="4" t="s">
        <v>126</v>
      </c>
      <c r="E103" s="4">
        <v>2</v>
      </c>
      <c r="F103" s="4">
        <v>1</v>
      </c>
      <c r="G103" s="39">
        <v>7.5</v>
      </c>
      <c r="H103" s="41">
        <v>5.375</v>
      </c>
      <c r="I103" s="41">
        <v>0.3705</v>
      </c>
      <c r="J103" s="40">
        <v>9.8889999999999993</v>
      </c>
      <c r="K103" s="39">
        <v>10.3</v>
      </c>
      <c r="L103" s="48">
        <v>33.700000000000003</v>
      </c>
    </row>
    <row r="104" spans="1:12">
      <c r="A104" s="36">
        <v>51</v>
      </c>
      <c r="B104" s="36" t="s">
        <v>315</v>
      </c>
      <c r="C104" s="4" t="s">
        <v>88</v>
      </c>
      <c r="D104" s="4" t="s">
        <v>126</v>
      </c>
      <c r="E104" s="4">
        <v>2</v>
      </c>
      <c r="F104" s="4">
        <v>1</v>
      </c>
      <c r="G104" s="39">
        <v>7.5</v>
      </c>
      <c r="H104" s="41">
        <v>5.3929999999999998</v>
      </c>
      <c r="I104" s="41">
        <v>0.35880000000000001</v>
      </c>
      <c r="J104" s="40">
        <v>9.92</v>
      </c>
      <c r="K104" s="39">
        <v>10.1</v>
      </c>
      <c r="L104" s="48">
        <v>33.849999999999994</v>
      </c>
    </row>
    <row r="105" spans="1:12">
      <c r="A105" s="36">
        <v>52</v>
      </c>
      <c r="B105" s="36" t="s">
        <v>314</v>
      </c>
      <c r="C105" s="4" t="s">
        <v>89</v>
      </c>
      <c r="D105" s="4" t="s">
        <v>126</v>
      </c>
      <c r="E105" s="4">
        <v>2</v>
      </c>
      <c r="F105" s="4">
        <v>2</v>
      </c>
      <c r="G105" s="39">
        <v>7.45</v>
      </c>
      <c r="H105" s="41">
        <v>5.3949999999999996</v>
      </c>
      <c r="I105" s="41">
        <v>0.37709999999999999</v>
      </c>
      <c r="J105" s="40">
        <v>9.923</v>
      </c>
      <c r="K105" s="39">
        <v>12.5</v>
      </c>
      <c r="L105" s="48">
        <v>38.75</v>
      </c>
    </row>
    <row r="106" spans="1:12">
      <c r="A106" s="36">
        <v>52</v>
      </c>
      <c r="B106" s="36" t="s">
        <v>315</v>
      </c>
      <c r="C106" s="4" t="s">
        <v>89</v>
      </c>
      <c r="D106" s="4" t="s">
        <v>126</v>
      </c>
      <c r="E106" s="4">
        <v>2</v>
      </c>
      <c r="F106" s="4">
        <v>2</v>
      </c>
      <c r="G106" s="39">
        <v>7.45</v>
      </c>
      <c r="H106" s="42">
        <v>5.3</v>
      </c>
      <c r="I106" s="43">
        <v>0.36799999999999999</v>
      </c>
      <c r="J106" s="40">
        <v>9.7520000000000007</v>
      </c>
      <c r="K106" s="39">
        <v>12.5</v>
      </c>
      <c r="L106" s="48">
        <v>39.950000000000003</v>
      </c>
    </row>
    <row r="107" spans="1:12">
      <c r="A107" s="36">
        <v>53</v>
      </c>
      <c r="B107" s="36" t="s">
        <v>314</v>
      </c>
      <c r="C107" s="4" t="s">
        <v>90</v>
      </c>
      <c r="D107" s="4" t="s">
        <v>126</v>
      </c>
      <c r="E107" s="4">
        <v>2</v>
      </c>
      <c r="F107" s="4">
        <v>3</v>
      </c>
      <c r="G107" s="39">
        <v>7.6</v>
      </c>
      <c r="H107" s="42">
        <v>4.8789999999999996</v>
      </c>
      <c r="I107" s="43">
        <v>0.32540000000000002</v>
      </c>
      <c r="J107" s="40">
        <v>8.99</v>
      </c>
      <c r="K107" s="39">
        <v>9.5499999999999989</v>
      </c>
      <c r="L107" s="48">
        <v>32.85</v>
      </c>
    </row>
    <row r="108" spans="1:12">
      <c r="A108" s="36">
        <v>53</v>
      </c>
      <c r="B108" s="36" t="s">
        <v>315</v>
      </c>
      <c r="C108" s="4" t="s">
        <v>90</v>
      </c>
      <c r="D108" s="4" t="s">
        <v>126</v>
      </c>
      <c r="E108" s="4">
        <v>2</v>
      </c>
      <c r="F108" s="4">
        <v>3</v>
      </c>
      <c r="G108" s="39">
        <v>7.6</v>
      </c>
      <c r="H108" s="42">
        <v>5.077</v>
      </c>
      <c r="I108" s="43">
        <v>0.33750000000000002</v>
      </c>
      <c r="J108" s="40">
        <v>9.3480000000000008</v>
      </c>
      <c r="K108" s="39">
        <v>9.1</v>
      </c>
      <c r="L108" s="48">
        <v>32.15</v>
      </c>
    </row>
    <row r="109" spans="1:12">
      <c r="A109" s="36">
        <v>54</v>
      </c>
      <c r="B109" s="36" t="s">
        <v>314</v>
      </c>
      <c r="C109" s="4" t="s">
        <v>91</v>
      </c>
      <c r="D109" s="4" t="s">
        <v>126</v>
      </c>
      <c r="E109" s="4">
        <v>2</v>
      </c>
      <c r="F109" s="4">
        <v>4</v>
      </c>
      <c r="G109" s="39">
        <v>7.6</v>
      </c>
      <c r="H109" s="42">
        <v>4.9770000000000003</v>
      </c>
      <c r="I109" s="43">
        <v>0.33090000000000003</v>
      </c>
      <c r="J109" s="40">
        <v>9.1669999999999998</v>
      </c>
      <c r="K109" s="39">
        <v>10.549999999999999</v>
      </c>
      <c r="L109" s="48">
        <v>22.95</v>
      </c>
    </row>
    <row r="110" spans="1:12">
      <c r="A110" s="36">
        <v>54</v>
      </c>
      <c r="B110" s="36" t="s">
        <v>315</v>
      </c>
      <c r="C110" s="4" t="s">
        <v>91</v>
      </c>
      <c r="D110" s="4" t="s">
        <v>126</v>
      </c>
      <c r="E110" s="4">
        <v>2</v>
      </c>
      <c r="F110" s="4">
        <v>4</v>
      </c>
      <c r="G110" s="39">
        <v>7.6</v>
      </c>
      <c r="H110" s="42">
        <v>5.0940000000000003</v>
      </c>
      <c r="I110" s="43">
        <v>0.32700000000000001</v>
      </c>
      <c r="J110" s="40">
        <v>9.3789999999999996</v>
      </c>
      <c r="K110" s="39">
        <v>10</v>
      </c>
      <c r="L110" s="48">
        <v>20.950000000000003</v>
      </c>
    </row>
    <row r="111" spans="1:12">
      <c r="A111" s="36">
        <v>55</v>
      </c>
      <c r="B111" s="36" t="s">
        <v>314</v>
      </c>
      <c r="C111" s="4" t="s">
        <v>92</v>
      </c>
      <c r="D111" s="4" t="s">
        <v>126</v>
      </c>
      <c r="E111" s="4">
        <v>2</v>
      </c>
      <c r="F111" s="4">
        <v>5</v>
      </c>
      <c r="G111" s="39">
        <v>7.6</v>
      </c>
      <c r="H111" s="42">
        <v>5.202</v>
      </c>
      <c r="I111" s="43">
        <v>0.31630000000000003</v>
      </c>
      <c r="J111" s="40">
        <v>9.5739999999999998</v>
      </c>
      <c r="K111" s="39">
        <v>9.9</v>
      </c>
      <c r="L111" s="48">
        <v>32.35</v>
      </c>
    </row>
    <row r="112" spans="1:12">
      <c r="A112" s="36">
        <v>55</v>
      </c>
      <c r="B112" s="36" t="s">
        <v>315</v>
      </c>
      <c r="C112" s="4" t="s">
        <v>92</v>
      </c>
      <c r="D112" s="4" t="s">
        <v>126</v>
      </c>
      <c r="E112" s="4">
        <v>2</v>
      </c>
      <c r="F112" s="4">
        <v>5</v>
      </c>
      <c r="G112" s="39">
        <v>7.6</v>
      </c>
      <c r="H112" s="42">
        <v>5.1260000000000003</v>
      </c>
      <c r="I112" s="43">
        <v>0.32269999999999999</v>
      </c>
      <c r="J112" s="40">
        <v>9.4380000000000006</v>
      </c>
      <c r="K112" s="39">
        <v>10</v>
      </c>
      <c r="L112" s="48">
        <v>30.6</v>
      </c>
    </row>
    <row r="113" spans="1:12">
      <c r="A113" s="36">
        <v>56</v>
      </c>
      <c r="B113" s="36" t="s">
        <v>314</v>
      </c>
      <c r="C113" s="4" t="s">
        <v>93</v>
      </c>
      <c r="D113" s="4" t="s">
        <v>126</v>
      </c>
      <c r="E113" s="4">
        <v>3</v>
      </c>
      <c r="F113" s="4">
        <v>1</v>
      </c>
      <c r="G113" s="39">
        <v>7.6</v>
      </c>
      <c r="H113" s="42">
        <v>5.2160000000000002</v>
      </c>
      <c r="I113" s="43">
        <v>0.33439999999999998</v>
      </c>
      <c r="J113" s="40">
        <v>9.6</v>
      </c>
      <c r="K113" s="39">
        <v>10.549999999999999</v>
      </c>
      <c r="L113" s="48">
        <v>16.299999999999997</v>
      </c>
    </row>
    <row r="114" spans="1:12">
      <c r="A114" s="36">
        <v>56</v>
      </c>
      <c r="B114" s="36" t="s">
        <v>315</v>
      </c>
      <c r="C114" s="4" t="s">
        <v>93</v>
      </c>
      <c r="D114" s="4" t="s">
        <v>126</v>
      </c>
      <c r="E114" s="4">
        <v>3</v>
      </c>
      <c r="F114" s="4">
        <v>1</v>
      </c>
      <c r="G114" s="39">
        <v>7.6</v>
      </c>
      <c r="H114" s="42">
        <v>5.28</v>
      </c>
      <c r="I114" s="43">
        <v>0.35549999999999998</v>
      </c>
      <c r="J114" s="40">
        <v>9.7159999999999993</v>
      </c>
      <c r="K114" s="39">
        <v>9.6</v>
      </c>
      <c r="L114" s="48">
        <v>17.2</v>
      </c>
    </row>
    <row r="115" spans="1:12">
      <c r="A115" s="36">
        <v>57</v>
      </c>
      <c r="B115" s="36" t="s">
        <v>314</v>
      </c>
      <c r="C115" s="4" t="s">
        <v>94</v>
      </c>
      <c r="D115" s="4" t="s">
        <v>126</v>
      </c>
      <c r="E115" s="4">
        <v>3</v>
      </c>
      <c r="F115" s="4">
        <v>2</v>
      </c>
      <c r="G115" s="39">
        <v>7.65</v>
      </c>
      <c r="H115" s="42">
        <v>4.8029999999999999</v>
      </c>
      <c r="I115" s="43">
        <v>0.29449999999999998</v>
      </c>
      <c r="J115" s="40">
        <v>8.8529999999999998</v>
      </c>
      <c r="K115" s="39">
        <v>7.8000000000000007</v>
      </c>
      <c r="L115" s="48">
        <v>17.100000000000001</v>
      </c>
    </row>
    <row r="116" spans="1:12">
      <c r="A116" s="36">
        <v>57</v>
      </c>
      <c r="B116" s="36" t="s">
        <v>315</v>
      </c>
      <c r="C116" s="4" t="s">
        <v>94</v>
      </c>
      <c r="D116" s="4" t="s">
        <v>126</v>
      </c>
      <c r="E116" s="4">
        <v>3</v>
      </c>
      <c r="F116" s="4">
        <v>2</v>
      </c>
      <c r="G116" s="39">
        <v>7.65</v>
      </c>
      <c r="H116" s="42">
        <v>4.835</v>
      </c>
      <c r="I116" s="43">
        <v>0.2954</v>
      </c>
      <c r="J116" s="40">
        <v>8.9109999999999996</v>
      </c>
      <c r="K116" s="39">
        <v>8.35</v>
      </c>
      <c r="L116" s="48">
        <v>16.8</v>
      </c>
    </row>
    <row r="117" spans="1:12">
      <c r="A117" s="36">
        <v>58</v>
      </c>
      <c r="B117" s="36" t="s">
        <v>314</v>
      </c>
      <c r="C117" s="4" t="s">
        <v>95</v>
      </c>
      <c r="D117" s="4" t="s">
        <v>126</v>
      </c>
      <c r="E117" s="4">
        <v>3</v>
      </c>
      <c r="F117" s="4">
        <v>3</v>
      </c>
      <c r="G117" s="39">
        <v>7.6</v>
      </c>
      <c r="H117" s="42">
        <v>4.8230000000000004</v>
      </c>
      <c r="I117" s="43">
        <v>0.3</v>
      </c>
      <c r="J117" s="40">
        <v>8.8879999999999999</v>
      </c>
      <c r="K117" s="39">
        <v>9.9499999999999993</v>
      </c>
      <c r="L117" s="48">
        <v>16.850000000000001</v>
      </c>
    </row>
    <row r="118" spans="1:12">
      <c r="A118" s="36">
        <v>58</v>
      </c>
      <c r="B118" s="36" t="s">
        <v>315</v>
      </c>
      <c r="C118" s="4" t="s">
        <v>95</v>
      </c>
      <c r="D118" s="4" t="s">
        <v>126</v>
      </c>
      <c r="E118" s="4">
        <v>3</v>
      </c>
      <c r="F118" s="4">
        <v>3</v>
      </c>
      <c r="G118" s="39">
        <v>7.65</v>
      </c>
      <c r="H118" s="42">
        <v>4.7789999999999999</v>
      </c>
      <c r="I118" s="43">
        <v>0.30120000000000002</v>
      </c>
      <c r="J118" s="40">
        <v>8.8079999999999998</v>
      </c>
      <c r="K118" s="39">
        <v>9.75</v>
      </c>
      <c r="L118" s="48">
        <v>18.25</v>
      </c>
    </row>
    <row r="119" spans="1:12">
      <c r="A119" s="36">
        <v>59</v>
      </c>
      <c r="B119" s="36" t="s">
        <v>314</v>
      </c>
      <c r="C119" s="4" t="s">
        <v>96</v>
      </c>
      <c r="D119" s="4" t="s">
        <v>126</v>
      </c>
      <c r="E119" s="4">
        <v>3</v>
      </c>
      <c r="F119" s="4">
        <v>4</v>
      </c>
      <c r="G119" s="39">
        <v>7.6</v>
      </c>
      <c r="H119" s="42">
        <v>4.7939999999999996</v>
      </c>
      <c r="I119" s="43">
        <v>0.28070000000000001</v>
      </c>
      <c r="J119" s="40">
        <v>8.8360000000000003</v>
      </c>
      <c r="K119" s="39">
        <v>9.4499999999999993</v>
      </c>
      <c r="L119" s="48">
        <v>25.299999999999997</v>
      </c>
    </row>
    <row r="120" spans="1:12">
      <c r="A120" s="36">
        <v>59</v>
      </c>
      <c r="B120" s="36" t="s">
        <v>315</v>
      </c>
      <c r="C120" s="4" t="s">
        <v>96</v>
      </c>
      <c r="D120" s="4" t="s">
        <v>126</v>
      </c>
      <c r="E120" s="4">
        <v>3</v>
      </c>
      <c r="F120" s="4">
        <v>4</v>
      </c>
      <c r="G120" s="39">
        <v>7.6</v>
      </c>
      <c r="H120" s="42">
        <v>4.8929999999999998</v>
      </c>
      <c r="I120" s="43">
        <v>0.2898</v>
      </c>
      <c r="J120" s="40">
        <v>9.016</v>
      </c>
      <c r="K120" s="39">
        <v>9.3999999999999986</v>
      </c>
      <c r="L120" s="48">
        <v>25.049999999999997</v>
      </c>
    </row>
    <row r="121" spans="1:12">
      <c r="A121" s="36">
        <v>60</v>
      </c>
      <c r="B121" s="36" t="s">
        <v>314</v>
      </c>
      <c r="C121" s="4" t="s">
        <v>97</v>
      </c>
      <c r="D121" s="4" t="s">
        <v>126</v>
      </c>
      <c r="E121" s="4">
        <v>3</v>
      </c>
      <c r="F121" s="4">
        <v>5</v>
      </c>
      <c r="G121" s="39">
        <v>7.55</v>
      </c>
      <c r="H121" s="42">
        <v>4.8949999999999996</v>
      </c>
      <c r="I121" s="43">
        <v>0.30259999999999998</v>
      </c>
      <c r="J121" s="40">
        <v>9.0190000000000001</v>
      </c>
      <c r="K121" s="39">
        <v>9.0500000000000007</v>
      </c>
      <c r="L121" s="48">
        <v>30.049999999999997</v>
      </c>
    </row>
    <row r="122" spans="1:12">
      <c r="A122" s="36">
        <v>60</v>
      </c>
      <c r="B122" s="36" t="s">
        <v>315</v>
      </c>
      <c r="C122" s="4" t="s">
        <v>97</v>
      </c>
      <c r="D122" s="4" t="s">
        <v>126</v>
      </c>
      <c r="E122" s="4">
        <v>3</v>
      </c>
      <c r="F122" s="4">
        <v>5</v>
      </c>
      <c r="G122" s="39">
        <v>7.55</v>
      </c>
      <c r="H122" s="42">
        <v>5.0060000000000002</v>
      </c>
      <c r="I122" s="43">
        <v>0.3009</v>
      </c>
      <c r="J122" s="40">
        <v>9.2200000000000006</v>
      </c>
      <c r="K122" s="39">
        <v>9.3999999999999986</v>
      </c>
      <c r="L122" s="48">
        <v>33.25</v>
      </c>
    </row>
    <row r="123" spans="1:12">
      <c r="A123" s="36">
        <v>61</v>
      </c>
      <c r="B123" s="36" t="s">
        <v>314</v>
      </c>
      <c r="C123" s="4" t="s">
        <v>98</v>
      </c>
      <c r="D123" s="4" t="s">
        <v>127</v>
      </c>
      <c r="E123" s="4">
        <v>1</v>
      </c>
      <c r="F123" s="4">
        <v>1</v>
      </c>
      <c r="G123" s="39">
        <v>7.55</v>
      </c>
      <c r="H123" s="42">
        <v>5.2130000000000001</v>
      </c>
      <c r="I123" s="43">
        <v>0.32740000000000002</v>
      </c>
      <c r="J123" s="40">
        <v>9.5939999999999994</v>
      </c>
      <c r="K123" s="39">
        <v>10.85</v>
      </c>
      <c r="L123" s="48">
        <v>13.700000000000001</v>
      </c>
    </row>
    <row r="124" spans="1:12">
      <c r="A124" s="36">
        <v>61</v>
      </c>
      <c r="B124" s="36" t="s">
        <v>315</v>
      </c>
      <c r="C124" s="4" t="s">
        <v>98</v>
      </c>
      <c r="D124" s="4" t="s">
        <v>127</v>
      </c>
      <c r="E124" s="4">
        <v>1</v>
      </c>
      <c r="F124" s="4">
        <v>1</v>
      </c>
      <c r="G124" s="39">
        <v>7.55</v>
      </c>
      <c r="H124" s="42">
        <v>5.2709999999999999</v>
      </c>
      <c r="I124" s="43">
        <v>0.33879999999999999</v>
      </c>
      <c r="J124" s="40">
        <v>9.6989999999999998</v>
      </c>
      <c r="K124" s="39">
        <v>10.35</v>
      </c>
      <c r="L124" s="48">
        <v>13.95</v>
      </c>
    </row>
    <row r="125" spans="1:12">
      <c r="A125" s="36">
        <v>62</v>
      </c>
      <c r="B125" s="36" t="s">
        <v>314</v>
      </c>
      <c r="C125" s="4" t="s">
        <v>99</v>
      </c>
      <c r="D125" s="4" t="s">
        <v>127</v>
      </c>
      <c r="E125" s="4">
        <v>1</v>
      </c>
      <c r="F125" s="4">
        <v>2</v>
      </c>
      <c r="G125" s="39">
        <v>7.45</v>
      </c>
      <c r="H125" s="42">
        <v>5.6680000000000001</v>
      </c>
      <c r="I125" s="43">
        <v>0.3599</v>
      </c>
      <c r="J125" s="40">
        <v>10.417</v>
      </c>
      <c r="K125" s="39">
        <v>11.7</v>
      </c>
      <c r="L125" s="48">
        <v>28.3</v>
      </c>
    </row>
    <row r="126" spans="1:12">
      <c r="A126" s="36">
        <v>62</v>
      </c>
      <c r="B126" s="36" t="s">
        <v>315</v>
      </c>
      <c r="C126" s="4" t="s">
        <v>99</v>
      </c>
      <c r="D126" s="4" t="s">
        <v>127</v>
      </c>
      <c r="E126" s="4">
        <v>1</v>
      </c>
      <c r="F126" s="4">
        <v>2</v>
      </c>
      <c r="G126" s="39">
        <v>7.45</v>
      </c>
      <c r="H126" s="42">
        <v>6</v>
      </c>
      <c r="I126" s="43">
        <v>0.37230000000000002</v>
      </c>
      <c r="J126" s="40">
        <v>11.016999999999999</v>
      </c>
      <c r="K126" s="39">
        <v>11.5</v>
      </c>
      <c r="L126" s="48">
        <v>28.35</v>
      </c>
    </row>
    <row r="127" spans="1:12">
      <c r="A127" s="36">
        <v>63</v>
      </c>
      <c r="B127" s="36" t="s">
        <v>314</v>
      </c>
      <c r="C127" s="4" t="s">
        <v>100</v>
      </c>
      <c r="D127" s="4" t="s">
        <v>127</v>
      </c>
      <c r="E127" s="4">
        <v>1</v>
      </c>
      <c r="F127" s="4">
        <v>3</v>
      </c>
      <c r="G127" s="39">
        <v>7.55</v>
      </c>
      <c r="H127" s="42">
        <v>5.484</v>
      </c>
      <c r="I127" s="43">
        <v>0.35709999999999997</v>
      </c>
      <c r="J127" s="40">
        <v>10.085000000000001</v>
      </c>
      <c r="K127" s="39">
        <v>9.4499999999999993</v>
      </c>
      <c r="L127" s="48">
        <v>22.05</v>
      </c>
    </row>
    <row r="128" spans="1:12">
      <c r="A128" s="36">
        <v>63</v>
      </c>
      <c r="B128" s="36" t="s">
        <v>315</v>
      </c>
      <c r="C128" s="4" t="s">
        <v>100</v>
      </c>
      <c r="D128" s="4" t="s">
        <v>127</v>
      </c>
      <c r="E128" s="4">
        <v>1</v>
      </c>
      <c r="F128" s="4">
        <v>3</v>
      </c>
      <c r="G128" s="39">
        <v>7.6</v>
      </c>
      <c r="H128" s="42">
        <v>5.5250000000000004</v>
      </c>
      <c r="I128" s="43">
        <v>0.35909999999999997</v>
      </c>
      <c r="J128" s="40">
        <v>10.159000000000001</v>
      </c>
      <c r="K128" s="39">
        <v>9.6</v>
      </c>
      <c r="L128" s="48">
        <v>20.950000000000003</v>
      </c>
    </row>
    <row r="129" spans="1:12">
      <c r="A129" s="36">
        <v>64</v>
      </c>
      <c r="B129" s="36" t="s">
        <v>314</v>
      </c>
      <c r="C129" s="4" t="s">
        <v>101</v>
      </c>
      <c r="D129" s="4" t="s">
        <v>127</v>
      </c>
      <c r="E129" s="4">
        <v>1</v>
      </c>
      <c r="F129" s="4">
        <v>4</v>
      </c>
      <c r="G129" s="39">
        <v>7.5</v>
      </c>
      <c r="H129" s="42">
        <v>5.4640000000000004</v>
      </c>
      <c r="I129" s="43">
        <v>0.3624</v>
      </c>
      <c r="J129" s="40">
        <v>10.048</v>
      </c>
      <c r="K129" s="39">
        <v>11.05</v>
      </c>
      <c r="L129" s="48">
        <v>33.050000000000004</v>
      </c>
    </row>
    <row r="130" spans="1:12">
      <c r="A130" s="36">
        <v>64</v>
      </c>
      <c r="B130" s="36" t="s">
        <v>315</v>
      </c>
      <c r="C130" s="4" t="s">
        <v>101</v>
      </c>
      <c r="D130" s="4" t="s">
        <v>127</v>
      </c>
      <c r="E130" s="4">
        <v>1</v>
      </c>
      <c r="F130" s="4">
        <v>4</v>
      </c>
      <c r="G130" s="39">
        <v>7.5</v>
      </c>
      <c r="H130" s="42">
        <v>5.4969999999999999</v>
      </c>
      <c r="I130" s="43">
        <v>0.37380000000000002</v>
      </c>
      <c r="J130" s="40">
        <v>10.106999999999999</v>
      </c>
      <c r="K130" s="39">
        <v>10.700000000000001</v>
      </c>
      <c r="L130" s="48">
        <v>33.650000000000006</v>
      </c>
    </row>
    <row r="131" spans="1:12">
      <c r="A131" s="36">
        <v>65</v>
      </c>
      <c r="B131" s="36" t="s">
        <v>314</v>
      </c>
      <c r="C131" s="4" t="s">
        <v>102</v>
      </c>
      <c r="D131" s="4" t="s">
        <v>127</v>
      </c>
      <c r="E131" s="4">
        <v>1</v>
      </c>
      <c r="F131" s="4">
        <v>5</v>
      </c>
      <c r="G131" s="39">
        <v>7.55</v>
      </c>
      <c r="H131" s="42">
        <v>5.3090000000000002</v>
      </c>
      <c r="I131" s="43">
        <v>0.33960000000000001</v>
      </c>
      <c r="J131" s="40">
        <v>9.7690000000000001</v>
      </c>
      <c r="K131" s="39">
        <v>8.5500000000000007</v>
      </c>
      <c r="L131" s="48">
        <v>40.549999999999997</v>
      </c>
    </row>
    <row r="132" spans="1:12">
      <c r="A132" s="36">
        <v>65</v>
      </c>
      <c r="B132" s="36" t="s">
        <v>315</v>
      </c>
      <c r="C132" s="4" t="s">
        <v>102</v>
      </c>
      <c r="D132" s="4" t="s">
        <v>127</v>
      </c>
      <c r="E132" s="4">
        <v>1</v>
      </c>
      <c r="F132" s="4">
        <v>5</v>
      </c>
      <c r="G132" s="39">
        <v>7.55</v>
      </c>
      <c r="H132" s="42">
        <v>5.2249999999999996</v>
      </c>
      <c r="I132" s="43">
        <v>0.33900000000000002</v>
      </c>
      <c r="J132" s="40">
        <v>9.6159999999999997</v>
      </c>
      <c r="K132" s="39">
        <v>8.75</v>
      </c>
      <c r="L132" s="48">
        <v>43.2</v>
      </c>
    </row>
    <row r="133" spans="1:12">
      <c r="A133" s="36">
        <v>66</v>
      </c>
      <c r="B133" s="36" t="s">
        <v>314</v>
      </c>
      <c r="C133" s="4" t="s">
        <v>103</v>
      </c>
      <c r="D133" s="4" t="s">
        <v>127</v>
      </c>
      <c r="E133" s="4">
        <v>2</v>
      </c>
      <c r="F133" s="4">
        <v>1</v>
      </c>
      <c r="G133" s="39">
        <v>7.5</v>
      </c>
      <c r="H133" s="42">
        <v>5.6</v>
      </c>
      <c r="I133" s="43">
        <v>0.39419999999999999</v>
      </c>
      <c r="J133" s="40">
        <v>10.295</v>
      </c>
      <c r="K133" s="39">
        <v>9.3000000000000007</v>
      </c>
      <c r="L133" s="48">
        <v>28.25</v>
      </c>
    </row>
    <row r="134" spans="1:12">
      <c r="A134" s="36">
        <v>66</v>
      </c>
      <c r="B134" s="36" t="s">
        <v>315</v>
      </c>
      <c r="C134" s="4" t="s">
        <v>103</v>
      </c>
      <c r="D134" s="4" t="s">
        <v>127</v>
      </c>
      <c r="E134" s="4">
        <v>2</v>
      </c>
      <c r="F134" s="4">
        <v>1</v>
      </c>
      <c r="G134" s="39">
        <v>7.55</v>
      </c>
      <c r="H134" s="42">
        <v>5.593</v>
      </c>
      <c r="I134" s="43">
        <v>0.3856</v>
      </c>
      <c r="J134" s="40">
        <v>10.282</v>
      </c>
      <c r="K134" s="39">
        <v>8.6</v>
      </c>
      <c r="L134" s="48">
        <v>28.75</v>
      </c>
    </row>
    <row r="135" spans="1:12">
      <c r="A135" s="36">
        <v>67</v>
      </c>
      <c r="B135" s="36" t="s">
        <v>314</v>
      </c>
      <c r="C135" s="4" t="s">
        <v>104</v>
      </c>
      <c r="D135" s="4" t="s">
        <v>127</v>
      </c>
      <c r="E135" s="4">
        <v>2</v>
      </c>
      <c r="F135" s="4">
        <v>2</v>
      </c>
      <c r="G135" s="39">
        <v>7.55</v>
      </c>
      <c r="H135" s="42">
        <v>5.44</v>
      </c>
      <c r="I135" s="43">
        <v>0.36820000000000003</v>
      </c>
      <c r="J135" s="40">
        <v>10.005000000000001</v>
      </c>
      <c r="K135" s="39">
        <v>9.3999999999999986</v>
      </c>
      <c r="L135" s="48">
        <v>24.849999999999998</v>
      </c>
    </row>
    <row r="136" spans="1:12">
      <c r="A136" s="36">
        <v>67</v>
      </c>
      <c r="B136" s="36" t="s">
        <v>315</v>
      </c>
      <c r="C136" s="4" t="s">
        <v>104</v>
      </c>
      <c r="D136" s="4" t="s">
        <v>127</v>
      </c>
      <c r="E136" s="4">
        <v>2</v>
      </c>
      <c r="F136" s="4">
        <v>2</v>
      </c>
      <c r="G136" s="39">
        <v>7.55</v>
      </c>
      <c r="H136" s="42">
        <v>5.3710000000000004</v>
      </c>
      <c r="I136" s="43">
        <v>0.35149999999999998</v>
      </c>
      <c r="J136" s="40">
        <v>9.8810000000000002</v>
      </c>
      <c r="K136" s="39">
        <v>10.049999999999999</v>
      </c>
      <c r="L136" s="48">
        <v>25.5</v>
      </c>
    </row>
    <row r="137" spans="1:12">
      <c r="A137" s="36">
        <v>68</v>
      </c>
      <c r="B137" s="36" t="s">
        <v>314</v>
      </c>
      <c r="C137" s="4" t="s">
        <v>105</v>
      </c>
      <c r="D137" s="4" t="s">
        <v>127</v>
      </c>
      <c r="E137" s="4">
        <v>2</v>
      </c>
      <c r="F137" s="4">
        <v>3</v>
      </c>
      <c r="G137" s="39">
        <v>7.5</v>
      </c>
      <c r="H137" s="42">
        <v>5.6360000000000001</v>
      </c>
      <c r="I137" s="43">
        <v>0.38529999999999998</v>
      </c>
      <c r="J137" s="40">
        <v>10.36</v>
      </c>
      <c r="K137" s="39">
        <v>10.95</v>
      </c>
      <c r="L137" s="48">
        <v>30.9</v>
      </c>
    </row>
    <row r="138" spans="1:12">
      <c r="A138" s="36">
        <v>68</v>
      </c>
      <c r="B138" s="36" t="s">
        <v>315</v>
      </c>
      <c r="C138" s="4" t="s">
        <v>105</v>
      </c>
      <c r="D138" s="4" t="s">
        <v>127</v>
      </c>
      <c r="E138" s="4">
        <v>2</v>
      </c>
      <c r="F138" s="4">
        <v>3</v>
      </c>
      <c r="G138" s="39">
        <v>7.5</v>
      </c>
      <c r="H138" s="42">
        <v>5.5979999999999999</v>
      </c>
      <c r="I138" s="43">
        <v>0.35659999999999997</v>
      </c>
      <c r="J138" s="40">
        <v>10.291</v>
      </c>
      <c r="K138" s="39">
        <v>10.3</v>
      </c>
      <c r="L138" s="48">
        <v>30.75</v>
      </c>
    </row>
    <row r="139" spans="1:12">
      <c r="A139" s="36">
        <v>69</v>
      </c>
      <c r="B139" s="36" t="s">
        <v>314</v>
      </c>
      <c r="C139" s="4" t="s">
        <v>106</v>
      </c>
      <c r="D139" s="4" t="s">
        <v>127</v>
      </c>
      <c r="E139" s="4">
        <v>2</v>
      </c>
      <c r="F139" s="4">
        <v>4</v>
      </c>
      <c r="G139" s="39">
        <v>7.55</v>
      </c>
      <c r="H139" s="42">
        <v>5.44</v>
      </c>
      <c r="I139" s="43">
        <v>0.36320000000000002</v>
      </c>
      <c r="J139" s="40">
        <v>10.006</v>
      </c>
      <c r="K139" s="39">
        <v>8.75</v>
      </c>
      <c r="L139" s="48">
        <v>19.05</v>
      </c>
    </row>
    <row r="140" spans="1:12">
      <c r="A140" s="36">
        <v>69</v>
      </c>
      <c r="B140" s="36" t="s">
        <v>315</v>
      </c>
      <c r="C140" s="4" t="s">
        <v>106</v>
      </c>
      <c r="D140" s="4" t="s">
        <v>127</v>
      </c>
      <c r="E140" s="4">
        <v>2</v>
      </c>
      <c r="F140" s="4">
        <v>4</v>
      </c>
      <c r="G140" s="39">
        <v>7.55</v>
      </c>
      <c r="H140" s="42">
        <v>5.2670000000000003</v>
      </c>
      <c r="I140" s="43">
        <v>0.34310000000000002</v>
      </c>
      <c r="J140" s="40">
        <v>9.6920000000000002</v>
      </c>
      <c r="K140" s="39">
        <v>9.3500000000000014</v>
      </c>
      <c r="L140" s="48">
        <v>19.55</v>
      </c>
    </row>
    <row r="141" spans="1:12">
      <c r="A141" s="36">
        <v>70</v>
      </c>
      <c r="B141" s="36" t="s">
        <v>314</v>
      </c>
      <c r="C141" s="4" t="s">
        <v>107</v>
      </c>
      <c r="D141" s="4" t="s">
        <v>127</v>
      </c>
      <c r="E141" s="4">
        <v>2</v>
      </c>
      <c r="F141" s="4">
        <v>5</v>
      </c>
      <c r="G141" s="39">
        <v>7.55</v>
      </c>
      <c r="H141" s="42">
        <v>5.3310000000000004</v>
      </c>
      <c r="I141" s="43">
        <v>0.35730000000000001</v>
      </c>
      <c r="J141" s="40">
        <v>9.8079999999999998</v>
      </c>
      <c r="K141" s="39">
        <v>8.25</v>
      </c>
      <c r="L141" s="48">
        <v>31.299999999999997</v>
      </c>
    </row>
    <row r="142" spans="1:12">
      <c r="A142" s="36">
        <v>70</v>
      </c>
      <c r="B142" s="36" t="s">
        <v>315</v>
      </c>
      <c r="C142" s="4" t="s">
        <v>107</v>
      </c>
      <c r="D142" s="4" t="s">
        <v>127</v>
      </c>
      <c r="E142" s="4">
        <v>2</v>
      </c>
      <c r="F142" s="4">
        <v>5</v>
      </c>
      <c r="G142" s="39">
        <v>7.55</v>
      </c>
      <c r="H142" s="42">
        <v>5.17</v>
      </c>
      <c r="I142" s="43">
        <v>0.3362</v>
      </c>
      <c r="J142" s="40">
        <v>9.5169999999999995</v>
      </c>
      <c r="K142" s="39">
        <v>8.1999999999999993</v>
      </c>
      <c r="L142" s="48">
        <v>29.15</v>
      </c>
    </row>
    <row r="143" spans="1:12">
      <c r="A143" s="36">
        <v>71</v>
      </c>
      <c r="B143" s="36" t="s">
        <v>314</v>
      </c>
      <c r="C143" s="4" t="s">
        <v>108</v>
      </c>
      <c r="D143" s="4" t="s">
        <v>127</v>
      </c>
      <c r="E143" s="4">
        <v>3</v>
      </c>
      <c r="F143" s="4">
        <v>1</v>
      </c>
      <c r="G143" s="39">
        <v>7.5</v>
      </c>
      <c r="H143" s="42">
        <v>5.5129999999999999</v>
      </c>
      <c r="I143" s="43">
        <v>0.39069999999999999</v>
      </c>
      <c r="J143" s="40">
        <v>10.137</v>
      </c>
      <c r="K143" s="39">
        <v>11.35</v>
      </c>
      <c r="L143" s="48">
        <v>31.549999999999997</v>
      </c>
    </row>
    <row r="144" spans="1:12">
      <c r="A144" s="36">
        <v>71</v>
      </c>
      <c r="B144" s="36" t="s">
        <v>315</v>
      </c>
      <c r="C144" s="4" t="s">
        <v>108</v>
      </c>
      <c r="D144" s="4" t="s">
        <v>127</v>
      </c>
      <c r="E144" s="4">
        <v>3</v>
      </c>
      <c r="F144" s="4">
        <v>1</v>
      </c>
      <c r="G144" s="39">
        <v>7.45</v>
      </c>
      <c r="H144" s="42">
        <v>5.4249999999999998</v>
      </c>
      <c r="I144" s="43">
        <v>0.36990000000000001</v>
      </c>
      <c r="J144" s="40">
        <v>9.9779999999999998</v>
      </c>
      <c r="K144" s="39">
        <v>10</v>
      </c>
      <c r="L144" s="48">
        <v>31.549999999999997</v>
      </c>
    </row>
    <row r="145" spans="1:12">
      <c r="A145" s="36">
        <v>72</v>
      </c>
      <c r="B145" s="36" t="s">
        <v>314</v>
      </c>
      <c r="C145" s="4" t="s">
        <v>109</v>
      </c>
      <c r="D145" s="4" t="s">
        <v>127</v>
      </c>
      <c r="E145" s="4">
        <v>3</v>
      </c>
      <c r="F145" s="4">
        <v>2</v>
      </c>
      <c r="G145" s="39">
        <v>7.5</v>
      </c>
      <c r="H145" s="42">
        <v>4.32</v>
      </c>
      <c r="I145" s="43">
        <v>0.2898</v>
      </c>
      <c r="J145" s="40">
        <v>7.976</v>
      </c>
      <c r="K145" s="39">
        <v>11.05</v>
      </c>
      <c r="L145" s="48">
        <v>20.6</v>
      </c>
    </row>
    <row r="146" spans="1:12">
      <c r="A146" s="36">
        <v>72</v>
      </c>
      <c r="B146" s="36" t="s">
        <v>315</v>
      </c>
      <c r="C146" s="4" t="s">
        <v>109</v>
      </c>
      <c r="D146" s="4" t="s">
        <v>127</v>
      </c>
      <c r="E146" s="4">
        <v>3</v>
      </c>
      <c r="F146" s="4">
        <v>2</v>
      </c>
      <c r="G146" s="39">
        <v>7.45</v>
      </c>
      <c r="H146" s="42">
        <v>4.3390000000000004</v>
      </c>
      <c r="I146" s="43">
        <v>0.29420000000000002</v>
      </c>
      <c r="J146" s="40">
        <v>8.0109999999999992</v>
      </c>
      <c r="K146" s="39">
        <v>10.199999999999999</v>
      </c>
      <c r="L146" s="48">
        <v>20.65</v>
      </c>
    </row>
    <row r="147" spans="1:12">
      <c r="A147" s="36">
        <v>73</v>
      </c>
      <c r="B147" s="36" t="s">
        <v>314</v>
      </c>
      <c r="C147" s="4" t="s">
        <v>110</v>
      </c>
      <c r="D147" s="4" t="s">
        <v>127</v>
      </c>
      <c r="E147" s="4">
        <v>3</v>
      </c>
      <c r="F147" s="4">
        <v>3</v>
      </c>
      <c r="G147" s="39">
        <v>7.6</v>
      </c>
      <c r="H147" s="42">
        <v>4.9870000000000001</v>
      </c>
      <c r="I147" s="43">
        <v>0.33200000000000002</v>
      </c>
      <c r="J147" s="40">
        <v>9.1850000000000005</v>
      </c>
      <c r="K147" s="39">
        <v>7.5</v>
      </c>
      <c r="L147" s="48">
        <v>15.25</v>
      </c>
    </row>
    <row r="148" spans="1:12">
      <c r="A148" s="36">
        <v>73</v>
      </c>
      <c r="B148" s="36" t="s">
        <v>315</v>
      </c>
      <c r="C148" s="4" t="s">
        <v>110</v>
      </c>
      <c r="D148" s="4" t="s">
        <v>127</v>
      </c>
      <c r="E148" s="4">
        <v>3</v>
      </c>
      <c r="F148" s="4">
        <v>3</v>
      </c>
      <c r="G148" s="39">
        <v>7.65</v>
      </c>
      <c r="H148" s="42">
        <v>5.1440000000000001</v>
      </c>
      <c r="I148" s="43">
        <v>0.34079999999999999</v>
      </c>
      <c r="J148" s="40">
        <v>9.4700000000000006</v>
      </c>
      <c r="K148" s="39">
        <v>8.0500000000000007</v>
      </c>
      <c r="L148" s="48">
        <v>14.299999999999999</v>
      </c>
    </row>
    <row r="149" spans="1:12">
      <c r="A149" s="36">
        <v>74</v>
      </c>
      <c r="B149" s="36" t="s">
        <v>314</v>
      </c>
      <c r="C149" s="4" t="s">
        <v>111</v>
      </c>
      <c r="D149" s="4" t="s">
        <v>127</v>
      </c>
      <c r="E149" s="4">
        <v>3</v>
      </c>
      <c r="F149" s="4">
        <v>4</v>
      </c>
      <c r="G149" s="39">
        <v>7.65</v>
      </c>
      <c r="H149" s="42">
        <v>5.0780000000000003</v>
      </c>
      <c r="I149" s="43">
        <v>0.32669999999999999</v>
      </c>
      <c r="J149" s="40">
        <v>9.35</v>
      </c>
      <c r="K149" s="39">
        <v>8.0500000000000007</v>
      </c>
      <c r="L149" s="48">
        <v>17.25</v>
      </c>
    </row>
    <row r="150" spans="1:12">
      <c r="A150" s="36">
        <v>74</v>
      </c>
      <c r="B150" s="36" t="s">
        <v>315</v>
      </c>
      <c r="C150" s="4" t="s">
        <v>111</v>
      </c>
      <c r="D150" s="4" t="s">
        <v>127</v>
      </c>
      <c r="E150" s="4">
        <v>3</v>
      </c>
      <c r="F150" s="4">
        <v>4</v>
      </c>
      <c r="G150" s="39">
        <v>7.65</v>
      </c>
      <c r="H150" s="42">
        <v>5.0449999999999999</v>
      </c>
      <c r="I150" s="43">
        <v>0.32719999999999999</v>
      </c>
      <c r="J150" s="40">
        <v>9.2899999999999991</v>
      </c>
      <c r="K150" s="39">
        <v>7.9</v>
      </c>
      <c r="L150" s="48">
        <v>16.55</v>
      </c>
    </row>
    <row r="151" spans="1:12">
      <c r="A151" s="36">
        <v>75</v>
      </c>
      <c r="B151" s="36" t="s">
        <v>314</v>
      </c>
      <c r="C151" s="4" t="s">
        <v>112</v>
      </c>
      <c r="D151" s="4" t="s">
        <v>127</v>
      </c>
      <c r="E151" s="4">
        <v>3</v>
      </c>
      <c r="F151" s="4">
        <v>5</v>
      </c>
      <c r="G151" s="39">
        <v>7.6</v>
      </c>
      <c r="H151" s="42">
        <v>4.93</v>
      </c>
      <c r="I151" s="43">
        <v>0.2994</v>
      </c>
      <c r="J151" s="40">
        <v>9.0820000000000007</v>
      </c>
      <c r="K151" s="39">
        <v>9.3000000000000007</v>
      </c>
      <c r="L151" s="48">
        <v>24.8</v>
      </c>
    </row>
    <row r="152" spans="1:12">
      <c r="A152" s="36">
        <v>75</v>
      </c>
      <c r="B152" s="36" t="s">
        <v>315</v>
      </c>
      <c r="C152" s="4" t="s">
        <v>112</v>
      </c>
      <c r="D152" s="4" t="s">
        <v>127</v>
      </c>
      <c r="E152" s="4">
        <v>3</v>
      </c>
      <c r="F152" s="4">
        <v>5</v>
      </c>
      <c r="G152" s="39">
        <v>7.6</v>
      </c>
      <c r="H152" s="42">
        <v>4.9800000000000004</v>
      </c>
      <c r="I152" s="43">
        <v>0.31409999999999999</v>
      </c>
      <c r="J152" s="40">
        <v>9.1720000000000006</v>
      </c>
      <c r="K152" s="39">
        <v>9.8000000000000007</v>
      </c>
      <c r="L152" s="48">
        <v>24.15</v>
      </c>
    </row>
    <row r="153" spans="1:12">
      <c r="A153" s="36">
        <v>76</v>
      </c>
      <c r="B153" s="36" t="s">
        <v>314</v>
      </c>
      <c r="C153" s="4" t="s">
        <v>113</v>
      </c>
      <c r="D153" s="4" t="s">
        <v>128</v>
      </c>
      <c r="E153" s="4">
        <v>1</v>
      </c>
      <c r="F153" s="4">
        <v>1</v>
      </c>
      <c r="G153" s="39">
        <v>7.65</v>
      </c>
      <c r="H153" s="42">
        <v>4.8899999999999997</v>
      </c>
      <c r="I153" s="41">
        <v>0.30709999999999998</v>
      </c>
      <c r="J153" s="40">
        <v>9.0090000000000003</v>
      </c>
      <c r="K153" s="39">
        <v>9.8000000000000007</v>
      </c>
      <c r="L153" s="48">
        <v>9.9</v>
      </c>
    </row>
    <row r="154" spans="1:12">
      <c r="A154" s="36">
        <v>76</v>
      </c>
      <c r="B154" s="36" t="s">
        <v>315</v>
      </c>
      <c r="C154" s="4" t="s">
        <v>113</v>
      </c>
      <c r="D154" s="4" t="s">
        <v>128</v>
      </c>
      <c r="E154" s="4">
        <v>1</v>
      </c>
      <c r="F154" s="4">
        <v>1</v>
      </c>
      <c r="G154" s="39">
        <v>7.65</v>
      </c>
      <c r="H154" s="42">
        <v>4.8499999999999996</v>
      </c>
      <c r="I154" s="41">
        <v>0.29749999999999999</v>
      </c>
      <c r="J154" s="40">
        <v>8.9369999999999994</v>
      </c>
      <c r="K154" s="39">
        <v>9.25</v>
      </c>
      <c r="L154" s="48">
        <v>9.8000000000000007</v>
      </c>
    </row>
    <row r="155" spans="1:12">
      <c r="A155" s="36">
        <v>77</v>
      </c>
      <c r="B155" s="36" t="s">
        <v>314</v>
      </c>
      <c r="C155" s="4" t="s">
        <v>114</v>
      </c>
      <c r="D155" s="4" t="s">
        <v>128</v>
      </c>
      <c r="E155" s="4">
        <v>1</v>
      </c>
      <c r="F155" s="4">
        <v>2</v>
      </c>
      <c r="G155" s="39">
        <v>7.6</v>
      </c>
      <c r="H155" s="42">
        <v>5.2759999999999998</v>
      </c>
      <c r="I155" s="41">
        <v>0.31759999999999999</v>
      </c>
      <c r="J155" s="40">
        <v>9.7089999999999996</v>
      </c>
      <c r="K155" s="39">
        <v>8.75</v>
      </c>
      <c r="L155" s="48">
        <v>9.3000000000000007</v>
      </c>
    </row>
    <row r="156" spans="1:12">
      <c r="A156" s="36">
        <v>77</v>
      </c>
      <c r="B156" s="36" t="s">
        <v>315</v>
      </c>
      <c r="C156" s="4" t="s">
        <v>114</v>
      </c>
      <c r="D156" s="4" t="s">
        <v>128</v>
      </c>
      <c r="E156" s="4">
        <v>1</v>
      </c>
      <c r="F156" s="4">
        <v>2</v>
      </c>
      <c r="G156" s="39">
        <v>7.6</v>
      </c>
      <c r="H156" s="42">
        <v>5.3319999999999999</v>
      </c>
      <c r="I156" s="41">
        <v>0.31169999999999998</v>
      </c>
      <c r="J156" s="40">
        <v>9.8089999999999993</v>
      </c>
      <c r="K156" s="39">
        <v>9.6</v>
      </c>
      <c r="L156" s="48">
        <v>9.4499999999999993</v>
      </c>
    </row>
    <row r="157" spans="1:12">
      <c r="A157" s="36">
        <v>78</v>
      </c>
      <c r="B157" s="36" t="s">
        <v>314</v>
      </c>
      <c r="C157" s="4" t="s">
        <v>115</v>
      </c>
      <c r="D157" s="4" t="s">
        <v>128</v>
      </c>
      <c r="E157" s="4">
        <v>1</v>
      </c>
      <c r="F157" s="4">
        <v>3</v>
      </c>
      <c r="G157" s="39">
        <v>7.55</v>
      </c>
      <c r="H157" s="42">
        <v>5.1120000000000001</v>
      </c>
      <c r="I157" s="41">
        <v>0.31490000000000001</v>
      </c>
      <c r="J157" s="40">
        <v>9.4120000000000008</v>
      </c>
      <c r="K157" s="39">
        <v>11.65</v>
      </c>
      <c r="L157" s="48">
        <v>21.75</v>
      </c>
    </row>
    <row r="158" spans="1:12">
      <c r="A158" s="36">
        <v>78</v>
      </c>
      <c r="B158" s="36" t="s">
        <v>315</v>
      </c>
      <c r="C158" s="4" t="s">
        <v>115</v>
      </c>
      <c r="D158" s="4" t="s">
        <v>128</v>
      </c>
      <c r="E158" s="4">
        <v>1</v>
      </c>
      <c r="F158" s="4">
        <v>3</v>
      </c>
      <c r="G158" s="39">
        <v>7.55</v>
      </c>
      <c r="H158" s="42">
        <v>4.8150000000000004</v>
      </c>
      <c r="I158" s="41">
        <v>0.30859999999999999</v>
      </c>
      <c r="J158" s="40">
        <v>8.875</v>
      </c>
      <c r="K158" s="39">
        <v>10.85</v>
      </c>
      <c r="L158" s="48">
        <v>21.349999999999998</v>
      </c>
    </row>
    <row r="159" spans="1:12">
      <c r="A159" s="36">
        <v>79</v>
      </c>
      <c r="B159" s="36" t="s">
        <v>314</v>
      </c>
      <c r="C159" s="4" t="s">
        <v>116</v>
      </c>
      <c r="D159" s="4" t="s">
        <v>128</v>
      </c>
      <c r="E159" s="4">
        <v>1</v>
      </c>
      <c r="F159" s="4">
        <v>4</v>
      </c>
      <c r="G159" s="39">
        <v>7.55</v>
      </c>
      <c r="H159" s="42">
        <v>5.5830000000000002</v>
      </c>
      <c r="I159" s="41">
        <v>0.33350000000000002</v>
      </c>
      <c r="J159" s="40">
        <v>10.263</v>
      </c>
      <c r="K159" s="39">
        <v>10.25</v>
      </c>
      <c r="L159" s="48">
        <v>18.600000000000001</v>
      </c>
    </row>
    <row r="160" spans="1:12">
      <c r="A160" s="36">
        <v>79</v>
      </c>
      <c r="B160" s="36" t="s">
        <v>315</v>
      </c>
      <c r="C160" s="4" t="s">
        <v>116</v>
      </c>
      <c r="D160" s="4" t="s">
        <v>128</v>
      </c>
      <c r="E160" s="4">
        <v>1</v>
      </c>
      <c r="F160" s="4">
        <v>4</v>
      </c>
      <c r="G160" s="39">
        <v>7.55</v>
      </c>
      <c r="H160" s="42">
        <v>5.3970000000000002</v>
      </c>
      <c r="I160" s="41">
        <v>0.32129999999999997</v>
      </c>
      <c r="J160" s="40">
        <v>9.9280000000000008</v>
      </c>
      <c r="K160" s="39">
        <v>9.9</v>
      </c>
      <c r="L160" s="48">
        <v>18.649999999999999</v>
      </c>
    </row>
    <row r="161" spans="1:12">
      <c r="A161" s="36">
        <v>80</v>
      </c>
      <c r="B161" s="36" t="s">
        <v>314</v>
      </c>
      <c r="C161" s="4" t="s">
        <v>117</v>
      </c>
      <c r="D161" s="4" t="s">
        <v>128</v>
      </c>
      <c r="E161" s="4">
        <v>1</v>
      </c>
      <c r="F161" s="4">
        <v>5</v>
      </c>
      <c r="G161" s="39">
        <v>7.55</v>
      </c>
      <c r="H161" s="42">
        <v>5.125</v>
      </c>
      <c r="I161" s="41">
        <v>0.34410000000000002</v>
      </c>
      <c r="J161" s="40">
        <v>9.4359999999999999</v>
      </c>
      <c r="K161" s="39">
        <v>9.2000000000000011</v>
      </c>
      <c r="L161" s="48">
        <v>17.450000000000003</v>
      </c>
    </row>
    <row r="162" spans="1:12">
      <c r="A162" s="36">
        <v>80</v>
      </c>
      <c r="B162" s="36" t="s">
        <v>315</v>
      </c>
      <c r="C162" s="4" t="s">
        <v>117</v>
      </c>
      <c r="D162" s="4" t="s">
        <v>128</v>
      </c>
      <c r="E162" s="4">
        <v>1</v>
      </c>
      <c r="F162" s="4">
        <v>5</v>
      </c>
      <c r="G162" s="39">
        <v>7.55</v>
      </c>
      <c r="H162" s="42">
        <v>5.0060000000000002</v>
      </c>
      <c r="I162" s="41">
        <v>0.33250000000000002</v>
      </c>
      <c r="J162" s="40">
        <v>9.2200000000000006</v>
      </c>
      <c r="K162" s="39">
        <v>9</v>
      </c>
      <c r="L162" s="48">
        <v>17.350000000000001</v>
      </c>
    </row>
    <row r="163" spans="1:12">
      <c r="A163" s="36">
        <v>81</v>
      </c>
      <c r="B163" s="36" t="s">
        <v>314</v>
      </c>
      <c r="C163" s="4" t="s">
        <v>118</v>
      </c>
      <c r="D163" s="4" t="s">
        <v>128</v>
      </c>
      <c r="E163" s="4">
        <v>2</v>
      </c>
      <c r="F163" s="4">
        <v>1</v>
      </c>
      <c r="G163" s="39">
        <v>7.6</v>
      </c>
      <c r="H163" s="42">
        <v>4.8310000000000004</v>
      </c>
      <c r="I163" s="41">
        <v>0.30049999999999999</v>
      </c>
      <c r="J163" s="40">
        <v>8.9039999999999999</v>
      </c>
      <c r="K163" s="39">
        <v>9.4499999999999993</v>
      </c>
      <c r="L163" s="48">
        <v>9.9</v>
      </c>
    </row>
    <row r="164" spans="1:12">
      <c r="A164" s="36">
        <v>81</v>
      </c>
      <c r="B164" s="36" t="s">
        <v>315</v>
      </c>
      <c r="C164" s="4" t="s">
        <v>118</v>
      </c>
      <c r="D164" s="4" t="s">
        <v>128</v>
      </c>
      <c r="E164" s="4">
        <v>2</v>
      </c>
      <c r="F164" s="4">
        <v>1</v>
      </c>
      <c r="G164" s="39">
        <v>7.6</v>
      </c>
      <c r="H164" s="42">
        <v>4.8070000000000004</v>
      </c>
      <c r="I164" s="41">
        <v>0.29089999999999999</v>
      </c>
      <c r="J164" s="40">
        <v>8.86</v>
      </c>
      <c r="K164" s="39">
        <v>8.5</v>
      </c>
      <c r="L164" s="48">
        <v>9.5</v>
      </c>
    </row>
    <row r="165" spans="1:12">
      <c r="A165" s="36">
        <v>82</v>
      </c>
      <c r="B165" s="36" t="s">
        <v>314</v>
      </c>
      <c r="C165" s="4" t="s">
        <v>119</v>
      </c>
      <c r="D165" s="4" t="s">
        <v>128</v>
      </c>
      <c r="E165" s="4">
        <v>2</v>
      </c>
      <c r="F165" s="4">
        <v>2</v>
      </c>
      <c r="G165" s="39">
        <v>7.55</v>
      </c>
      <c r="H165" s="42">
        <v>5.2960000000000003</v>
      </c>
      <c r="I165" s="41">
        <v>0.31269999999999998</v>
      </c>
      <c r="J165" s="40">
        <v>9.7449999999999992</v>
      </c>
      <c r="K165" s="39">
        <v>9.75</v>
      </c>
      <c r="L165" s="48">
        <v>8</v>
      </c>
    </row>
    <row r="166" spans="1:12">
      <c r="A166" s="36">
        <v>82</v>
      </c>
      <c r="B166" s="36" t="s">
        <v>315</v>
      </c>
      <c r="C166" s="4" t="s">
        <v>119</v>
      </c>
      <c r="D166" s="4" t="s">
        <v>128</v>
      </c>
      <c r="E166" s="4">
        <v>2</v>
      </c>
      <c r="F166" s="4">
        <v>2</v>
      </c>
      <c r="G166" s="39">
        <v>7.55</v>
      </c>
      <c r="H166" s="42">
        <v>5.3860000000000001</v>
      </c>
      <c r="I166" s="41">
        <v>0.33189999999999997</v>
      </c>
      <c r="J166" s="40">
        <v>9.9079999999999995</v>
      </c>
      <c r="K166" s="39">
        <v>9.6</v>
      </c>
      <c r="L166" s="48">
        <v>7.8000000000000007</v>
      </c>
    </row>
    <row r="167" spans="1:12">
      <c r="A167" s="36">
        <v>83</v>
      </c>
      <c r="B167" s="36" t="s">
        <v>314</v>
      </c>
      <c r="C167" s="4" t="s">
        <v>120</v>
      </c>
      <c r="D167" s="4" t="s">
        <v>128</v>
      </c>
      <c r="E167" s="4">
        <v>2</v>
      </c>
      <c r="F167" s="4">
        <v>3</v>
      </c>
      <c r="G167" s="39">
        <v>7.6</v>
      </c>
      <c r="H167" s="42">
        <v>5.1059999999999999</v>
      </c>
      <c r="I167" s="41">
        <v>0.31330000000000002</v>
      </c>
      <c r="J167" s="40">
        <v>9.4019999999999992</v>
      </c>
      <c r="K167" s="39">
        <v>10.85</v>
      </c>
      <c r="L167" s="48">
        <v>3.665</v>
      </c>
    </row>
    <row r="168" spans="1:12">
      <c r="A168" s="36">
        <v>83</v>
      </c>
      <c r="B168" s="36" t="s">
        <v>315</v>
      </c>
      <c r="C168" s="4" t="s">
        <v>120</v>
      </c>
      <c r="D168" s="4" t="s">
        <v>128</v>
      </c>
      <c r="E168" s="4">
        <v>2</v>
      </c>
      <c r="F168" s="4">
        <v>3</v>
      </c>
      <c r="G168" s="39">
        <v>7.6</v>
      </c>
      <c r="H168" s="42">
        <v>5</v>
      </c>
      <c r="I168" s="41">
        <v>0.3145</v>
      </c>
      <c r="J168" s="40">
        <v>9.2089999999999996</v>
      </c>
      <c r="K168" s="39">
        <v>11.25</v>
      </c>
      <c r="L168" s="48">
        <v>3.15</v>
      </c>
    </row>
    <row r="169" spans="1:12">
      <c r="A169" s="36">
        <v>84</v>
      </c>
      <c r="B169" s="36" t="s">
        <v>314</v>
      </c>
      <c r="C169" s="4" t="s">
        <v>121</v>
      </c>
      <c r="D169" s="4" t="s">
        <v>128</v>
      </c>
      <c r="E169" s="4">
        <v>2</v>
      </c>
      <c r="F169" s="4">
        <v>4</v>
      </c>
      <c r="G169" s="39">
        <v>7.65</v>
      </c>
      <c r="H169" s="42">
        <v>4.9889999999999999</v>
      </c>
      <c r="I169" s="41">
        <v>0.31869999999999998</v>
      </c>
      <c r="J169" s="40">
        <v>9.19</v>
      </c>
      <c r="K169" s="39">
        <v>11.299999999999999</v>
      </c>
      <c r="L169" s="48">
        <v>9.2000000000000011</v>
      </c>
    </row>
    <row r="170" spans="1:12">
      <c r="A170" s="36">
        <v>84</v>
      </c>
      <c r="B170" s="36" t="s">
        <v>315</v>
      </c>
      <c r="C170" s="4" t="s">
        <v>121</v>
      </c>
      <c r="D170" s="4" t="s">
        <v>128</v>
      </c>
      <c r="E170" s="4">
        <v>2</v>
      </c>
      <c r="F170" s="4">
        <v>4</v>
      </c>
      <c r="G170" s="39">
        <v>7.65</v>
      </c>
      <c r="H170" s="42">
        <v>4.9379999999999997</v>
      </c>
      <c r="I170" s="41">
        <v>0.31990000000000002</v>
      </c>
      <c r="J170" s="40">
        <v>9.0969999999999995</v>
      </c>
      <c r="K170" s="39">
        <v>11.55</v>
      </c>
      <c r="L170" s="48">
        <v>8.9</v>
      </c>
    </row>
    <row r="171" spans="1:12">
      <c r="A171" s="36">
        <v>85</v>
      </c>
      <c r="B171" s="36" t="s">
        <v>314</v>
      </c>
      <c r="C171" s="4" t="s">
        <v>122</v>
      </c>
      <c r="D171" s="4" t="s">
        <v>128</v>
      </c>
      <c r="E171" s="4">
        <v>2</v>
      </c>
      <c r="F171" s="4">
        <v>5</v>
      </c>
      <c r="G171" s="39">
        <v>7.55</v>
      </c>
      <c r="H171" s="42">
        <v>5.3780000000000001</v>
      </c>
      <c r="I171" s="41">
        <v>0.34910000000000002</v>
      </c>
      <c r="J171" s="40">
        <v>9.8930000000000007</v>
      </c>
      <c r="K171" s="39">
        <v>13.049999999999999</v>
      </c>
      <c r="L171" s="48">
        <v>5.45</v>
      </c>
    </row>
    <row r="172" spans="1:12">
      <c r="A172" s="36">
        <v>85</v>
      </c>
      <c r="B172" s="36" t="s">
        <v>315</v>
      </c>
      <c r="C172" s="4" t="s">
        <v>122</v>
      </c>
      <c r="D172" s="4" t="s">
        <v>128</v>
      </c>
      <c r="E172" s="4">
        <v>2</v>
      </c>
      <c r="F172" s="4">
        <v>5</v>
      </c>
      <c r="G172" s="39">
        <v>7.55</v>
      </c>
      <c r="H172" s="42">
        <v>5.6319999999999997</v>
      </c>
      <c r="I172" s="41">
        <v>0.36830000000000002</v>
      </c>
      <c r="J172" s="40">
        <v>10.352</v>
      </c>
      <c r="K172" s="39">
        <v>13.100000000000001</v>
      </c>
      <c r="L172" s="48">
        <v>5.5</v>
      </c>
    </row>
    <row r="173" spans="1:12">
      <c r="A173" s="36">
        <v>86</v>
      </c>
      <c r="B173" s="36" t="s">
        <v>314</v>
      </c>
      <c r="C173" s="4" t="s">
        <v>123</v>
      </c>
      <c r="D173" s="4" t="s">
        <v>128</v>
      </c>
      <c r="E173" s="4">
        <v>3</v>
      </c>
      <c r="F173" s="4">
        <v>1</v>
      </c>
      <c r="G173" s="39">
        <v>7.6</v>
      </c>
      <c r="H173" s="42">
        <v>5.2889999999999997</v>
      </c>
      <c r="I173" s="41">
        <v>0.31759999999999999</v>
      </c>
      <c r="J173" s="40">
        <v>9.7330000000000005</v>
      </c>
      <c r="K173" s="39">
        <v>12.75</v>
      </c>
      <c r="L173" s="48">
        <v>10.3</v>
      </c>
    </row>
    <row r="174" spans="1:12">
      <c r="A174" s="36">
        <v>86</v>
      </c>
      <c r="B174" s="36" t="s">
        <v>315</v>
      </c>
      <c r="C174" s="4" t="s">
        <v>123</v>
      </c>
      <c r="D174" s="4" t="s">
        <v>128</v>
      </c>
      <c r="E174" s="4">
        <v>3</v>
      </c>
      <c r="F174" s="4">
        <v>1</v>
      </c>
      <c r="G174" s="39">
        <v>7.55</v>
      </c>
      <c r="H174" s="42">
        <v>5.2489999999999997</v>
      </c>
      <c r="I174" s="41">
        <v>0.32129999999999997</v>
      </c>
      <c r="J174" s="40">
        <v>9.66</v>
      </c>
      <c r="K174" s="39">
        <v>11.35</v>
      </c>
      <c r="L174" s="48">
        <v>10.9</v>
      </c>
    </row>
    <row r="175" spans="1:12">
      <c r="A175" s="36">
        <v>87</v>
      </c>
      <c r="B175" s="36" t="s">
        <v>314</v>
      </c>
      <c r="C175" s="4" t="s">
        <v>124</v>
      </c>
      <c r="D175" s="4" t="s">
        <v>128</v>
      </c>
      <c r="E175" s="4">
        <v>3</v>
      </c>
      <c r="F175" s="4">
        <v>2</v>
      </c>
      <c r="G175" s="39">
        <v>7.55</v>
      </c>
      <c r="H175" s="42">
        <v>5.53</v>
      </c>
      <c r="I175" s="41">
        <v>0.33350000000000002</v>
      </c>
      <c r="J175" s="40">
        <v>10.167999999999999</v>
      </c>
      <c r="K175" s="39">
        <v>9.9499999999999993</v>
      </c>
      <c r="L175" s="48">
        <v>1.7000000000000002</v>
      </c>
    </row>
    <row r="176" spans="1:12">
      <c r="A176" s="36">
        <v>87</v>
      </c>
      <c r="B176" s="36" t="s">
        <v>315</v>
      </c>
      <c r="C176" s="4" t="s">
        <v>124</v>
      </c>
      <c r="D176" s="4" t="s">
        <v>128</v>
      </c>
      <c r="E176" s="4">
        <v>3</v>
      </c>
      <c r="F176" s="4">
        <v>2</v>
      </c>
      <c r="G176" s="39">
        <v>7.55</v>
      </c>
      <c r="H176" s="42">
        <v>5.3650000000000002</v>
      </c>
      <c r="I176" s="41">
        <v>0.33979999999999999</v>
      </c>
      <c r="J176" s="40">
        <v>9.8699999999999992</v>
      </c>
      <c r="K176" s="39">
        <v>10.149999999999999</v>
      </c>
      <c r="L176" s="48">
        <v>1.3149999999999999</v>
      </c>
    </row>
    <row r="177" spans="1:12">
      <c r="A177" s="36">
        <v>88</v>
      </c>
      <c r="B177" s="36" t="s">
        <v>314</v>
      </c>
      <c r="C177" s="4" t="s">
        <v>129</v>
      </c>
      <c r="D177" s="4" t="s">
        <v>128</v>
      </c>
      <c r="E177" s="4">
        <v>3</v>
      </c>
      <c r="F177" s="4">
        <v>3</v>
      </c>
      <c r="G177" s="39">
        <v>7.5</v>
      </c>
      <c r="H177" s="42">
        <v>5.8520000000000003</v>
      </c>
      <c r="I177" s="41">
        <v>0.39369999999999999</v>
      </c>
      <c r="J177" s="40">
        <v>10.749000000000001</v>
      </c>
      <c r="K177" s="39">
        <v>11.55</v>
      </c>
      <c r="L177" s="48">
        <v>4.25</v>
      </c>
    </row>
    <row r="178" spans="1:12">
      <c r="A178" s="36">
        <v>88</v>
      </c>
      <c r="B178" s="36" t="s">
        <v>315</v>
      </c>
      <c r="C178" s="4" t="s">
        <v>129</v>
      </c>
      <c r="D178" s="4" t="s">
        <v>128</v>
      </c>
      <c r="E178" s="4">
        <v>3</v>
      </c>
      <c r="F178" s="4">
        <v>3</v>
      </c>
      <c r="G178" s="39">
        <v>7.5</v>
      </c>
      <c r="H178" s="42">
        <v>5.8620000000000001</v>
      </c>
      <c r="I178" s="41">
        <v>0.38929999999999998</v>
      </c>
      <c r="J178" s="40">
        <v>10.766999999999999</v>
      </c>
      <c r="K178" s="39">
        <v>7.9</v>
      </c>
      <c r="L178" s="48">
        <v>4.1950000000000003</v>
      </c>
    </row>
    <row r="179" spans="1:12">
      <c r="A179" s="36">
        <v>89</v>
      </c>
      <c r="B179" s="36" t="s">
        <v>314</v>
      </c>
      <c r="C179" s="4" t="s">
        <v>130</v>
      </c>
      <c r="D179" s="4" t="s">
        <v>128</v>
      </c>
      <c r="E179" s="4">
        <v>3</v>
      </c>
      <c r="F179" s="4">
        <v>4</v>
      </c>
      <c r="G179" s="39">
        <v>7.5</v>
      </c>
      <c r="H179" s="42">
        <v>5.4980000000000002</v>
      </c>
      <c r="I179" s="41">
        <v>0.36159999999999998</v>
      </c>
      <c r="J179" s="40">
        <v>10.111000000000001</v>
      </c>
      <c r="K179" s="39">
        <v>11.55</v>
      </c>
      <c r="L179" s="48">
        <v>32.950000000000003</v>
      </c>
    </row>
    <row r="180" spans="1:12">
      <c r="A180" s="36">
        <v>89</v>
      </c>
      <c r="B180" s="36" t="s">
        <v>315</v>
      </c>
      <c r="C180" s="4" t="s">
        <v>130</v>
      </c>
      <c r="D180" s="4" t="s">
        <v>128</v>
      </c>
      <c r="E180" s="4">
        <v>3</v>
      </c>
      <c r="F180" s="4">
        <v>4</v>
      </c>
      <c r="G180" s="39">
        <v>7.5</v>
      </c>
      <c r="H180" s="42">
        <v>5.4820000000000002</v>
      </c>
      <c r="I180" s="41">
        <v>0.37230000000000002</v>
      </c>
      <c r="J180" s="40">
        <v>10.081</v>
      </c>
      <c r="K180" s="39">
        <v>10.9</v>
      </c>
      <c r="L180" s="48">
        <v>31.8</v>
      </c>
    </row>
    <row r="181" spans="1:12">
      <c r="A181" s="36">
        <v>90</v>
      </c>
      <c r="B181" s="36" t="s">
        <v>314</v>
      </c>
      <c r="C181" s="4" t="s">
        <v>131</v>
      </c>
      <c r="D181" s="4" t="s">
        <v>128</v>
      </c>
      <c r="E181" s="4">
        <v>3</v>
      </c>
      <c r="F181" s="4">
        <v>5</v>
      </c>
      <c r="G181" s="39">
        <v>7.45</v>
      </c>
      <c r="H181" s="42">
        <v>5.5549999999999997</v>
      </c>
      <c r="I181" s="41">
        <v>0.39379999999999998</v>
      </c>
      <c r="J181" s="40">
        <v>10.214</v>
      </c>
      <c r="K181" s="39">
        <v>11.950000000000001</v>
      </c>
      <c r="L181" s="48">
        <v>18.600000000000001</v>
      </c>
    </row>
    <row r="182" spans="1:12">
      <c r="A182" s="36">
        <v>90</v>
      </c>
      <c r="B182" s="36" t="s">
        <v>315</v>
      </c>
      <c r="C182" s="4" t="s">
        <v>131</v>
      </c>
      <c r="D182" s="4" t="s">
        <v>128</v>
      </c>
      <c r="E182" s="4">
        <v>3</v>
      </c>
      <c r="F182" s="4">
        <v>5</v>
      </c>
      <c r="G182" s="39">
        <v>7.4</v>
      </c>
      <c r="H182" s="42">
        <v>5.4359999999999999</v>
      </c>
      <c r="I182" s="43">
        <v>0.39100000000000001</v>
      </c>
      <c r="J182" s="40">
        <v>9.9979999999999993</v>
      </c>
      <c r="K182" s="39">
        <v>12.3</v>
      </c>
      <c r="L182" s="48">
        <v>17.600000000000001</v>
      </c>
    </row>
  </sheetData>
  <pageMargins left="0" right="0" top="0" bottom="0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94"/>
  <sheetViews>
    <sheetView workbookViewId="0">
      <selection activeCell="I1" sqref="I1:K1048576"/>
    </sheetView>
  </sheetViews>
  <sheetFormatPr baseColWidth="10" defaultRowHeight="15" x14ac:dyDescent="0"/>
  <cols>
    <col min="1" max="1" width="12" customWidth="1"/>
    <col min="2" max="2" width="8.6640625" bestFit="1" customWidth="1"/>
    <col min="3" max="3" width="10.33203125" bestFit="1" customWidth="1"/>
    <col min="4" max="4" width="17" bestFit="1" customWidth="1"/>
    <col min="5" max="7" width="16.83203125" customWidth="1"/>
    <col min="8" max="8" width="16.6640625" bestFit="1" customWidth="1"/>
  </cols>
  <sheetData>
    <row r="1" spans="1:11">
      <c r="A1" t="s">
        <v>0</v>
      </c>
    </row>
    <row r="2" spans="1:11">
      <c r="A2" s="4" t="s">
        <v>4</v>
      </c>
      <c r="B2" s="4" t="s">
        <v>67</v>
      </c>
      <c r="C2" s="4" t="s">
        <v>70</v>
      </c>
      <c r="D2" s="25" t="s">
        <v>273</v>
      </c>
      <c r="E2" s="25" t="s">
        <v>133</v>
      </c>
      <c r="F2" s="25" t="s">
        <v>134</v>
      </c>
      <c r="G2" s="25" t="s">
        <v>135</v>
      </c>
      <c r="H2" s="25" t="s">
        <v>272</v>
      </c>
      <c r="I2" s="26" t="s">
        <v>275</v>
      </c>
      <c r="J2" s="26" t="s">
        <v>276</v>
      </c>
      <c r="K2" s="26" t="s">
        <v>277</v>
      </c>
    </row>
    <row r="3" spans="1:11">
      <c r="A3" s="4" t="s">
        <v>6</v>
      </c>
      <c r="B3" s="5">
        <v>41479</v>
      </c>
      <c r="C3" s="4" t="s">
        <v>182</v>
      </c>
      <c r="D3" s="4"/>
      <c r="E3" s="4"/>
      <c r="F3" s="4"/>
      <c r="G3" s="4"/>
      <c r="H3" s="4"/>
      <c r="I3">
        <v>22.5</v>
      </c>
      <c r="J3">
        <v>22.7</v>
      </c>
      <c r="K3">
        <v>22.6</v>
      </c>
    </row>
    <row r="4" spans="1:11">
      <c r="A4" s="4" t="s">
        <v>7</v>
      </c>
      <c r="B4" s="5">
        <v>41479</v>
      </c>
      <c r="C4" s="4" t="s">
        <v>183</v>
      </c>
      <c r="D4" s="4"/>
      <c r="E4" s="4"/>
      <c r="F4" s="4"/>
      <c r="G4" s="4"/>
      <c r="H4" s="4"/>
      <c r="I4">
        <v>23.5</v>
      </c>
      <c r="J4">
        <v>23.2</v>
      </c>
      <c r="K4">
        <v>23.3</v>
      </c>
    </row>
    <row r="5" spans="1:11">
      <c r="A5" s="4" t="s">
        <v>8</v>
      </c>
      <c r="B5" s="5">
        <v>41479</v>
      </c>
      <c r="C5" s="4" t="s">
        <v>184</v>
      </c>
      <c r="D5" s="4"/>
      <c r="E5" s="4"/>
      <c r="F5" s="4"/>
      <c r="G5" s="4"/>
      <c r="H5" s="4"/>
      <c r="I5">
        <v>22.6</v>
      </c>
      <c r="J5">
        <v>22.7</v>
      </c>
      <c r="K5">
        <v>22.8</v>
      </c>
    </row>
    <row r="6" spans="1:11">
      <c r="A6" s="4" t="s">
        <v>9</v>
      </c>
      <c r="B6" s="5">
        <v>41479</v>
      </c>
      <c r="C6" s="4" t="s">
        <v>185</v>
      </c>
      <c r="D6" s="4"/>
      <c r="E6" s="4"/>
      <c r="F6" s="4"/>
      <c r="G6" s="4"/>
      <c r="H6" s="4"/>
      <c r="I6">
        <v>22.5</v>
      </c>
      <c r="J6">
        <v>22.6</v>
      </c>
      <c r="K6">
        <v>22.3</v>
      </c>
    </row>
    <row r="7" spans="1:11">
      <c r="A7" s="4" t="s">
        <v>10</v>
      </c>
      <c r="B7" s="5">
        <v>41479</v>
      </c>
      <c r="C7" s="4" t="s">
        <v>186</v>
      </c>
      <c r="D7" s="4"/>
      <c r="E7" s="4"/>
      <c r="F7" s="4"/>
      <c r="G7" s="4"/>
      <c r="H7" s="4"/>
      <c r="I7">
        <v>22.2</v>
      </c>
      <c r="J7">
        <v>22.3</v>
      </c>
      <c r="K7">
        <v>22.2</v>
      </c>
    </row>
    <row r="8" spans="1:11">
      <c r="A8" s="4" t="s">
        <v>11</v>
      </c>
      <c r="B8" s="5">
        <v>41479</v>
      </c>
      <c r="C8" s="4" t="s">
        <v>187</v>
      </c>
      <c r="D8" s="4"/>
      <c r="E8" s="4"/>
      <c r="F8" s="4"/>
      <c r="G8" s="4"/>
      <c r="H8" s="4"/>
      <c r="I8">
        <v>22.3</v>
      </c>
      <c r="J8">
        <v>22.5</v>
      </c>
      <c r="K8">
        <v>22.6</v>
      </c>
    </row>
    <row r="9" spans="1:11">
      <c r="A9" s="4" t="s">
        <v>12</v>
      </c>
      <c r="B9" s="5">
        <v>41479</v>
      </c>
      <c r="C9" s="4" t="s">
        <v>188</v>
      </c>
      <c r="D9" s="4"/>
      <c r="E9" s="4"/>
      <c r="F9" s="4"/>
      <c r="G9" s="4"/>
      <c r="H9" s="4"/>
      <c r="I9">
        <v>22.8</v>
      </c>
      <c r="J9">
        <v>23.2</v>
      </c>
      <c r="K9">
        <v>23.3</v>
      </c>
    </row>
    <row r="10" spans="1:11">
      <c r="A10" s="4" t="s">
        <v>13</v>
      </c>
      <c r="B10" s="5">
        <v>41479</v>
      </c>
      <c r="C10" s="4" t="s">
        <v>189</v>
      </c>
      <c r="D10" s="4"/>
      <c r="E10" s="4"/>
      <c r="F10" s="4"/>
      <c r="G10" s="4"/>
      <c r="H10" s="4"/>
      <c r="I10">
        <v>23.5</v>
      </c>
      <c r="J10">
        <v>23.6</v>
      </c>
      <c r="K10">
        <v>23.6</v>
      </c>
    </row>
    <row r="11" spans="1:11">
      <c r="A11" s="4" t="s">
        <v>14</v>
      </c>
      <c r="B11" s="5">
        <v>41479</v>
      </c>
      <c r="C11" s="4" t="s">
        <v>190</v>
      </c>
      <c r="D11" s="4"/>
      <c r="E11" s="4"/>
      <c r="F11" s="4"/>
      <c r="G11" s="4"/>
      <c r="H11" s="4"/>
      <c r="I11">
        <v>22.1</v>
      </c>
      <c r="J11">
        <v>22.1</v>
      </c>
      <c r="K11">
        <v>22.2</v>
      </c>
    </row>
    <row r="12" spans="1:11">
      <c r="A12" s="4" t="s">
        <v>15</v>
      </c>
      <c r="B12" s="5">
        <v>41479</v>
      </c>
      <c r="C12" s="4" t="s">
        <v>191</v>
      </c>
      <c r="D12" s="4"/>
      <c r="E12" s="4"/>
      <c r="F12" s="4"/>
      <c r="G12" s="4"/>
      <c r="H12" s="4"/>
      <c r="I12">
        <v>22.5</v>
      </c>
      <c r="J12">
        <v>22.3</v>
      </c>
      <c r="K12">
        <v>22.3</v>
      </c>
    </row>
    <row r="13" spans="1:11">
      <c r="A13" s="4" t="s">
        <v>16</v>
      </c>
      <c r="B13" s="5">
        <v>41479</v>
      </c>
      <c r="C13" s="4" t="s">
        <v>192</v>
      </c>
      <c r="D13" s="4"/>
      <c r="E13" s="4"/>
      <c r="F13" s="4"/>
      <c r="G13" s="4"/>
      <c r="H13" s="4"/>
      <c r="I13">
        <v>23.7</v>
      </c>
      <c r="J13">
        <v>23.9</v>
      </c>
      <c r="K13">
        <v>24.1</v>
      </c>
    </row>
    <row r="14" spans="1:11">
      <c r="A14" s="4" t="s">
        <v>17</v>
      </c>
      <c r="B14" s="5">
        <v>41479</v>
      </c>
      <c r="C14" s="4" t="s">
        <v>193</v>
      </c>
      <c r="D14" s="4"/>
      <c r="E14" s="4"/>
      <c r="F14" s="4"/>
      <c r="G14" s="4"/>
      <c r="H14" s="4"/>
      <c r="I14">
        <v>24.3</v>
      </c>
      <c r="J14">
        <v>24.1</v>
      </c>
      <c r="K14">
        <v>24.5</v>
      </c>
    </row>
    <row r="15" spans="1:11">
      <c r="A15" s="4" t="s">
        <v>18</v>
      </c>
      <c r="B15" s="5">
        <v>41479</v>
      </c>
      <c r="C15" s="4" t="s">
        <v>194</v>
      </c>
      <c r="D15" s="4"/>
      <c r="E15" s="4"/>
      <c r="F15" s="4"/>
      <c r="G15" s="4"/>
      <c r="H15" s="4"/>
      <c r="I15">
        <v>22.1</v>
      </c>
      <c r="J15">
        <v>22</v>
      </c>
      <c r="K15">
        <v>22.2</v>
      </c>
    </row>
    <row r="16" spans="1:11">
      <c r="A16" s="4" t="s">
        <v>19</v>
      </c>
      <c r="B16" s="5">
        <v>41479</v>
      </c>
      <c r="C16" s="4" t="s">
        <v>195</v>
      </c>
      <c r="D16" s="4"/>
      <c r="E16" s="4"/>
      <c r="F16" s="4"/>
      <c r="G16" s="4"/>
      <c r="H16" s="4"/>
      <c r="I16">
        <v>22</v>
      </c>
      <c r="J16">
        <v>21.8</v>
      </c>
      <c r="K16">
        <v>22</v>
      </c>
    </row>
    <row r="17" spans="1:11">
      <c r="A17" s="4" t="s">
        <v>20</v>
      </c>
      <c r="B17" s="5">
        <v>41479</v>
      </c>
      <c r="C17" s="4" t="s">
        <v>196</v>
      </c>
      <c r="D17" s="4"/>
      <c r="E17" s="4"/>
      <c r="F17" s="4"/>
      <c r="G17" s="4"/>
      <c r="H17" s="4"/>
      <c r="I17">
        <v>21.6</v>
      </c>
      <c r="J17">
        <v>21.5</v>
      </c>
      <c r="K17">
        <v>21.5</v>
      </c>
    </row>
    <row r="18" spans="1:11">
      <c r="A18" s="4" t="s">
        <v>21</v>
      </c>
      <c r="B18" s="5">
        <v>41479</v>
      </c>
      <c r="C18" s="4" t="s">
        <v>197</v>
      </c>
      <c r="D18" s="4"/>
      <c r="E18" s="4"/>
      <c r="F18" s="4"/>
      <c r="G18" s="4"/>
      <c r="H18" s="4"/>
      <c r="I18">
        <v>22.5</v>
      </c>
      <c r="J18">
        <v>22.5</v>
      </c>
      <c r="K18">
        <v>22.6</v>
      </c>
    </row>
    <row r="19" spans="1:11">
      <c r="A19" s="4" t="s">
        <v>22</v>
      </c>
      <c r="B19" s="5">
        <v>41479</v>
      </c>
      <c r="C19" s="4" t="s">
        <v>198</v>
      </c>
      <c r="D19" s="4"/>
      <c r="E19" s="4"/>
      <c r="F19" s="4"/>
      <c r="G19" s="4"/>
      <c r="H19" s="4"/>
      <c r="I19">
        <v>22.5</v>
      </c>
      <c r="J19">
        <v>22.7</v>
      </c>
      <c r="K19">
        <v>22.6</v>
      </c>
    </row>
    <row r="20" spans="1:11">
      <c r="A20" s="4" t="s">
        <v>23</v>
      </c>
      <c r="B20" s="5">
        <v>41479</v>
      </c>
      <c r="C20" s="4" t="s">
        <v>199</v>
      </c>
      <c r="D20" s="4"/>
      <c r="E20" s="4"/>
      <c r="F20" s="4"/>
      <c r="G20" s="4"/>
      <c r="H20" s="4"/>
      <c r="I20">
        <v>22.6</v>
      </c>
      <c r="J20">
        <v>22.6</v>
      </c>
      <c r="K20">
        <v>22.6</v>
      </c>
    </row>
    <row r="21" spans="1:11">
      <c r="A21" s="4" t="s">
        <v>24</v>
      </c>
      <c r="B21" s="5">
        <v>41479</v>
      </c>
      <c r="C21" s="4" t="s">
        <v>200</v>
      </c>
      <c r="D21" s="4"/>
      <c r="E21" s="4"/>
      <c r="F21" s="4"/>
      <c r="G21" s="4"/>
      <c r="H21" s="4"/>
      <c r="I21">
        <v>22.6</v>
      </c>
      <c r="J21">
        <v>22.7</v>
      </c>
      <c r="K21">
        <v>22.6</v>
      </c>
    </row>
    <row r="22" spans="1:11">
      <c r="A22" s="4" t="s">
        <v>25</v>
      </c>
      <c r="B22" s="5">
        <v>41479</v>
      </c>
      <c r="C22" s="4" t="s">
        <v>201</v>
      </c>
      <c r="D22" s="4"/>
      <c r="E22" s="4"/>
      <c r="F22" s="4"/>
      <c r="G22" s="4"/>
      <c r="H22" s="4"/>
      <c r="I22">
        <v>21.7</v>
      </c>
      <c r="J22">
        <v>21.6</v>
      </c>
      <c r="K22">
        <v>21.7</v>
      </c>
    </row>
    <row r="23" spans="1:11">
      <c r="A23" s="4" t="s">
        <v>26</v>
      </c>
      <c r="B23" s="5">
        <v>41479</v>
      </c>
      <c r="C23" s="4" t="s">
        <v>202</v>
      </c>
      <c r="D23" s="4"/>
      <c r="E23" s="4"/>
      <c r="F23" s="4"/>
      <c r="G23" s="4"/>
      <c r="H23" s="4"/>
      <c r="I23">
        <v>19.7</v>
      </c>
      <c r="J23">
        <v>19.7</v>
      </c>
      <c r="K23">
        <v>19.7</v>
      </c>
    </row>
    <row r="24" spans="1:11">
      <c r="A24" s="4" t="s">
        <v>27</v>
      </c>
      <c r="B24" s="5">
        <v>41479</v>
      </c>
      <c r="C24" s="4" t="s">
        <v>203</v>
      </c>
      <c r="D24" s="4"/>
      <c r="E24" s="4"/>
      <c r="F24" s="4"/>
      <c r="G24" s="4"/>
      <c r="H24" s="4"/>
      <c r="I24">
        <v>19.5</v>
      </c>
      <c r="J24">
        <v>19.8</v>
      </c>
      <c r="K24">
        <v>19.7</v>
      </c>
    </row>
    <row r="25" spans="1:11">
      <c r="A25" s="4" t="s">
        <v>28</v>
      </c>
      <c r="B25" s="5">
        <v>41479</v>
      </c>
      <c r="C25" s="4" t="s">
        <v>204</v>
      </c>
      <c r="D25" s="4"/>
      <c r="E25" s="4"/>
      <c r="F25" s="4"/>
      <c r="G25" s="4"/>
      <c r="H25" s="4"/>
      <c r="I25">
        <v>19.8</v>
      </c>
      <c r="J25">
        <v>19.7</v>
      </c>
      <c r="K25">
        <v>19.8</v>
      </c>
    </row>
    <row r="26" spans="1:11">
      <c r="A26" s="4" t="s">
        <v>29</v>
      </c>
      <c r="B26" s="5">
        <v>41479</v>
      </c>
      <c r="C26" s="4" t="s">
        <v>205</v>
      </c>
      <c r="D26" s="4"/>
      <c r="E26" s="4"/>
      <c r="F26" s="4"/>
      <c r="G26" s="4"/>
      <c r="H26" s="4"/>
      <c r="I26">
        <v>20</v>
      </c>
      <c r="J26">
        <v>20</v>
      </c>
      <c r="K26">
        <v>20</v>
      </c>
    </row>
    <row r="27" spans="1:11">
      <c r="A27" s="4" t="s">
        <v>30</v>
      </c>
      <c r="B27" s="5">
        <v>41479</v>
      </c>
      <c r="C27" s="4" t="s">
        <v>206</v>
      </c>
      <c r="D27" s="4"/>
      <c r="E27" s="4"/>
      <c r="F27" s="4"/>
      <c r="G27" s="4"/>
      <c r="H27" s="4"/>
      <c r="I27">
        <v>20.100000000000001</v>
      </c>
      <c r="J27">
        <v>20.2</v>
      </c>
      <c r="K27">
        <v>19.7</v>
      </c>
    </row>
    <row r="28" spans="1:11">
      <c r="A28" s="4" t="s">
        <v>31</v>
      </c>
      <c r="B28" s="5">
        <v>41479</v>
      </c>
      <c r="C28" s="4" t="s">
        <v>207</v>
      </c>
      <c r="D28" s="4"/>
      <c r="E28" s="4"/>
      <c r="F28" s="4"/>
      <c r="G28" s="4"/>
      <c r="H28" s="4"/>
      <c r="I28">
        <v>20.2</v>
      </c>
      <c r="J28">
        <v>20.3</v>
      </c>
      <c r="K28">
        <v>20.2</v>
      </c>
    </row>
    <row r="29" spans="1:11">
      <c r="A29" s="4" t="s">
        <v>32</v>
      </c>
      <c r="B29" s="5">
        <v>41479</v>
      </c>
      <c r="C29" s="4" t="s">
        <v>208</v>
      </c>
      <c r="D29" s="4"/>
      <c r="E29" s="4"/>
      <c r="F29" s="4"/>
      <c r="G29" s="4"/>
      <c r="H29" s="4"/>
      <c r="I29">
        <v>20.100000000000001</v>
      </c>
      <c r="J29">
        <v>20.100000000000001</v>
      </c>
      <c r="K29">
        <v>20.100000000000001</v>
      </c>
    </row>
    <row r="30" spans="1:11">
      <c r="A30" s="4" t="s">
        <v>33</v>
      </c>
      <c r="B30" s="5">
        <v>41479</v>
      </c>
      <c r="C30" s="4" t="s">
        <v>209</v>
      </c>
      <c r="D30" s="4"/>
      <c r="E30" s="4"/>
      <c r="F30" s="4"/>
      <c r="G30" s="4"/>
      <c r="H30" s="4"/>
      <c r="I30">
        <v>20.100000000000001</v>
      </c>
      <c r="J30">
        <v>20.2</v>
      </c>
      <c r="K30">
        <v>20</v>
      </c>
    </row>
    <row r="31" spans="1:11">
      <c r="A31" s="4" t="s">
        <v>34</v>
      </c>
      <c r="B31" s="5">
        <v>41479</v>
      </c>
      <c r="C31" s="4" t="s">
        <v>210</v>
      </c>
      <c r="D31" s="4"/>
      <c r="E31" s="4"/>
      <c r="F31" s="4"/>
      <c r="G31" s="4"/>
      <c r="H31" s="4"/>
      <c r="I31">
        <v>19.7</v>
      </c>
      <c r="J31">
        <v>19.7</v>
      </c>
      <c r="K31">
        <v>19.7</v>
      </c>
    </row>
    <row r="32" spans="1:11">
      <c r="A32" s="4" t="s">
        <v>35</v>
      </c>
      <c r="B32" s="5">
        <v>41479</v>
      </c>
      <c r="C32" s="4" t="s">
        <v>211</v>
      </c>
      <c r="D32" s="4"/>
      <c r="E32" s="4"/>
      <c r="F32" s="4"/>
      <c r="G32" s="4"/>
      <c r="H32" s="4"/>
      <c r="I32">
        <v>19.8</v>
      </c>
      <c r="J32">
        <v>20</v>
      </c>
      <c r="K32">
        <v>19.899999999999999</v>
      </c>
    </row>
    <row r="33" spans="1:11">
      <c r="A33" s="4" t="s">
        <v>4</v>
      </c>
      <c r="B33" s="4" t="s">
        <v>67</v>
      </c>
      <c r="C33" s="4" t="s">
        <v>70</v>
      </c>
      <c r="D33" s="25" t="s">
        <v>273</v>
      </c>
      <c r="E33" s="25" t="s">
        <v>133</v>
      </c>
      <c r="F33" s="25" t="s">
        <v>134</v>
      </c>
      <c r="G33" s="25" t="s">
        <v>135</v>
      </c>
      <c r="H33" s="25" t="s">
        <v>272</v>
      </c>
      <c r="I33" s="26" t="s">
        <v>275</v>
      </c>
      <c r="J33" s="26" t="s">
        <v>276</v>
      </c>
      <c r="K33" s="26" t="s">
        <v>277</v>
      </c>
    </row>
    <row r="34" spans="1:11">
      <c r="A34" s="4" t="s">
        <v>36</v>
      </c>
      <c r="B34" s="5">
        <v>41479</v>
      </c>
      <c r="C34" s="4" t="s">
        <v>212</v>
      </c>
      <c r="D34" s="4"/>
      <c r="E34" s="4"/>
      <c r="F34" s="4"/>
      <c r="G34" s="4"/>
      <c r="H34" s="4"/>
      <c r="I34" s="27">
        <v>23.5</v>
      </c>
      <c r="J34" s="28">
        <v>23.5</v>
      </c>
      <c r="K34" s="28">
        <v>23.4</v>
      </c>
    </row>
    <row r="35" spans="1:11">
      <c r="A35" s="4" t="s">
        <v>37</v>
      </c>
      <c r="B35" s="5">
        <v>41479</v>
      </c>
      <c r="C35" s="4" t="s">
        <v>213</v>
      </c>
      <c r="D35" s="4"/>
      <c r="E35" s="4"/>
      <c r="F35" s="4"/>
      <c r="G35" s="4"/>
      <c r="H35" s="4"/>
      <c r="I35" s="27">
        <v>22.7</v>
      </c>
      <c r="J35" s="28">
        <v>22.5</v>
      </c>
      <c r="K35" s="28">
        <v>22.5</v>
      </c>
    </row>
    <row r="36" spans="1:11">
      <c r="A36" s="4" t="s">
        <v>38</v>
      </c>
      <c r="B36" s="5">
        <v>41479</v>
      </c>
      <c r="C36" s="4" t="s">
        <v>214</v>
      </c>
      <c r="D36" s="4"/>
      <c r="E36" s="4"/>
      <c r="F36" s="4"/>
      <c r="G36" s="4"/>
      <c r="H36" s="4"/>
      <c r="I36" s="27">
        <v>23.5</v>
      </c>
      <c r="J36" s="28">
        <v>23.6</v>
      </c>
      <c r="K36" s="28">
        <v>23.6</v>
      </c>
    </row>
    <row r="37" spans="1:11">
      <c r="A37" s="4" t="s">
        <v>39</v>
      </c>
      <c r="B37" s="5">
        <v>41479</v>
      </c>
      <c r="C37" s="4" t="s">
        <v>215</v>
      </c>
      <c r="D37" s="4"/>
      <c r="E37" s="4"/>
      <c r="F37" s="4"/>
      <c r="G37" s="4"/>
      <c r="H37" s="4"/>
      <c r="I37" s="27">
        <v>22.3</v>
      </c>
      <c r="J37" s="28">
        <v>22.4</v>
      </c>
      <c r="K37" s="28">
        <v>22.3</v>
      </c>
    </row>
    <row r="38" spans="1:11">
      <c r="A38" s="4" t="s">
        <v>72</v>
      </c>
      <c r="B38" s="5">
        <v>41479</v>
      </c>
      <c r="C38" s="4" t="s">
        <v>216</v>
      </c>
      <c r="D38" s="4"/>
      <c r="E38" s="4"/>
      <c r="F38" s="4"/>
      <c r="G38" s="4"/>
      <c r="H38" s="4"/>
      <c r="I38" s="27">
        <v>23.3</v>
      </c>
      <c r="J38" s="28">
        <v>23.6</v>
      </c>
      <c r="K38" s="28">
        <v>23.6</v>
      </c>
    </row>
    <row r="39" spans="1:11">
      <c r="A39" s="4" t="s">
        <v>73</v>
      </c>
      <c r="B39" s="5">
        <v>41479</v>
      </c>
      <c r="C39" s="4" t="s">
        <v>217</v>
      </c>
      <c r="D39" s="4"/>
      <c r="E39" s="4"/>
      <c r="F39" s="4"/>
      <c r="G39" s="4"/>
      <c r="H39" s="4"/>
      <c r="I39" s="27">
        <v>21.8</v>
      </c>
      <c r="J39" s="28">
        <v>21.7</v>
      </c>
      <c r="K39" s="28">
        <v>21.8</v>
      </c>
    </row>
    <row r="40" spans="1:11">
      <c r="A40" s="4" t="s">
        <v>74</v>
      </c>
      <c r="B40" s="5">
        <v>41479</v>
      </c>
      <c r="C40" s="4" t="s">
        <v>218</v>
      </c>
      <c r="D40" s="4"/>
      <c r="E40" s="4"/>
      <c r="F40" s="4"/>
      <c r="G40" s="4"/>
      <c r="H40" s="4"/>
      <c r="I40" s="27">
        <v>21.6</v>
      </c>
      <c r="J40" s="28">
        <v>21.5</v>
      </c>
      <c r="K40" s="28">
        <v>21.6</v>
      </c>
    </row>
    <row r="41" spans="1:11">
      <c r="A41" s="4" t="s">
        <v>75</v>
      </c>
      <c r="B41" s="5">
        <v>41479</v>
      </c>
      <c r="C41" s="4" t="s">
        <v>219</v>
      </c>
      <c r="D41" s="4"/>
      <c r="E41" s="4"/>
      <c r="F41" s="4"/>
      <c r="G41" s="4"/>
      <c r="H41" s="4"/>
      <c r="I41" s="27">
        <v>21.1</v>
      </c>
      <c r="J41" s="28">
        <v>21.1</v>
      </c>
      <c r="K41" s="28">
        <v>21.1</v>
      </c>
    </row>
    <row r="42" spans="1:11">
      <c r="A42" s="4" t="s">
        <v>76</v>
      </c>
      <c r="B42" s="5">
        <v>41479</v>
      </c>
      <c r="C42" s="4" t="s">
        <v>220</v>
      </c>
      <c r="D42" s="4"/>
      <c r="E42" s="4"/>
      <c r="F42" s="4"/>
      <c r="G42" s="4"/>
      <c r="H42" s="4"/>
      <c r="I42" s="27">
        <v>21.1</v>
      </c>
      <c r="J42" s="28">
        <v>21</v>
      </c>
      <c r="K42" s="28">
        <v>21.1</v>
      </c>
    </row>
    <row r="43" spans="1:11">
      <c r="A43" s="4" t="s">
        <v>77</v>
      </c>
      <c r="B43" s="5">
        <v>41479</v>
      </c>
      <c r="C43" s="4" t="s">
        <v>221</v>
      </c>
      <c r="D43" s="4"/>
      <c r="E43" s="4"/>
      <c r="F43" s="4"/>
      <c r="G43" s="4"/>
      <c r="H43" s="4"/>
      <c r="I43" s="27">
        <v>21</v>
      </c>
      <c r="J43" s="28">
        <v>21.1</v>
      </c>
      <c r="K43" s="28">
        <v>21.1</v>
      </c>
    </row>
    <row r="44" spans="1:11">
      <c r="A44" s="4" t="s">
        <v>78</v>
      </c>
      <c r="B44" s="5">
        <v>41479</v>
      </c>
      <c r="C44" s="4" t="s">
        <v>222</v>
      </c>
      <c r="D44" s="4"/>
      <c r="E44" s="4"/>
      <c r="F44" s="4"/>
      <c r="G44" s="4"/>
      <c r="H44" s="4"/>
      <c r="I44" s="27">
        <v>19.7</v>
      </c>
      <c r="J44" s="28">
        <v>19.7</v>
      </c>
      <c r="K44" s="28">
        <v>19.8</v>
      </c>
    </row>
    <row r="45" spans="1:11">
      <c r="A45" s="4" t="s">
        <v>79</v>
      </c>
      <c r="B45" s="5">
        <v>41479</v>
      </c>
      <c r="C45" s="4" t="s">
        <v>223</v>
      </c>
      <c r="D45" s="4"/>
      <c r="E45" s="4"/>
      <c r="F45" s="4"/>
      <c r="G45" s="4"/>
      <c r="H45" s="4"/>
      <c r="I45" s="27">
        <v>19.7</v>
      </c>
      <c r="J45" s="28">
        <v>19.7</v>
      </c>
      <c r="K45" s="28">
        <v>19.7</v>
      </c>
    </row>
    <row r="46" spans="1:11">
      <c r="A46" s="4" t="s">
        <v>80</v>
      </c>
      <c r="B46" s="5">
        <v>41479</v>
      </c>
      <c r="C46" s="4" t="s">
        <v>224</v>
      </c>
      <c r="D46" s="4"/>
      <c r="E46" s="4"/>
      <c r="F46" s="4"/>
      <c r="G46" s="4"/>
      <c r="H46" s="4"/>
      <c r="I46" s="27">
        <v>19.7</v>
      </c>
      <c r="J46" s="28">
        <v>19.7</v>
      </c>
      <c r="K46" s="28">
        <v>19.7</v>
      </c>
    </row>
    <row r="47" spans="1:11">
      <c r="A47" s="4" t="s">
        <v>81</v>
      </c>
      <c r="B47" s="5">
        <v>41479</v>
      </c>
      <c r="C47" s="4" t="s">
        <v>225</v>
      </c>
      <c r="D47" s="4"/>
      <c r="E47" s="4"/>
      <c r="F47" s="4"/>
      <c r="G47" s="4"/>
      <c r="H47" s="4"/>
      <c r="I47" s="27">
        <v>20.6</v>
      </c>
      <c r="J47" s="28">
        <v>20.6</v>
      </c>
      <c r="K47" s="28">
        <v>20.6</v>
      </c>
    </row>
    <row r="48" spans="1:11">
      <c r="A48" s="4" t="s">
        <v>82</v>
      </c>
      <c r="B48" s="5">
        <v>41479</v>
      </c>
      <c r="C48" s="4" t="s">
        <v>226</v>
      </c>
      <c r="D48" s="4"/>
      <c r="E48" s="4"/>
      <c r="F48" s="4"/>
      <c r="G48" s="4"/>
      <c r="H48" s="4"/>
      <c r="I48" s="27">
        <v>20.9</v>
      </c>
      <c r="J48" s="28">
        <v>20.7</v>
      </c>
      <c r="K48" s="28">
        <v>20.8</v>
      </c>
    </row>
    <row r="49" spans="1:11">
      <c r="A49" s="4" t="s">
        <v>83</v>
      </c>
      <c r="B49" s="5">
        <v>41479</v>
      </c>
      <c r="C49" s="4" t="s">
        <v>227</v>
      </c>
      <c r="D49" s="4"/>
      <c r="E49" s="4"/>
      <c r="F49" s="4"/>
      <c r="G49" s="4"/>
      <c r="H49" s="4"/>
      <c r="I49" s="27">
        <v>21.5</v>
      </c>
      <c r="J49" s="28">
        <v>21.7</v>
      </c>
      <c r="K49" s="28">
        <v>21.8</v>
      </c>
    </row>
    <row r="50" spans="1:11">
      <c r="A50" s="4" t="s">
        <v>84</v>
      </c>
      <c r="B50" s="5">
        <v>41479</v>
      </c>
      <c r="C50" s="4" t="s">
        <v>228</v>
      </c>
      <c r="D50" s="4"/>
      <c r="E50" s="4"/>
      <c r="F50" s="4"/>
      <c r="G50" s="4"/>
      <c r="H50" s="4"/>
      <c r="I50" s="27">
        <v>21.7</v>
      </c>
      <c r="J50" s="28">
        <v>21.5</v>
      </c>
      <c r="K50" s="28">
        <v>21.3</v>
      </c>
    </row>
    <row r="51" spans="1:11">
      <c r="A51" s="4" t="s">
        <v>85</v>
      </c>
      <c r="B51" s="5">
        <v>41479</v>
      </c>
      <c r="C51" s="4" t="s">
        <v>229</v>
      </c>
      <c r="D51" s="4"/>
      <c r="E51" s="4"/>
      <c r="F51" s="4"/>
      <c r="G51" s="4"/>
      <c r="H51" s="4"/>
      <c r="I51" s="27">
        <v>22.1</v>
      </c>
      <c r="J51" s="28">
        <v>22.3</v>
      </c>
      <c r="K51" s="28">
        <v>22.3</v>
      </c>
    </row>
    <row r="52" spans="1:11">
      <c r="A52" s="4" t="s">
        <v>86</v>
      </c>
      <c r="B52" s="5">
        <v>41479</v>
      </c>
      <c r="C52" s="4" t="s">
        <v>230</v>
      </c>
      <c r="D52" s="4"/>
      <c r="E52" s="4"/>
      <c r="F52" s="4"/>
      <c r="G52" s="4"/>
      <c r="H52" s="4"/>
      <c r="I52" s="27">
        <v>22.3</v>
      </c>
      <c r="J52" s="28">
        <v>22.1</v>
      </c>
      <c r="K52" s="28">
        <v>22.2</v>
      </c>
    </row>
    <row r="53" spans="1:11">
      <c r="A53" s="4" t="s">
        <v>87</v>
      </c>
      <c r="B53" s="5">
        <v>41479</v>
      </c>
      <c r="C53" s="4" t="s">
        <v>231</v>
      </c>
      <c r="D53" s="4"/>
      <c r="E53" s="4"/>
      <c r="F53" s="4"/>
      <c r="G53" s="4"/>
      <c r="H53" s="4"/>
      <c r="I53" s="27">
        <v>23.4</v>
      </c>
      <c r="J53" s="28">
        <v>23.6</v>
      </c>
      <c r="K53" s="28">
        <v>23.3</v>
      </c>
    </row>
    <row r="54" spans="1:11">
      <c r="A54" s="4" t="s">
        <v>88</v>
      </c>
      <c r="B54" s="5">
        <v>41479</v>
      </c>
      <c r="C54" s="4" t="s">
        <v>232</v>
      </c>
      <c r="D54" s="4"/>
      <c r="E54" s="4"/>
      <c r="F54" s="4"/>
      <c r="G54" s="4"/>
      <c r="H54" s="4"/>
      <c r="I54" s="27">
        <v>20.9</v>
      </c>
      <c r="J54" s="28">
        <v>20.2</v>
      </c>
      <c r="K54" s="28">
        <v>20.2</v>
      </c>
    </row>
    <row r="55" spans="1:11">
      <c r="A55" s="4" t="s">
        <v>89</v>
      </c>
      <c r="B55" s="5">
        <v>41479</v>
      </c>
      <c r="C55" s="4" t="s">
        <v>233</v>
      </c>
      <c r="D55" s="4"/>
      <c r="E55" s="4"/>
      <c r="F55" s="4"/>
      <c r="G55" s="4"/>
      <c r="H55" s="4"/>
      <c r="I55" s="27">
        <v>20.7</v>
      </c>
      <c r="J55" s="28">
        <v>20.6</v>
      </c>
      <c r="K55" s="28">
        <v>20.8</v>
      </c>
    </row>
    <row r="56" spans="1:11">
      <c r="A56" s="4" t="s">
        <v>90</v>
      </c>
      <c r="B56" s="5">
        <v>41479</v>
      </c>
      <c r="C56" s="4" t="s">
        <v>234</v>
      </c>
      <c r="D56" s="4"/>
      <c r="E56" s="4"/>
      <c r="F56" s="4"/>
      <c r="G56" s="4"/>
      <c r="H56" s="4"/>
      <c r="I56" s="27">
        <v>20.5</v>
      </c>
      <c r="J56" s="28">
        <v>20.2</v>
      </c>
      <c r="K56" s="28">
        <v>20.3</v>
      </c>
    </row>
    <row r="57" spans="1:11">
      <c r="A57" s="4" t="s">
        <v>91</v>
      </c>
      <c r="B57" s="5">
        <v>41479</v>
      </c>
      <c r="C57" s="4" t="s">
        <v>235</v>
      </c>
      <c r="D57" s="4"/>
      <c r="E57" s="4"/>
      <c r="F57" s="4"/>
      <c r="G57" s="4"/>
      <c r="H57" s="4"/>
      <c r="I57" s="27">
        <v>20.8</v>
      </c>
      <c r="J57" s="28">
        <v>21.2</v>
      </c>
      <c r="K57" s="28">
        <v>20.5</v>
      </c>
    </row>
    <row r="58" spans="1:11">
      <c r="A58" s="4" t="s">
        <v>92</v>
      </c>
      <c r="B58" s="5">
        <v>41479</v>
      </c>
      <c r="C58" s="4" t="s">
        <v>236</v>
      </c>
      <c r="D58" s="4"/>
      <c r="E58" s="4"/>
      <c r="F58" s="4"/>
      <c r="G58" s="4"/>
      <c r="H58" s="4"/>
      <c r="I58" s="27">
        <v>20</v>
      </c>
      <c r="J58" s="28">
        <v>20.2</v>
      </c>
      <c r="K58" s="28">
        <v>20</v>
      </c>
    </row>
    <row r="59" spans="1:11">
      <c r="A59" s="4" t="s">
        <v>93</v>
      </c>
      <c r="B59" s="5">
        <v>41479</v>
      </c>
      <c r="C59" s="4" t="s">
        <v>237</v>
      </c>
      <c r="D59" s="4"/>
      <c r="E59" s="4"/>
      <c r="F59" s="4"/>
      <c r="G59" s="4"/>
      <c r="H59" s="4"/>
      <c r="I59" s="27">
        <v>19.8</v>
      </c>
      <c r="J59" s="28">
        <v>19.7</v>
      </c>
      <c r="K59" s="28">
        <v>20.100000000000001</v>
      </c>
    </row>
    <row r="60" spans="1:11">
      <c r="A60" s="4" t="s">
        <v>94</v>
      </c>
      <c r="B60" s="5">
        <v>41479</v>
      </c>
      <c r="C60" s="4" t="s">
        <v>238</v>
      </c>
      <c r="D60" s="4"/>
      <c r="E60" s="4"/>
      <c r="F60" s="4"/>
      <c r="G60" s="4"/>
      <c r="H60" s="4"/>
      <c r="I60" s="27">
        <v>20.2</v>
      </c>
      <c r="J60" s="28">
        <v>20.5</v>
      </c>
      <c r="K60" s="28">
        <v>20.2</v>
      </c>
    </row>
    <row r="61" spans="1:11">
      <c r="A61" s="4" t="s">
        <v>95</v>
      </c>
      <c r="B61" s="5">
        <v>41479</v>
      </c>
      <c r="C61" s="4" t="s">
        <v>239</v>
      </c>
      <c r="D61" s="4"/>
      <c r="E61" s="4"/>
      <c r="F61" s="4"/>
      <c r="G61" s="4"/>
      <c r="H61" s="4"/>
      <c r="I61" s="27">
        <v>21.3</v>
      </c>
      <c r="J61" s="28">
        <v>21.2</v>
      </c>
      <c r="K61" s="28">
        <v>21.1</v>
      </c>
    </row>
    <row r="62" spans="1:11">
      <c r="A62" s="4" t="s">
        <v>96</v>
      </c>
      <c r="B62" s="5">
        <v>41479</v>
      </c>
      <c r="C62" s="4" t="s">
        <v>240</v>
      </c>
      <c r="D62" s="4"/>
      <c r="E62" s="4"/>
      <c r="F62" s="4"/>
      <c r="G62" s="4"/>
      <c r="H62" s="4"/>
      <c r="I62" s="27">
        <v>20.5</v>
      </c>
      <c r="J62" s="28">
        <v>20.5</v>
      </c>
      <c r="K62" s="28">
        <v>20.7</v>
      </c>
    </row>
    <row r="63" spans="1:11">
      <c r="A63" s="4" t="s">
        <v>97</v>
      </c>
      <c r="B63" s="5">
        <v>41479</v>
      </c>
      <c r="C63" s="4" t="s">
        <v>241</v>
      </c>
      <c r="D63" s="4"/>
      <c r="E63" s="4"/>
      <c r="F63" s="4"/>
      <c r="G63" s="4"/>
      <c r="H63" s="4"/>
      <c r="I63" s="27">
        <v>20.6</v>
      </c>
      <c r="J63" s="28">
        <v>21</v>
      </c>
      <c r="K63" s="28">
        <v>21</v>
      </c>
    </row>
    <row r="64" spans="1:11">
      <c r="A64" s="4" t="s">
        <v>4</v>
      </c>
      <c r="B64" s="4" t="s">
        <v>67</v>
      </c>
      <c r="C64" s="4" t="s">
        <v>70</v>
      </c>
      <c r="D64" s="25" t="s">
        <v>273</v>
      </c>
      <c r="E64" s="25" t="s">
        <v>133</v>
      </c>
      <c r="F64" s="25" t="s">
        <v>134</v>
      </c>
      <c r="G64" s="25" t="s">
        <v>135</v>
      </c>
      <c r="H64" s="25" t="s">
        <v>272</v>
      </c>
      <c r="I64" s="26" t="s">
        <v>275</v>
      </c>
      <c r="J64" s="26" t="s">
        <v>276</v>
      </c>
      <c r="K64" s="26" t="s">
        <v>277</v>
      </c>
    </row>
    <row r="65" spans="1:11">
      <c r="A65" s="4" t="s">
        <v>98</v>
      </c>
      <c r="B65" s="5">
        <v>41479</v>
      </c>
      <c r="C65" s="4" t="s">
        <v>242</v>
      </c>
      <c r="D65" s="4"/>
      <c r="E65" s="4"/>
      <c r="F65" s="4"/>
      <c r="G65" s="4"/>
      <c r="H65" s="4"/>
      <c r="I65" s="27">
        <v>22</v>
      </c>
      <c r="J65" s="28">
        <v>22</v>
      </c>
      <c r="K65" s="28">
        <v>22</v>
      </c>
    </row>
    <row r="66" spans="1:11">
      <c r="A66" s="4" t="s">
        <v>99</v>
      </c>
      <c r="B66" s="5">
        <v>41479</v>
      </c>
      <c r="C66" s="4" t="s">
        <v>243</v>
      </c>
      <c r="D66" s="4"/>
      <c r="E66" s="4"/>
      <c r="F66" s="4"/>
      <c r="G66" s="4"/>
      <c r="H66" s="4"/>
      <c r="I66" s="27">
        <v>22</v>
      </c>
      <c r="J66" s="28">
        <v>22</v>
      </c>
      <c r="K66" s="28">
        <v>22.2</v>
      </c>
    </row>
    <row r="67" spans="1:11">
      <c r="A67" s="4" t="s">
        <v>100</v>
      </c>
      <c r="B67" s="5">
        <v>41479</v>
      </c>
      <c r="C67" s="4" t="s">
        <v>244</v>
      </c>
      <c r="D67" s="4"/>
      <c r="E67" s="4"/>
      <c r="F67" s="4"/>
      <c r="G67" s="4"/>
      <c r="H67" s="4"/>
      <c r="I67" s="27">
        <v>21.9</v>
      </c>
      <c r="J67" s="28">
        <v>21.9</v>
      </c>
      <c r="K67" s="28">
        <v>21.9</v>
      </c>
    </row>
    <row r="68" spans="1:11">
      <c r="A68" s="4" t="s">
        <v>101</v>
      </c>
      <c r="B68" s="5">
        <v>41479</v>
      </c>
      <c r="C68" s="4" t="s">
        <v>245</v>
      </c>
      <c r="D68" s="4"/>
      <c r="E68" s="4"/>
      <c r="F68" s="4"/>
      <c r="G68" s="4"/>
      <c r="H68" s="4"/>
      <c r="I68" s="27">
        <v>21</v>
      </c>
      <c r="J68" s="28">
        <v>21.1</v>
      </c>
      <c r="K68" s="28">
        <v>21.1</v>
      </c>
    </row>
    <row r="69" spans="1:11">
      <c r="A69" s="4" t="s">
        <v>102</v>
      </c>
      <c r="B69" s="5">
        <v>41479</v>
      </c>
      <c r="C69" s="4" t="s">
        <v>246</v>
      </c>
      <c r="D69" s="4"/>
      <c r="E69" s="4"/>
      <c r="F69" s="4"/>
      <c r="G69" s="4"/>
      <c r="H69" s="4"/>
      <c r="I69" s="27">
        <v>22.7</v>
      </c>
      <c r="J69" s="28">
        <v>22.6</v>
      </c>
      <c r="K69" s="28">
        <v>22.7</v>
      </c>
    </row>
    <row r="70" spans="1:11">
      <c r="A70" s="4" t="s">
        <v>103</v>
      </c>
      <c r="B70" s="5">
        <v>41479</v>
      </c>
      <c r="C70" s="4" t="s">
        <v>247</v>
      </c>
      <c r="D70" s="4"/>
      <c r="E70" s="4"/>
      <c r="F70" s="4"/>
      <c r="G70" s="4"/>
      <c r="H70" s="4"/>
      <c r="I70" s="27">
        <v>22</v>
      </c>
      <c r="J70" s="28">
        <v>22</v>
      </c>
      <c r="K70" s="28">
        <v>22.2</v>
      </c>
    </row>
    <row r="71" spans="1:11">
      <c r="A71" s="4" t="s">
        <v>104</v>
      </c>
      <c r="B71" s="5">
        <v>41479</v>
      </c>
      <c r="C71" s="4" t="s">
        <v>248</v>
      </c>
      <c r="D71" s="4"/>
      <c r="E71" s="4"/>
      <c r="F71" s="4"/>
      <c r="G71" s="4"/>
      <c r="H71" s="4"/>
      <c r="I71" s="27">
        <v>22.5</v>
      </c>
      <c r="J71" s="28">
        <v>22.5</v>
      </c>
      <c r="K71" s="28">
        <v>22.6</v>
      </c>
    </row>
    <row r="72" spans="1:11">
      <c r="A72" s="4" t="s">
        <v>105</v>
      </c>
      <c r="B72" s="5">
        <v>41479</v>
      </c>
      <c r="C72" s="4" t="s">
        <v>249</v>
      </c>
      <c r="D72" s="4"/>
      <c r="E72" s="4"/>
      <c r="F72" s="4"/>
      <c r="G72" s="4"/>
      <c r="H72" s="4"/>
      <c r="I72" s="27">
        <v>21.7</v>
      </c>
      <c r="J72" s="28">
        <v>21.7</v>
      </c>
      <c r="K72" s="28">
        <v>21.4</v>
      </c>
    </row>
    <row r="73" spans="1:11">
      <c r="A73" s="4" t="s">
        <v>106</v>
      </c>
      <c r="B73" s="5">
        <v>41479</v>
      </c>
      <c r="C73" s="4" t="s">
        <v>250</v>
      </c>
      <c r="D73" s="4"/>
      <c r="E73" s="4"/>
      <c r="F73" s="4"/>
      <c r="G73" s="4"/>
      <c r="H73" s="4"/>
      <c r="I73" s="27">
        <v>22.2</v>
      </c>
      <c r="J73" s="28">
        <v>22.3</v>
      </c>
      <c r="K73" s="28">
        <v>22.5</v>
      </c>
    </row>
    <row r="74" spans="1:11">
      <c r="A74" s="4" t="s">
        <v>107</v>
      </c>
      <c r="B74" s="5">
        <v>41479</v>
      </c>
      <c r="C74" s="4" t="s">
        <v>251</v>
      </c>
      <c r="D74" s="4"/>
      <c r="E74" s="4"/>
      <c r="F74" s="4"/>
      <c r="G74" s="4"/>
      <c r="H74" s="4"/>
      <c r="I74" s="27">
        <v>23.3</v>
      </c>
      <c r="J74" s="28">
        <v>23.2</v>
      </c>
      <c r="K74" s="28">
        <v>23.1</v>
      </c>
    </row>
    <row r="75" spans="1:11">
      <c r="A75" s="4" t="s">
        <v>108</v>
      </c>
      <c r="B75" s="5">
        <v>41479</v>
      </c>
      <c r="C75" s="4" t="s">
        <v>252</v>
      </c>
      <c r="D75" s="4"/>
      <c r="E75" s="4"/>
      <c r="F75" s="4"/>
      <c r="G75" s="4"/>
      <c r="H75" s="4"/>
      <c r="I75" s="27">
        <v>20</v>
      </c>
      <c r="J75" s="28">
        <v>20.100000000000001</v>
      </c>
      <c r="K75" s="28">
        <v>19.7</v>
      </c>
    </row>
    <row r="76" spans="1:11">
      <c r="A76" s="4" t="s">
        <v>109</v>
      </c>
      <c r="B76" s="5">
        <v>41479</v>
      </c>
      <c r="C76" s="4" t="s">
        <v>253</v>
      </c>
      <c r="D76" s="4"/>
      <c r="E76" s="4"/>
      <c r="F76" s="4"/>
      <c r="G76" s="4"/>
      <c r="H76" s="4"/>
      <c r="I76" s="27">
        <v>19.600000000000001</v>
      </c>
      <c r="J76" s="28">
        <v>19.600000000000001</v>
      </c>
      <c r="K76" s="28">
        <v>19.600000000000001</v>
      </c>
    </row>
    <row r="77" spans="1:11">
      <c r="A77" s="4" t="s">
        <v>110</v>
      </c>
      <c r="B77" s="5">
        <v>41479</v>
      </c>
      <c r="C77" s="4" t="s">
        <v>254</v>
      </c>
      <c r="D77" s="4"/>
      <c r="E77" s="4"/>
      <c r="F77" s="4"/>
      <c r="G77" s="4"/>
      <c r="H77" s="4"/>
      <c r="I77" s="27">
        <v>20</v>
      </c>
      <c r="J77" s="28">
        <v>19.600000000000001</v>
      </c>
      <c r="K77" s="28">
        <v>19.7</v>
      </c>
    </row>
    <row r="78" spans="1:11">
      <c r="A78" s="4" t="s">
        <v>111</v>
      </c>
      <c r="B78" s="5">
        <v>41479</v>
      </c>
      <c r="C78" s="4" t="s">
        <v>255</v>
      </c>
      <c r="D78" s="4"/>
      <c r="E78" s="4"/>
      <c r="F78" s="4"/>
      <c r="G78" s="4"/>
      <c r="H78" s="4"/>
      <c r="I78" s="27">
        <v>19</v>
      </c>
      <c r="J78" s="28">
        <v>18.899999999999999</v>
      </c>
      <c r="K78" s="28">
        <v>18.8</v>
      </c>
    </row>
    <row r="79" spans="1:11">
      <c r="A79" s="4" t="s">
        <v>112</v>
      </c>
      <c r="B79" s="5">
        <v>41479</v>
      </c>
      <c r="C79" s="4" t="s">
        <v>256</v>
      </c>
      <c r="D79" s="4"/>
      <c r="E79" s="4"/>
      <c r="F79" s="4"/>
      <c r="G79" s="4"/>
      <c r="H79" s="4"/>
      <c r="I79" s="27">
        <v>20</v>
      </c>
      <c r="J79" s="28">
        <v>20</v>
      </c>
      <c r="K79" s="28">
        <v>20.100000000000001</v>
      </c>
    </row>
    <row r="80" spans="1:11">
      <c r="A80" s="4" t="s">
        <v>113</v>
      </c>
      <c r="B80" s="5">
        <v>41479</v>
      </c>
      <c r="C80" s="4" t="s">
        <v>257</v>
      </c>
      <c r="D80" s="4"/>
      <c r="E80" s="4"/>
      <c r="F80" s="4"/>
      <c r="G80" s="4"/>
      <c r="H80" s="4"/>
      <c r="I80" s="27">
        <v>19.8</v>
      </c>
      <c r="J80" s="28">
        <v>20</v>
      </c>
      <c r="K80" s="28">
        <v>20</v>
      </c>
    </row>
    <row r="81" spans="1:11">
      <c r="A81" s="4" t="s">
        <v>114</v>
      </c>
      <c r="B81" s="5">
        <v>41479</v>
      </c>
      <c r="C81" s="4" t="s">
        <v>258</v>
      </c>
      <c r="D81" s="4"/>
      <c r="E81" s="4"/>
      <c r="F81" s="4"/>
      <c r="G81" s="4"/>
      <c r="H81" s="4"/>
      <c r="I81" s="27">
        <v>19.7</v>
      </c>
      <c r="J81" s="28">
        <v>19.7</v>
      </c>
      <c r="K81" s="28">
        <v>19.8</v>
      </c>
    </row>
    <row r="82" spans="1:11">
      <c r="A82" s="4" t="s">
        <v>115</v>
      </c>
      <c r="B82" s="5">
        <v>41479</v>
      </c>
      <c r="C82" s="4" t="s">
        <v>259</v>
      </c>
      <c r="D82" s="4"/>
      <c r="E82" s="4"/>
      <c r="F82" s="4"/>
      <c r="G82" s="4"/>
      <c r="H82" s="4"/>
      <c r="I82" s="27">
        <v>20.3</v>
      </c>
      <c r="J82" s="28">
        <v>20.3</v>
      </c>
      <c r="K82" s="28">
        <v>20.3</v>
      </c>
    </row>
    <row r="83" spans="1:11">
      <c r="A83" s="4" t="s">
        <v>116</v>
      </c>
      <c r="B83" s="5">
        <v>41479</v>
      </c>
      <c r="C83" s="4" t="s">
        <v>260</v>
      </c>
      <c r="D83" s="4"/>
      <c r="E83" s="4"/>
      <c r="F83" s="4"/>
      <c r="G83" s="4"/>
      <c r="H83" s="4"/>
      <c r="I83" s="27">
        <v>20.3</v>
      </c>
      <c r="J83" s="28">
        <v>20.3</v>
      </c>
      <c r="K83" s="28">
        <v>20.399999999999999</v>
      </c>
    </row>
    <row r="84" spans="1:11">
      <c r="A84" s="4" t="s">
        <v>117</v>
      </c>
      <c r="B84" s="5">
        <v>41479</v>
      </c>
      <c r="C84" s="4" t="s">
        <v>261</v>
      </c>
      <c r="D84" s="4"/>
      <c r="E84" s="4"/>
      <c r="F84" s="4"/>
      <c r="G84" s="4"/>
      <c r="H84" s="4"/>
      <c r="I84" s="27">
        <v>20.8</v>
      </c>
      <c r="J84" s="28">
        <v>20.9</v>
      </c>
      <c r="K84" s="28">
        <v>20.8</v>
      </c>
    </row>
    <row r="85" spans="1:11">
      <c r="A85" s="4" t="s">
        <v>118</v>
      </c>
      <c r="B85" s="5">
        <v>41479</v>
      </c>
      <c r="C85" s="4" t="s">
        <v>262</v>
      </c>
      <c r="D85" s="4"/>
      <c r="E85" s="4"/>
      <c r="F85" s="4"/>
      <c r="G85" s="4"/>
      <c r="H85" s="4"/>
      <c r="I85" s="27">
        <v>19.7</v>
      </c>
      <c r="J85" s="28">
        <v>19.8</v>
      </c>
      <c r="K85" s="28">
        <v>19.8</v>
      </c>
    </row>
    <row r="86" spans="1:11">
      <c r="A86" s="4" t="s">
        <v>119</v>
      </c>
      <c r="B86" s="5">
        <v>41479</v>
      </c>
      <c r="C86" s="4" t="s">
        <v>263</v>
      </c>
      <c r="D86" s="4"/>
      <c r="E86" s="4"/>
      <c r="F86" s="4"/>
      <c r="G86" s="4"/>
      <c r="H86" s="4"/>
      <c r="I86" s="27">
        <v>19.8</v>
      </c>
      <c r="J86" s="28">
        <v>20</v>
      </c>
      <c r="K86" s="28">
        <v>19.8</v>
      </c>
    </row>
    <row r="87" spans="1:11">
      <c r="A87" s="4" t="s">
        <v>120</v>
      </c>
      <c r="B87" s="5">
        <v>41479</v>
      </c>
      <c r="C87" s="4" t="s">
        <v>264</v>
      </c>
      <c r="D87" s="4"/>
      <c r="E87" s="4"/>
      <c r="F87" s="4"/>
      <c r="G87" s="4"/>
      <c r="H87" s="4"/>
      <c r="I87" s="27">
        <v>20.2</v>
      </c>
      <c r="J87" s="28">
        <v>20.2</v>
      </c>
      <c r="K87" s="28">
        <v>20.100000000000001</v>
      </c>
    </row>
    <row r="88" spans="1:11">
      <c r="A88" s="4" t="s">
        <v>121</v>
      </c>
      <c r="B88" s="5">
        <v>41479</v>
      </c>
      <c r="C88" s="4" t="s">
        <v>265</v>
      </c>
      <c r="D88" s="4"/>
      <c r="E88" s="4"/>
      <c r="F88" s="4"/>
      <c r="G88" s="4"/>
      <c r="H88" s="4"/>
      <c r="I88" s="27">
        <v>21.1</v>
      </c>
      <c r="J88" s="28">
        <v>21.1</v>
      </c>
      <c r="K88" s="28">
        <v>20.7</v>
      </c>
    </row>
    <row r="89" spans="1:11">
      <c r="A89" s="4" t="s">
        <v>122</v>
      </c>
      <c r="B89" s="5">
        <v>41479</v>
      </c>
      <c r="C89" s="4" t="s">
        <v>266</v>
      </c>
      <c r="D89" s="4"/>
      <c r="E89" s="4"/>
      <c r="F89" s="4"/>
      <c r="G89" s="4"/>
      <c r="H89" s="4"/>
      <c r="I89" s="27">
        <v>21.7</v>
      </c>
      <c r="J89" s="28">
        <v>21.8</v>
      </c>
      <c r="K89" s="28">
        <v>21.6</v>
      </c>
    </row>
    <row r="90" spans="1:11">
      <c r="A90" s="4" t="s">
        <v>123</v>
      </c>
      <c r="B90" s="5">
        <v>41479</v>
      </c>
      <c r="C90" s="4" t="s">
        <v>267</v>
      </c>
      <c r="D90" s="4"/>
      <c r="E90" s="4"/>
      <c r="F90" s="4"/>
      <c r="G90" s="4"/>
      <c r="H90" s="4"/>
      <c r="I90" s="27">
        <v>20.7</v>
      </c>
      <c r="J90" s="28">
        <v>20.6</v>
      </c>
      <c r="K90" s="28">
        <v>20.5</v>
      </c>
    </row>
    <row r="91" spans="1:11">
      <c r="A91" s="4" t="s">
        <v>124</v>
      </c>
      <c r="B91" s="5">
        <v>41479</v>
      </c>
      <c r="C91" s="4" t="s">
        <v>268</v>
      </c>
      <c r="D91" s="4"/>
      <c r="E91" s="4"/>
      <c r="F91" s="4"/>
      <c r="G91" s="4"/>
      <c r="H91" s="4"/>
      <c r="I91" s="27">
        <v>20.7</v>
      </c>
      <c r="J91" s="28">
        <v>20.9</v>
      </c>
      <c r="K91" s="28">
        <v>20.8</v>
      </c>
    </row>
    <row r="92" spans="1:11">
      <c r="A92" s="4" t="s">
        <v>129</v>
      </c>
      <c r="B92" s="5">
        <v>41479</v>
      </c>
      <c r="C92" s="4" t="s">
        <v>269</v>
      </c>
      <c r="D92" s="4"/>
      <c r="E92" s="4"/>
      <c r="F92" s="4"/>
      <c r="G92" s="4"/>
      <c r="H92" s="4"/>
      <c r="I92" s="27">
        <v>21.2</v>
      </c>
      <c r="J92" s="28">
        <v>21.3</v>
      </c>
      <c r="K92" s="28">
        <v>21.1</v>
      </c>
    </row>
    <row r="93" spans="1:11">
      <c r="A93" s="4" t="s">
        <v>130</v>
      </c>
      <c r="B93" s="5">
        <v>41479</v>
      </c>
      <c r="C93" s="4" t="s">
        <v>270</v>
      </c>
      <c r="D93" s="4"/>
      <c r="E93" s="4"/>
      <c r="F93" s="4"/>
      <c r="G93" s="4"/>
      <c r="H93" s="4"/>
      <c r="I93" s="27">
        <v>21.9</v>
      </c>
      <c r="J93" s="28">
        <v>22.1</v>
      </c>
      <c r="K93" s="28">
        <v>21.7</v>
      </c>
    </row>
    <row r="94" spans="1:11">
      <c r="A94" s="4" t="s">
        <v>131</v>
      </c>
      <c r="B94" s="5">
        <v>41479</v>
      </c>
      <c r="C94" s="4" t="s">
        <v>271</v>
      </c>
      <c r="D94" s="4"/>
      <c r="E94" s="4"/>
      <c r="F94" s="4"/>
      <c r="G94" s="4"/>
      <c r="H94" s="4"/>
      <c r="I94" s="27">
        <v>21.2</v>
      </c>
      <c r="J94" s="28">
        <v>21.4</v>
      </c>
      <c r="K94" s="28">
        <v>21.3</v>
      </c>
    </row>
  </sheetData>
  <phoneticPr fontId="16" type="noConversion"/>
  <pageMargins left="0.75" right="0.75" top="1" bottom="1" header="0.5" footer="0.5"/>
  <pageSetup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32" sqref="A32"/>
    </sheetView>
  </sheetViews>
  <sheetFormatPr baseColWidth="10" defaultRowHeight="15" x14ac:dyDescent="0"/>
  <cols>
    <col min="1" max="1" width="138.6640625" bestFit="1" customWidth="1"/>
  </cols>
  <sheetData>
    <row r="1" spans="1:1">
      <c r="A1" s="23" t="s">
        <v>170</v>
      </c>
    </row>
    <row r="2" spans="1:1">
      <c r="A2" t="s">
        <v>136</v>
      </c>
    </row>
    <row r="3" spans="1:1">
      <c r="A3" t="s">
        <v>140</v>
      </c>
    </row>
    <row r="4" spans="1:1">
      <c r="A4" t="s">
        <v>137</v>
      </c>
    </row>
    <row r="5" spans="1:1">
      <c r="A5" t="s">
        <v>141</v>
      </c>
    </row>
    <row r="6" spans="1:1">
      <c r="A6" t="s">
        <v>142</v>
      </c>
    </row>
    <row r="7" spans="1:1">
      <c r="A7" t="s">
        <v>138</v>
      </c>
    </row>
    <row r="8" spans="1:1">
      <c r="A8" t="s">
        <v>143</v>
      </c>
    </row>
    <row r="9" spans="1:1">
      <c r="A9" t="s">
        <v>144</v>
      </c>
    </row>
    <row r="10" spans="1:1">
      <c r="A10" t="s">
        <v>139</v>
      </c>
    </row>
    <row r="11" spans="1:1">
      <c r="A11" t="s">
        <v>145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HC_SamplingSheet_Complete</vt:lpstr>
      <vt:lpstr>HC_Soil_means</vt:lpstr>
      <vt:lpstr>HC_Soil_Analyses-raw</vt:lpstr>
      <vt:lpstr>HC_SamplingSheet_Print</vt:lpstr>
      <vt:lpstr>SoilProcessingNotes</vt:lpstr>
    </vt:vector>
  </TitlesOfParts>
  <Company>University of Illinois at Urbana-Champaign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Ariane Peralta</dc:creator>
  <cp:lastModifiedBy>Ariane Peralta</cp:lastModifiedBy>
  <cp:lastPrinted>2013-07-22T20:27:31Z</cp:lastPrinted>
  <dcterms:created xsi:type="dcterms:W3CDTF">2013-07-20T22:44:33Z</dcterms:created>
  <dcterms:modified xsi:type="dcterms:W3CDTF">2014-11-28T16:52:35Z</dcterms:modified>
</cp:coreProperties>
</file>