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13955" windowHeight="16890" activeTab="2"/>
  </bookViews>
  <sheets>
    <sheet name="distance" sheetId="2" r:id="rId1"/>
    <sheet name="error" sheetId="1" r:id="rId2"/>
    <sheet name="time" sheetId="3" r:id="rId3"/>
  </sheets>
  <calcPr calcId="125725"/>
</workbook>
</file>

<file path=xl/calcChain.xml><?xml version="1.0" encoding="utf-8"?>
<calcChain xmlns="http://schemas.openxmlformats.org/spreadsheetml/2006/main">
  <c r="D61" i="3"/>
  <c r="D60"/>
  <c r="C61"/>
  <c r="C60"/>
  <c r="B61"/>
  <c r="B60"/>
  <c r="A61"/>
  <c r="A60"/>
  <c r="C59"/>
  <c r="D59"/>
  <c r="B59"/>
  <c r="C48"/>
  <c r="V48"/>
  <c r="W48"/>
  <c r="AP48"/>
  <c r="AQ48"/>
  <c r="B48"/>
  <c r="V47"/>
  <c r="W47"/>
  <c r="AP47"/>
  <c r="AQ47"/>
  <c r="C47"/>
  <c r="B55" s="1"/>
  <c r="B47"/>
  <c r="B54" s="1"/>
  <c r="B22" i="1"/>
  <c r="B29" s="1"/>
  <c r="C22"/>
  <c r="B30" s="1"/>
  <c r="V22"/>
  <c r="C29" s="1"/>
  <c r="W22"/>
  <c r="AP22"/>
  <c r="D29" s="1"/>
  <c r="AQ22"/>
  <c r="D30" s="1"/>
  <c r="C30"/>
  <c r="A30"/>
  <c r="A29"/>
  <c r="D28"/>
  <c r="C28"/>
  <c r="B28"/>
  <c r="V20"/>
  <c r="W20"/>
  <c r="AP20"/>
  <c r="AQ20"/>
  <c r="V21"/>
  <c r="W21"/>
  <c r="AP21"/>
  <c r="AQ21"/>
  <c r="C20"/>
  <c r="C21"/>
  <c r="B21"/>
  <c r="B20"/>
  <c r="D55" i="3"/>
  <c r="C55"/>
  <c r="D54"/>
  <c r="C54"/>
  <c r="A55"/>
  <c r="A54"/>
  <c r="D53"/>
  <c r="C53"/>
  <c r="B53"/>
  <c r="AP45"/>
  <c r="AQ45"/>
  <c r="AP46"/>
  <c r="AQ46"/>
  <c r="V45"/>
  <c r="W45"/>
  <c r="V46"/>
  <c r="W46"/>
  <c r="C45"/>
  <c r="C46"/>
  <c r="B46"/>
  <c r="B45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30"/>
  <c r="A33"/>
  <c r="A36"/>
  <c r="A30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A28"/>
  <c r="A29"/>
  <c r="A27"/>
  <c r="BH1"/>
  <c r="BI1"/>
  <c r="BH2"/>
  <c r="BI2"/>
  <c r="BH3"/>
  <c r="BI3"/>
  <c r="BH4"/>
  <c r="BI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2"/>
  <c r="A3"/>
  <c r="A4"/>
  <c r="A5"/>
  <c r="A6"/>
  <c r="A31" s="1"/>
  <c r="A7"/>
  <c r="A32" s="1"/>
  <c r="A8"/>
  <c r="A9"/>
  <c r="A34" s="1"/>
  <c r="A10"/>
  <c r="A35" s="1"/>
  <c r="A1"/>
  <c r="W5" i="1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B5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A4"/>
  <c r="A5"/>
  <c r="A6"/>
  <c r="A7"/>
  <c r="A8"/>
  <c r="A9"/>
  <c r="A10"/>
  <c r="A11"/>
  <c r="A12"/>
  <c r="A13"/>
  <c r="A14"/>
  <c r="A15"/>
  <c r="A16"/>
  <c r="A17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A1"/>
  <c r="V3" i="1"/>
  <c r="X3" s="1"/>
  <c r="Z3" s="1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BH3" s="1"/>
  <c r="W3"/>
  <c r="Y3" s="1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G3" s="1"/>
  <c r="BI3" s="1"/>
  <c r="BI1"/>
  <c r="AR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H2"/>
  <c r="BI2"/>
  <c r="AQ2"/>
  <c r="AR2"/>
  <c r="AS2"/>
  <c r="AT2"/>
  <c r="AU2"/>
  <c r="AV2"/>
  <c r="AW2"/>
  <c r="AX2"/>
  <c r="AY2"/>
  <c r="AZ2"/>
  <c r="BA2"/>
  <c r="BB2"/>
  <c r="BC2"/>
  <c r="BD2"/>
  <c r="BE2"/>
  <c r="BF2"/>
  <c r="BG2"/>
  <c r="AP2"/>
  <c r="AQ1"/>
  <c r="X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W1"/>
  <c r="AO2"/>
  <c r="W2"/>
  <c r="X2"/>
  <c r="Y2"/>
  <c r="Z2"/>
  <c r="AA2"/>
  <c r="AB2"/>
  <c r="AC2"/>
  <c r="AD2"/>
  <c r="AE2"/>
  <c r="AF2"/>
  <c r="AG2"/>
  <c r="AH2"/>
  <c r="AI2"/>
  <c r="AJ2"/>
  <c r="AK2"/>
  <c r="AL2"/>
  <c r="AM2"/>
  <c r="AN2"/>
  <c r="V2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C1"/>
  <c r="C2"/>
  <c r="E3"/>
  <c r="G3" s="1"/>
  <c r="I3" s="1"/>
  <c r="K3" s="1"/>
  <c r="M3" s="1"/>
  <c r="O3" s="1"/>
  <c r="Q3" s="1"/>
  <c r="S3" s="1"/>
  <c r="U3" s="1"/>
  <c r="F3"/>
  <c r="H3" s="1"/>
  <c r="J3" s="1"/>
  <c r="L3" s="1"/>
  <c r="N3" s="1"/>
  <c r="P3" s="1"/>
  <c r="R3" s="1"/>
  <c r="T3" s="1"/>
  <c r="D3"/>
</calcChain>
</file>

<file path=xl/sharedStrings.xml><?xml version="1.0" encoding="utf-8"?>
<sst xmlns="http://schemas.openxmlformats.org/spreadsheetml/2006/main" count="47" uniqueCount="38">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</sst>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axId val="68072576"/>
        <c:axId val="68074112"/>
      </c:barChart>
      <c:catAx>
        <c:axId val="68072576"/>
        <c:scaling>
          <c:orientation val="minMax"/>
        </c:scaling>
        <c:axPos val="b"/>
        <c:tickLblPos val="nextTo"/>
        <c:crossAx val="68074112"/>
        <c:crosses val="autoZero"/>
        <c:auto val="1"/>
        <c:lblAlgn val="ctr"/>
        <c:lblOffset val="100"/>
      </c:catAx>
      <c:valAx>
        <c:axId val="68074112"/>
        <c:scaling>
          <c:orientation val="minMax"/>
        </c:scaling>
        <c:axPos val="l"/>
        <c:majorGridlines/>
        <c:numFmt formatCode="General" sourceLinked="1"/>
        <c:tickLblPos val="nextTo"/>
        <c:crossAx val="680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errBars>
            <c:errBarType val="both"/>
            <c:errValType val="cust"/>
            <c:plus>
              <c:numRef>
                <c:f>time!$B$60:$D$60</c:f>
                <c:numCache>
                  <c:formatCode>General</c:formatCode>
                  <c:ptCount val="3"/>
                  <c:pt idx="0">
                    <c:v>46.948446903669378</c:v>
                  </c:pt>
                  <c:pt idx="1">
                    <c:v>166.61855638953705</c:v>
                  </c:pt>
                  <c:pt idx="2">
                    <c:v>248.39645953819692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46.948446903669378</c:v>
                  </c:pt>
                  <c:pt idx="1">
                    <c:v>166.61855638953705</c:v>
                  </c:pt>
                  <c:pt idx="2">
                    <c:v>248.39645953819692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1179.3</c:v>
                </c:pt>
                <c:pt idx="1">
                  <c:v>1084.0999999999999</c:v>
                </c:pt>
                <c:pt idx="2">
                  <c:v>1216.7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errBars>
            <c:errBarType val="both"/>
            <c:errValType val="cust"/>
            <c:plus>
              <c:numRef>
                <c:f>time!$B$61:$D$61</c:f>
                <c:numCache>
                  <c:formatCode>General</c:formatCode>
                  <c:ptCount val="3"/>
                  <c:pt idx="0">
                    <c:v>415.02998924813693</c:v>
                  </c:pt>
                  <c:pt idx="1">
                    <c:v>87.498120614737289</c:v>
                  </c:pt>
                  <c:pt idx="2">
                    <c:v>631.19683142423958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415.02998924813693</c:v>
                  </c:pt>
                  <c:pt idx="1">
                    <c:v>87.498120614737289</c:v>
                  </c:pt>
                  <c:pt idx="2">
                    <c:v>631.19683142423958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1765.5555555555557</c:v>
                </c:pt>
                <c:pt idx="1">
                  <c:v>1198.0999999999999</c:v>
                </c:pt>
                <c:pt idx="2">
                  <c:v>2028.8</c:v>
                </c:pt>
              </c:numCache>
            </c:numRef>
          </c:val>
        </c:ser>
        <c:axId val="129139840"/>
        <c:axId val="129142144"/>
      </c:barChart>
      <c:catAx>
        <c:axId val="129139840"/>
        <c:scaling>
          <c:orientation val="minMax"/>
        </c:scaling>
        <c:axPos val="b"/>
        <c:tickLblPos val="nextTo"/>
        <c:crossAx val="129142144"/>
        <c:crosses val="autoZero"/>
        <c:auto val="1"/>
        <c:lblAlgn val="ctr"/>
        <c:lblOffset val="100"/>
      </c:catAx>
      <c:valAx>
        <c:axId val="129142144"/>
        <c:scaling>
          <c:orientation val="minMax"/>
        </c:scaling>
        <c:axPos val="l"/>
        <c:majorGridlines/>
        <c:numFmt formatCode="General" sourceLinked="1"/>
        <c:tickLblPos val="nextTo"/>
        <c:crossAx val="12913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selection activeCell="AQ11" sqref="AQ11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>
      <c r="A5">
        <f>error!A5</f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>
      <c r="A6">
        <f>error!A6</f>
        <v>0</v>
      </c>
    </row>
    <row r="7" spans="1:61">
      <c r="A7">
        <f>error!A7</f>
        <v>0</v>
      </c>
    </row>
    <row r="8" spans="1:61">
      <c r="A8">
        <f>error!A8</f>
        <v>0</v>
      </c>
    </row>
    <row r="9" spans="1:61">
      <c r="A9">
        <f>error!A9</f>
        <v>0</v>
      </c>
    </row>
    <row r="10" spans="1:61">
      <c r="A10">
        <f>error!A10</f>
        <v>0</v>
      </c>
    </row>
    <row r="11" spans="1:61">
      <c r="A11">
        <f>error!A11</f>
        <v>0</v>
      </c>
    </row>
    <row r="12" spans="1:61">
      <c r="A12">
        <f>error!A12</f>
        <v>0</v>
      </c>
    </row>
    <row r="13" spans="1:61">
      <c r="A13">
        <f>error!A13</f>
        <v>0</v>
      </c>
    </row>
    <row r="14" spans="1:61">
      <c r="A14">
        <f>error!A14</f>
        <v>0</v>
      </c>
    </row>
    <row r="15" spans="1:61">
      <c r="A15">
        <f>error!A15</f>
        <v>0</v>
      </c>
    </row>
    <row r="16" spans="1:61">
      <c r="A16">
        <f>error!A16</f>
        <v>0</v>
      </c>
    </row>
    <row r="17" spans="1:1">
      <c r="A17">
        <f>error!A17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30"/>
  <sheetViews>
    <sheetView workbookViewId="0">
      <selection activeCell="AJ26" sqref="AJ26"/>
    </sheetView>
  </sheetViews>
  <sheetFormatPr defaultRowHeight="15"/>
  <sheetData>
    <row r="1" spans="1:61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</row>
    <row r="2" spans="1:61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1">
      <c r="B3" t="s">
        <v>20</v>
      </c>
      <c r="C3" t="s">
        <v>21</v>
      </c>
      <c r="D3" t="str">
        <f>B3</f>
        <v>(para)foveal</v>
      </c>
      <c r="E3" t="str">
        <f t="shared" ref="E3:V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</row>
    <row r="4" spans="1:61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1">
      <c r="A5">
        <v>2</v>
      </c>
      <c r="B5">
        <f>IF(AND(distance!B5&lt;25,distance!B5&gt;=0),1,0)</f>
        <v>1</v>
      </c>
      <c r="C5">
        <f>IF(AND(distance!C5&lt;25,distance!C5&gt;=0),1,0)</f>
        <v>1</v>
      </c>
      <c r="D5">
        <f>IF(AND(distance!D5&lt;25,distance!D5&gt;=0),1,0)</f>
        <v>1</v>
      </c>
      <c r="E5">
        <f>IF(AND(distance!E5&lt;25,distance!E5&gt;=0),1,0)</f>
        <v>1</v>
      </c>
      <c r="F5">
        <f>IF(AND(distance!F5&lt;25,distance!F5&gt;=0),1,0)</f>
        <v>1</v>
      </c>
      <c r="G5">
        <f>IF(AND(distance!G5&lt;25,distance!G5&gt;=0),1,0)</f>
        <v>1</v>
      </c>
      <c r="H5">
        <f>IF(AND(distance!H5&lt;25,distance!H5&gt;=0),1,0)</f>
        <v>1</v>
      </c>
      <c r="I5">
        <f>IF(AND(distance!I5&lt;25,distance!I5&gt;=0),1,0)</f>
        <v>1</v>
      </c>
      <c r="J5">
        <f>IF(AND(distance!J5&lt;25,distance!J5&gt;=0),1,0)</f>
        <v>1</v>
      </c>
      <c r="K5">
        <f>IF(AND(distance!K5&lt;25,distance!K5&gt;=0),1,0)</f>
        <v>1</v>
      </c>
      <c r="L5">
        <f>IF(AND(distance!L5&lt;25,distance!L5&gt;=0),1,0)</f>
        <v>1</v>
      </c>
      <c r="M5">
        <f>IF(AND(distance!M5&lt;25,distance!M5&gt;=0),1,0)</f>
        <v>1</v>
      </c>
      <c r="N5">
        <f>IF(AND(distance!N5&lt;25,distance!N5&gt;=0),1,0)</f>
        <v>1</v>
      </c>
      <c r="O5">
        <f>IF(AND(distance!O5&lt;25,distance!O5&gt;=0),1,0)</f>
        <v>1</v>
      </c>
      <c r="P5">
        <f>IF(AND(distance!P5&lt;25,distance!P5&gt;=0),1,0)</f>
        <v>1</v>
      </c>
      <c r="Q5">
        <f>IF(AND(distance!Q5&lt;25,distance!Q5&gt;=0),1,0)</f>
        <v>0</v>
      </c>
      <c r="R5">
        <f>IF(AND(distance!R5&lt;25,distance!R5&gt;=0),1,0)</f>
        <v>1</v>
      </c>
      <c r="S5">
        <f>IF(AND(distance!S5&lt;25,distance!S5&gt;=0),1,0)</f>
        <v>1</v>
      </c>
      <c r="T5">
        <f>IF(AND(distance!T5&lt;25,distance!T5&gt;=0),1,0)</f>
        <v>1</v>
      </c>
      <c r="U5">
        <f>IF(AND(distance!U5&lt;25,distance!U5&gt;=0),1,0)</f>
        <v>1</v>
      </c>
      <c r="V5">
        <f>IF(AND(distance!V5&lt;25,distance!V5&gt;=0),1,0)</f>
        <v>1</v>
      </c>
      <c r="W5">
        <f>IF(AND(distance!W5&lt;25,distance!W5&gt;=0),1,0)</f>
        <v>1</v>
      </c>
      <c r="X5">
        <f>IF(AND(distance!X5&lt;25,distance!X5&gt;=0),1,0)</f>
        <v>1</v>
      </c>
      <c r="Y5">
        <f>IF(AND(distance!Y5&lt;25,distance!Y5&gt;=0),1,0)</f>
        <v>1</v>
      </c>
      <c r="Z5">
        <f>IF(AND(distance!Z5&lt;25,distance!Z5&gt;=0),1,0)</f>
        <v>1</v>
      </c>
      <c r="AA5">
        <f>IF(AND(distance!AA5&lt;25,distance!AA5&gt;=0),1,0)</f>
        <v>1</v>
      </c>
      <c r="AB5">
        <f>IF(AND(distance!AB5&lt;25,distance!AB5&gt;=0),1,0)</f>
        <v>1</v>
      </c>
      <c r="AC5">
        <f>IF(AND(distance!AC5&lt;25,distance!AC5&gt;=0),1,0)</f>
        <v>1</v>
      </c>
      <c r="AD5">
        <f>IF(AND(distance!AD5&lt;25,distance!AD5&gt;=0),1,0)</f>
        <v>1</v>
      </c>
      <c r="AE5">
        <f>IF(AND(distance!AE5&lt;25,distance!AE5&gt;=0),1,0)</f>
        <v>1</v>
      </c>
      <c r="AF5">
        <f>IF(AND(distance!AF5&lt;25,distance!AF5&gt;=0),1,0)</f>
        <v>1</v>
      </c>
      <c r="AG5">
        <f>IF(AND(distance!AG5&lt;25,distance!AG5&gt;=0),1,0)</f>
        <v>1</v>
      </c>
      <c r="AH5">
        <f>IF(AND(distance!AH5&lt;25,distance!AH5&gt;=0),1,0)</f>
        <v>1</v>
      </c>
      <c r="AI5">
        <f>IF(AND(distance!AI5&lt;25,distance!AI5&gt;=0),1,0)</f>
        <v>1</v>
      </c>
      <c r="AJ5">
        <f>IF(AND(distance!AJ5&lt;25,distance!AJ5&gt;=0),1,0)</f>
        <v>1</v>
      </c>
      <c r="AK5">
        <f>IF(AND(distance!AK5&lt;25,distance!AK5&gt;=0),1,0)</f>
        <v>1</v>
      </c>
      <c r="AL5">
        <f>IF(AND(distance!AL5&lt;25,distance!AL5&gt;=0),1,0)</f>
        <v>1</v>
      </c>
      <c r="AM5">
        <f>IF(AND(distance!AM5&lt;25,distance!AM5&gt;=0),1,0)</f>
        <v>1</v>
      </c>
      <c r="AN5">
        <f>IF(AND(distance!AN5&lt;25,distance!AN5&gt;=0),1,0)</f>
        <v>1</v>
      </c>
      <c r="AO5">
        <f>IF(AND(distance!AO5&lt;25,distance!AO5&gt;=0),1,0)</f>
        <v>1</v>
      </c>
      <c r="AP5">
        <f>IF(AND(distance!AP5&lt;25,distance!AP5&gt;=0),1,0)</f>
        <v>1</v>
      </c>
      <c r="AQ5">
        <f>IF(AND(distance!AQ5&lt;25,distance!AQ5&gt;=0),1,0)</f>
        <v>0</v>
      </c>
      <c r="AR5">
        <f>IF(AND(distance!AR5&lt;25,distance!AR5&gt;=0),1,0)</f>
        <v>1</v>
      </c>
      <c r="AS5">
        <f>IF(AND(distance!AS5&lt;25,distance!AS5&gt;=0),1,0)</f>
        <v>0</v>
      </c>
      <c r="AT5">
        <f>IF(AND(distance!AT5&lt;25,distance!AT5&gt;=0),1,0)</f>
        <v>1</v>
      </c>
      <c r="AU5">
        <f>IF(AND(distance!AU5&lt;25,distance!AU5&gt;=0),1,0)</f>
        <v>1</v>
      </c>
      <c r="AV5">
        <f>IF(AND(distance!AV5&lt;25,distance!AV5&gt;=0),1,0)</f>
        <v>1</v>
      </c>
      <c r="AW5">
        <f>IF(AND(distance!AW5&lt;25,distance!AW5&gt;=0),1,0)</f>
        <v>1</v>
      </c>
      <c r="AX5">
        <f>IF(AND(distance!AX5&lt;25,distance!AX5&gt;=0),1,0)</f>
        <v>1</v>
      </c>
      <c r="AY5">
        <f>IF(AND(distance!AY5&lt;25,distance!AY5&gt;=0),1,0)</f>
        <v>1</v>
      </c>
      <c r="AZ5">
        <f>IF(AND(distance!AZ5&lt;25,distance!AZ5&gt;=0),1,0)</f>
        <v>1</v>
      </c>
      <c r="BA5">
        <f>IF(AND(distance!BA5&lt;25,distance!BA5&gt;=0),1,0)</f>
        <v>1</v>
      </c>
      <c r="BB5">
        <f>IF(AND(distance!BB5&lt;25,distance!BB5&gt;=0),1,0)</f>
        <v>1</v>
      </c>
      <c r="BC5">
        <f>IF(AND(distance!BC5&lt;25,distance!BC5&gt;=0),1,0)</f>
        <v>0</v>
      </c>
      <c r="BD5">
        <f>IF(AND(distance!BD5&lt;25,distance!BD5&gt;=0),1,0)</f>
        <v>1</v>
      </c>
      <c r="BE5">
        <f>IF(AND(distance!BE5&lt;25,distance!BE5&gt;=0),1,0)</f>
        <v>0</v>
      </c>
      <c r="BF5">
        <f>IF(AND(distance!BF5&lt;25,distance!BF5&gt;=0),1,0)</f>
        <v>1</v>
      </c>
      <c r="BG5">
        <f>IF(AND(distance!BG5&lt;25,distance!BG5&gt;=0),1,0)</f>
        <v>1</v>
      </c>
      <c r="BH5">
        <f>IF(AND(distance!BH5&lt;25,distance!BH5&gt;=0),1,0)</f>
        <v>1</v>
      </c>
      <c r="BI5">
        <f>IF(AND(distance!BI5&lt;25,distance!BI5&gt;=0),1,0)</f>
        <v>0</v>
      </c>
    </row>
    <row r="20" spans="1:43">
      <c r="B20" t="str">
        <f>B1</f>
        <v>AF</v>
      </c>
      <c r="C20" t="str">
        <f t="shared" ref="C20:F20" si="47">C1</f>
        <v>AF</v>
      </c>
      <c r="V20" t="str">
        <f t="shared" ref="G20:AS20" si="48">V1</f>
        <v>SL</v>
      </c>
      <c r="W20" t="str">
        <f t="shared" si="48"/>
        <v>SL</v>
      </c>
      <c r="AP20" t="str">
        <f t="shared" si="48"/>
        <v>H</v>
      </c>
      <c r="AQ20" t="str">
        <f t="shared" si="48"/>
        <v>H</v>
      </c>
    </row>
    <row r="21" spans="1:43">
      <c r="B21" t="str">
        <f>B3</f>
        <v>(para)foveal</v>
      </c>
      <c r="C21" t="str">
        <f t="shared" ref="C21:F21" si="49">C3</f>
        <v>peripheral</v>
      </c>
      <c r="V21" t="str">
        <f t="shared" ref="G21:AS21" si="50">V3</f>
        <v>(para)foveal</v>
      </c>
      <c r="W21" t="str">
        <f t="shared" si="50"/>
        <v>peripheral</v>
      </c>
      <c r="AP21" t="str">
        <f t="shared" si="50"/>
        <v>(para)foveal</v>
      </c>
      <c r="AQ21" t="str">
        <f t="shared" si="50"/>
        <v>peripheral</v>
      </c>
    </row>
    <row r="22" spans="1:43">
      <c r="B22">
        <f>SUM(B5:B17,D5:D17,F5:F17,H5:H17,J5:J17,L5:L17,N5:N17,P5:P17,R5:R17,T5:T17)/COUNT(B5:B17,D5:D17,F5:F17,H5:H17,J5:J17,L5:L17,N5:N17,P5:P17,R5:R17,T5:T17)</f>
        <v>1</v>
      </c>
      <c r="C22">
        <f t="shared" ref="C22:AQ22" si="51">SUM(C5:C17,E5:E17,G5:G17,I5:I17,K5:K17,M5:M17,O5:O17,Q5:Q17,S5:S17,U5:U17)/COUNT(C5:C17,E5:E17,G5:G17,I5:I17,K5:K17,M5:M17,O5:O17,Q5:Q17,S5:S17,U5:U17)</f>
        <v>0.9</v>
      </c>
      <c r="V22">
        <f t="shared" si="51"/>
        <v>1</v>
      </c>
      <c r="W22">
        <f t="shared" si="51"/>
        <v>1</v>
      </c>
      <c r="AP22">
        <f t="shared" si="51"/>
        <v>1</v>
      </c>
      <c r="AQ22">
        <f t="shared" si="51"/>
        <v>0.5</v>
      </c>
    </row>
    <row r="28" spans="1:43">
      <c r="B28" t="str">
        <f>B20</f>
        <v>AF</v>
      </c>
      <c r="C28" t="str">
        <f>V20</f>
        <v>SL</v>
      </c>
      <c r="D28" t="str">
        <f>AP20</f>
        <v>H</v>
      </c>
    </row>
    <row r="29" spans="1:43">
      <c r="A29" t="str">
        <f>B21</f>
        <v>(para)foveal</v>
      </c>
      <c r="B29">
        <f>B22</f>
        <v>1</v>
      </c>
      <c r="C29">
        <f>V22</f>
        <v>1</v>
      </c>
      <c r="D29">
        <f>AP22</f>
        <v>1</v>
      </c>
    </row>
    <row r="30" spans="1:43">
      <c r="A30" t="str">
        <f>C21</f>
        <v>peripheral</v>
      </c>
      <c r="B30">
        <f>C22</f>
        <v>0.9</v>
      </c>
      <c r="C30">
        <f>W22</f>
        <v>1</v>
      </c>
      <c r="D30">
        <f>AQ22</f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61"/>
  <sheetViews>
    <sheetView tabSelected="1" topLeftCell="A40" workbookViewId="0">
      <selection activeCell="P52" sqref="P52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>
      <c r="A6">
        <f>error!A6</f>
        <v>0</v>
      </c>
    </row>
    <row r="7" spans="1:61">
      <c r="A7">
        <f>error!A7</f>
        <v>0</v>
      </c>
    </row>
    <row r="8" spans="1:61">
      <c r="A8">
        <f>error!A8</f>
        <v>0</v>
      </c>
    </row>
    <row r="9" spans="1:61">
      <c r="A9">
        <f>error!A9</f>
        <v>0</v>
      </c>
    </row>
    <row r="10" spans="1:61">
      <c r="A10">
        <f>error!A10</f>
        <v>0</v>
      </c>
    </row>
    <row r="26" spans="1:61">
      <c r="A26" t="s">
        <v>35</v>
      </c>
    </row>
    <row r="27" spans="1:61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</row>
    <row r="28" spans="1:61">
      <c r="A28">
        <f t="shared" ref="A28:F30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1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</row>
    <row r="30" spans="1:61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</row>
    <row r="31" spans="1:61">
      <c r="A31">
        <f t="shared" ref="A31:A36" si="4">A6</f>
        <v>0</v>
      </c>
    </row>
    <row r="32" spans="1:61">
      <c r="A32">
        <f t="shared" si="4"/>
        <v>0</v>
      </c>
    </row>
    <row r="33" spans="1:43">
      <c r="A33">
        <f t="shared" si="4"/>
        <v>0</v>
      </c>
    </row>
    <row r="34" spans="1:43">
      <c r="A34">
        <f t="shared" si="4"/>
        <v>0</v>
      </c>
    </row>
    <row r="35" spans="1:43">
      <c r="A35">
        <f t="shared" si="4"/>
        <v>0</v>
      </c>
    </row>
    <row r="36" spans="1:43">
      <c r="A36">
        <f t="shared" si="4"/>
        <v>0</v>
      </c>
    </row>
    <row r="45" spans="1:43">
      <c r="B45" t="str">
        <f>B27</f>
        <v>AF</v>
      </c>
      <c r="C45" t="str">
        <f t="shared" ref="C45:E45" si="5">C27</f>
        <v>AF</v>
      </c>
      <c r="V45" t="str">
        <f t="shared" ref="F45:W45" si="6">V27</f>
        <v>SL</v>
      </c>
      <c r="W45" t="str">
        <f t="shared" si="6"/>
        <v>SL</v>
      </c>
      <c r="AP45" t="str">
        <f t="shared" ref="X45:AQ45" si="7">AP27</f>
        <v>H</v>
      </c>
      <c r="AQ45" t="str">
        <f t="shared" si="7"/>
        <v>H</v>
      </c>
    </row>
    <row r="46" spans="1:43">
      <c r="B46" t="str">
        <f>B29</f>
        <v>(para)foveal</v>
      </c>
      <c r="C46" t="str">
        <f t="shared" ref="C46:E46" si="8">C29</f>
        <v>peripheral</v>
      </c>
      <c r="V46" t="str">
        <f t="shared" ref="F46:W46" si="9">V29</f>
        <v>(para)foveal</v>
      </c>
      <c r="W46" t="str">
        <f t="shared" si="9"/>
        <v>peripheral</v>
      </c>
      <c r="AP46" t="str">
        <f t="shared" ref="X46:AQ46" si="10">AP29</f>
        <v>(para)foveal</v>
      </c>
      <c r="AQ46" t="str">
        <f t="shared" si="10"/>
        <v>peripheral</v>
      </c>
    </row>
    <row r="47" spans="1:43">
      <c r="A47" t="s">
        <v>36</v>
      </c>
      <c r="B47">
        <f>AVERAGE(B30:B42,D30:D42,F30:F42,H30:H42,J30:J42,L30:L42,N30:N42,P30:P42,R30:R42,T30:T42)</f>
        <v>1179.3</v>
      </c>
      <c r="C47">
        <f>AVERAGE(C30:C42,E30:E42,G30:G42,I30:I42,K30:K42,M30:M42,O30:O42,Q30:Q42,S30:S42,U30:U42)</f>
        <v>1765.5555555555557</v>
      </c>
      <c r="V47">
        <f t="shared" ref="D47:AQ47" si="11">AVERAGE(V30:V42,X30:X42,Z30:Z42,AB30:AB42,AD30:AD42,AF30:AF42,AH30:AH42,AJ30:AJ42,AL30:AL42,AN30:AN42)</f>
        <v>1084.0999999999999</v>
      </c>
      <c r="W47">
        <f t="shared" si="11"/>
        <v>1198.0999999999999</v>
      </c>
      <c r="AP47">
        <f t="shared" si="11"/>
        <v>1216.7</v>
      </c>
      <c r="AQ47">
        <f t="shared" si="11"/>
        <v>2028.8</v>
      </c>
    </row>
    <row r="48" spans="1:43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46.948446903669378</v>
      </c>
      <c r="C48">
        <f>STDEV((C30:C42,E30:E42,G30:G42,I30:I42,K30:K42,M30:M42,O30:O42,Q30:Q42,S30:S42,U30:U42))/SQRT(COUNT(C30:C42,E30:E42,G30:G42,I30:I42,K30:K42,M30:M42,O30:O42,Q30:Q42,S30:S42,U30:U42))</f>
        <v>415.02998924813693</v>
      </c>
      <c r="V48">
        <f>STDEV((V30:V42,X30:X42,Z30:Z42,AB30:AB42,AD30:AD42,AF30:AF42,AH30:AH42,AJ30:AJ42,AL30:AL42,AN30:AN42))/SQRT(COUNT(V30:V42,X30:X42,Z30:Z42,AB30:AB42,AD30:AD42,AF30:AF42,AH30:AH42,AJ30:AJ42,AL30:AL42,AN30:AN42))</f>
        <v>166.61855638953705</v>
      </c>
      <c r="W48">
        <f>STDEV((W30:W42,Y30:Y42,AA30:AA42,AC30:AC42,AE30:AE42,AG30:AG42,AI30:AI42,AK30:AK42,AM30:AM42,AO30:AO42))/SQRT(COUNT(W30:W42,Y30:Y42,AA30:AA42,AC30:AC42,AE30:AE42,AG30:AG42,AI30:AI42,AK30:AK42,AM30:AM42,AO30:AO42))</f>
        <v>87.498120614737289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248.39645953819692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631.19683142423958</v>
      </c>
    </row>
    <row r="53" spans="1:4">
      <c r="B53" t="str">
        <f>B45</f>
        <v>AF</v>
      </c>
      <c r="C53" t="str">
        <f>V45</f>
        <v>SL</v>
      </c>
      <c r="D53" t="str">
        <f>AP45</f>
        <v>H</v>
      </c>
    </row>
    <row r="54" spans="1:4">
      <c r="A54" t="str">
        <f>B46</f>
        <v>(para)foveal</v>
      </c>
      <c r="B54">
        <f>B47</f>
        <v>1179.3</v>
      </c>
      <c r="C54">
        <f>V47</f>
        <v>1084.0999999999999</v>
      </c>
      <c r="D54">
        <f>AP47</f>
        <v>1216.7</v>
      </c>
    </row>
    <row r="55" spans="1:4">
      <c r="A55" t="str">
        <f>C46</f>
        <v>peripheral</v>
      </c>
      <c r="B55">
        <f>C47</f>
        <v>1765.5555555555557</v>
      </c>
      <c r="C55">
        <f>W47</f>
        <v>1198.0999999999999</v>
      </c>
      <c r="D55">
        <f>AQ47</f>
        <v>2028.8</v>
      </c>
    </row>
    <row r="59" spans="1:4">
      <c r="B59" t="str">
        <f>B53</f>
        <v>AF</v>
      </c>
      <c r="C59" t="str">
        <f t="shared" ref="C59:D59" si="12">C53</f>
        <v>SL</v>
      </c>
      <c r="D59" t="str">
        <f t="shared" si="12"/>
        <v>H</v>
      </c>
    </row>
    <row r="60" spans="1:4">
      <c r="A60" t="str">
        <f>A54</f>
        <v>(para)foveal</v>
      </c>
      <c r="B60">
        <f>B48</f>
        <v>46.948446903669378</v>
      </c>
      <c r="C60">
        <f>V48</f>
        <v>166.61855638953705</v>
      </c>
      <c r="D60">
        <f>AP48</f>
        <v>248.39645953819692</v>
      </c>
    </row>
    <row r="61" spans="1:4">
      <c r="A61" t="str">
        <f>A55</f>
        <v>peripheral</v>
      </c>
      <c r="B61">
        <f>C48</f>
        <v>415.02998924813693</v>
      </c>
      <c r="C61">
        <f>W48</f>
        <v>87.498120614737289</v>
      </c>
      <c r="D61">
        <f>AQ48</f>
        <v>631.19683142423958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error</vt:lpstr>
      <vt:lpstr>time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2014-06-20T07:49:22Z</dcterms:modified>
</cp:coreProperties>
</file>