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75795" windowHeight="17175" activeTab="2"/>
  </bookViews>
  <sheets>
    <sheet name="target" sheetId="1" r:id="rId1"/>
    <sheet name="distance" sheetId="3" r:id="rId2"/>
    <sheet name="time" sheetId="2" r:id="rId3"/>
  </sheets>
  <calcPr calcId="125725"/>
</workbook>
</file>

<file path=xl/calcChain.xml><?xml version="1.0" encoding="utf-8"?>
<calcChain xmlns="http://schemas.openxmlformats.org/spreadsheetml/2006/main">
  <c r="B44" i="1"/>
  <c r="B54" i="2" s="1"/>
  <c r="D43" i="3"/>
  <c r="D52" s="1"/>
  <c r="E43"/>
  <c r="F43"/>
  <c r="G43"/>
  <c r="C53" s="1"/>
  <c r="H43"/>
  <c r="D53" s="1"/>
  <c r="I43"/>
  <c r="J43"/>
  <c r="E52"/>
  <c r="F52"/>
  <c r="C43"/>
  <c r="C52" s="1"/>
  <c r="E53"/>
  <c r="F53"/>
  <c r="B53"/>
  <c r="B52"/>
  <c r="D51"/>
  <c r="E51"/>
  <c r="F51"/>
  <c r="C51"/>
  <c r="D42"/>
  <c r="E42"/>
  <c r="F42"/>
  <c r="G42"/>
  <c r="H42"/>
  <c r="I42"/>
  <c r="J42"/>
  <c r="C42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C39"/>
  <c r="D54" i="2"/>
  <c r="E54"/>
  <c r="F54"/>
  <c r="C54"/>
  <c r="D53"/>
  <c r="E53"/>
  <c r="F53"/>
  <c r="C53"/>
  <c r="B53"/>
  <c r="D52"/>
  <c r="E52"/>
  <c r="F52"/>
  <c r="C52"/>
  <c r="D47"/>
  <c r="E47"/>
  <c r="F47"/>
  <c r="G47"/>
  <c r="H47"/>
  <c r="I47"/>
  <c r="J47"/>
  <c r="C47"/>
  <c r="D46"/>
  <c r="E46"/>
  <c r="F46"/>
  <c r="G46"/>
  <c r="H46"/>
  <c r="I46"/>
  <c r="J46"/>
  <c r="C46"/>
  <c r="D42"/>
  <c r="E42"/>
  <c r="F42"/>
  <c r="C42"/>
  <c r="D44" i="1"/>
  <c r="E44"/>
  <c r="F44"/>
  <c r="C44"/>
  <c r="D43"/>
  <c r="E43"/>
  <c r="F43"/>
  <c r="C43"/>
  <c r="B43"/>
  <c r="D42"/>
  <c r="E42"/>
  <c r="F42"/>
  <c r="C42"/>
  <c r="D32"/>
  <c r="E32"/>
  <c r="F32"/>
  <c r="G32"/>
  <c r="H32"/>
  <c r="I32"/>
  <c r="J32"/>
  <c r="C32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C25"/>
  <c r="D31"/>
  <c r="E31"/>
  <c r="F31"/>
  <c r="G31"/>
  <c r="H31"/>
  <c r="I31"/>
  <c r="J31"/>
  <c r="C31"/>
  <c r="H3"/>
  <c r="L3" s="1"/>
  <c r="P3" s="1"/>
  <c r="T3" s="1"/>
  <c r="X3" s="1"/>
  <c r="AB3" s="1"/>
  <c r="AF3" s="1"/>
  <c r="AJ3" s="1"/>
  <c r="AN3" s="1"/>
  <c r="AR3" s="1"/>
  <c r="AV3" s="1"/>
  <c r="AZ3" s="1"/>
  <c r="BD3" s="1"/>
  <c r="I3"/>
  <c r="M3" s="1"/>
  <c r="Q3" s="1"/>
  <c r="U3" s="1"/>
  <c r="Y3" s="1"/>
  <c r="AC3" s="1"/>
  <c r="AG3" s="1"/>
  <c r="AK3" s="1"/>
  <c r="AO3" s="1"/>
  <c r="AS3" s="1"/>
  <c r="AW3" s="1"/>
  <c r="BA3" s="1"/>
  <c r="BE3" s="1"/>
  <c r="J3"/>
  <c r="N3" s="1"/>
  <c r="R3" s="1"/>
  <c r="V3" s="1"/>
  <c r="Z3" s="1"/>
  <c r="AD3" s="1"/>
  <c r="AH3" s="1"/>
  <c r="AL3" s="1"/>
  <c r="AP3" s="1"/>
  <c r="AT3" s="1"/>
  <c r="AX3" s="1"/>
  <c r="BB3" s="1"/>
  <c r="BF3" s="1"/>
  <c r="K3"/>
  <c r="O3" s="1"/>
  <c r="S3" s="1"/>
  <c r="W3" s="1"/>
  <c r="AA3" s="1"/>
  <c r="AE3" s="1"/>
  <c r="AI3" s="1"/>
  <c r="AM3" s="1"/>
  <c r="AQ3" s="1"/>
  <c r="AU3" s="1"/>
  <c r="AY3" s="1"/>
  <c r="BC3" s="1"/>
  <c r="G3"/>
  <c r="L2"/>
  <c r="M2"/>
  <c r="U2" s="1"/>
  <c r="AC2" s="1"/>
  <c r="AK2" s="1"/>
  <c r="AS2" s="1"/>
  <c r="BA2" s="1"/>
  <c r="N2"/>
  <c r="V2" s="1"/>
  <c r="AD2" s="1"/>
  <c r="AL2" s="1"/>
  <c r="AT2" s="1"/>
  <c r="BB2" s="1"/>
  <c r="O2"/>
  <c r="W2" s="1"/>
  <c r="AE2" s="1"/>
  <c r="AM2" s="1"/>
  <c r="AU2" s="1"/>
  <c r="BC2" s="1"/>
  <c r="P2"/>
  <c r="X2" s="1"/>
  <c r="AF2" s="1"/>
  <c r="AN2" s="1"/>
  <c r="AV2" s="1"/>
  <c r="BD2" s="1"/>
  <c r="Q2"/>
  <c r="R2"/>
  <c r="S2"/>
  <c r="T2"/>
  <c r="Y2"/>
  <c r="Z2"/>
  <c r="AA2"/>
  <c r="AB2"/>
  <c r="AG2"/>
  <c r="AH2"/>
  <c r="AI2"/>
  <c r="AJ2"/>
  <c r="AO2"/>
  <c r="AP2"/>
  <c r="AQ2"/>
  <c r="AR2"/>
  <c r="AW2"/>
  <c r="AX2"/>
  <c r="AY2"/>
  <c r="AZ2"/>
  <c r="BE2"/>
  <c r="BF2"/>
  <c r="K2"/>
  <c r="E2"/>
  <c r="F2" s="1"/>
  <c r="H2" s="1"/>
  <c r="I2" s="1"/>
  <c r="J2" s="1"/>
  <c r="D2"/>
  <c r="BA1"/>
  <c r="BB1" s="1"/>
  <c r="BC1" s="1"/>
  <c r="BD1" s="1"/>
  <c r="BE1" s="1"/>
  <c r="BF1" s="1"/>
  <c r="AZ1"/>
  <c r="AS1"/>
  <c r="AT1" s="1"/>
  <c r="AU1" s="1"/>
  <c r="AV1" s="1"/>
  <c r="AW1" s="1"/>
  <c r="AX1" s="1"/>
  <c r="AR1"/>
  <c r="AK1"/>
  <c r="AL1"/>
  <c r="AM1" s="1"/>
  <c r="AN1" s="1"/>
  <c r="AO1" s="1"/>
  <c r="AP1" s="1"/>
  <c r="AJ1"/>
  <c r="AC1"/>
  <c r="AD1" s="1"/>
  <c r="AE1" s="1"/>
  <c r="AF1" s="1"/>
  <c r="AG1" s="1"/>
  <c r="AH1" s="1"/>
  <c r="AB1"/>
  <c r="U1"/>
  <c r="V1" s="1"/>
  <c r="W1" s="1"/>
  <c r="X1" s="1"/>
  <c r="Y1" s="1"/>
  <c r="Z1" s="1"/>
  <c r="T1"/>
  <c r="M1"/>
  <c r="N1"/>
  <c r="O1" s="1"/>
  <c r="P1" s="1"/>
  <c r="Q1" s="1"/>
  <c r="R1" s="1"/>
  <c r="L1"/>
  <c r="E1"/>
  <c r="F1" s="1"/>
  <c r="G1" s="1"/>
  <c r="H1" s="1"/>
  <c r="I1" s="1"/>
  <c r="J1" s="1"/>
  <c r="D1"/>
  <c r="C29" i="3"/>
  <c r="C29" i="2" s="1"/>
  <c r="D29" i="3"/>
  <c r="D29" i="2" s="1"/>
  <c r="E29" i="3"/>
  <c r="E29" i="2" s="1"/>
  <c r="F29" i="3"/>
  <c r="F29" i="2" s="1"/>
  <c r="G29" i="3"/>
  <c r="G29" i="2" s="1"/>
  <c r="H29" i="3"/>
  <c r="H29" i="2" s="1"/>
  <c r="I29" i="3"/>
  <c r="I29" i="2" s="1"/>
  <c r="J29" i="3"/>
  <c r="J29" i="2" s="1"/>
  <c r="K29" i="3"/>
  <c r="K29" i="2" s="1"/>
  <c r="L29" i="3"/>
  <c r="L29" i="2" s="1"/>
  <c r="M29" i="3"/>
  <c r="M29" i="2" s="1"/>
  <c r="N29" i="3"/>
  <c r="N29" i="2" s="1"/>
  <c r="O29" i="3"/>
  <c r="O29" i="2" s="1"/>
  <c r="P29" i="3"/>
  <c r="P29" i="2" s="1"/>
  <c r="Q29" i="3"/>
  <c r="Q29" i="2" s="1"/>
  <c r="R29" i="3"/>
  <c r="R29" i="2" s="1"/>
  <c r="S29" i="3"/>
  <c r="S29" i="2" s="1"/>
  <c r="T29" i="3"/>
  <c r="T29" i="2" s="1"/>
  <c r="U29" i="3"/>
  <c r="U29" i="2" s="1"/>
  <c r="V29" i="3"/>
  <c r="V29" i="2" s="1"/>
  <c r="W29" i="3"/>
  <c r="W29" i="2" s="1"/>
  <c r="X29" i="3"/>
  <c r="X29" i="2" s="1"/>
  <c r="Y29" i="3"/>
  <c r="Y29" i="2" s="1"/>
  <c r="Z29" i="3"/>
  <c r="Z29" i="2" s="1"/>
  <c r="AA29" i="3"/>
  <c r="AA29" i="2" s="1"/>
  <c r="AB29" i="3"/>
  <c r="AB29" i="2" s="1"/>
  <c r="AC29" i="3"/>
  <c r="AC29" i="2" s="1"/>
  <c r="AD29" i="3"/>
  <c r="AD29" i="2" s="1"/>
  <c r="AE29" i="3"/>
  <c r="AE29" i="2" s="1"/>
  <c r="AF29" i="3"/>
  <c r="AF29" i="2" s="1"/>
  <c r="AG29" i="3"/>
  <c r="AG29" i="2" s="1"/>
  <c r="AH29" i="3"/>
  <c r="AH29" i="2" s="1"/>
  <c r="AI29" i="3"/>
  <c r="AI29" i="2" s="1"/>
  <c r="AJ29" i="3"/>
  <c r="AJ29" i="2" s="1"/>
  <c r="AK29" i="3"/>
  <c r="AK29" i="2" s="1"/>
  <c r="AL29" i="3"/>
  <c r="AL29" i="2" s="1"/>
  <c r="AM29" i="3"/>
  <c r="AM29" i="2" s="1"/>
  <c r="AN29" i="3"/>
  <c r="AN29" i="2" s="1"/>
  <c r="AO29" i="3"/>
  <c r="AO29" i="2" s="1"/>
  <c r="AP29" i="3"/>
  <c r="AP29" i="2" s="1"/>
  <c r="AQ29" i="3"/>
  <c r="AQ29" i="2" s="1"/>
  <c r="AR29" i="3"/>
  <c r="AR29" i="2" s="1"/>
  <c r="AS29" i="3"/>
  <c r="AS29" i="2" s="1"/>
  <c r="AT29" i="3"/>
  <c r="AT29" i="2" s="1"/>
  <c r="AU29" i="3"/>
  <c r="AU29" i="2" s="1"/>
  <c r="AV29" i="3"/>
  <c r="AV29" i="2" s="1"/>
  <c r="AW29" i="3"/>
  <c r="AW29" i="2" s="1"/>
  <c r="AX29" i="3"/>
  <c r="AX29" i="2" s="1"/>
  <c r="AY29" i="3"/>
  <c r="AY29" i="2" s="1"/>
  <c r="AZ29" i="3"/>
  <c r="AZ29" i="2" s="1"/>
  <c r="BA29" i="3"/>
  <c r="BA29" i="2" s="1"/>
  <c r="BB29" i="3"/>
  <c r="BB29" i="2" s="1"/>
  <c r="BC29" i="3"/>
  <c r="BC29" i="2" s="1"/>
  <c r="BD29" i="3"/>
  <c r="BD29" i="2" s="1"/>
  <c r="BE29" i="3"/>
  <c r="BE29" i="2" s="1"/>
  <c r="BF29" i="3"/>
  <c r="BF29" i="2" s="1"/>
  <c r="H42"/>
  <c r="L42" s="1"/>
  <c r="P42" s="1"/>
  <c r="T42" s="1"/>
  <c r="X42" s="1"/>
  <c r="AB42" s="1"/>
  <c r="AF42" s="1"/>
  <c r="AJ42" s="1"/>
  <c r="AN42" s="1"/>
  <c r="AR42" s="1"/>
  <c r="AV42" s="1"/>
  <c r="AZ42" s="1"/>
  <c r="BD42" s="1"/>
  <c r="K26"/>
  <c r="AA26" i="3"/>
  <c r="AA26" i="2" s="1"/>
  <c r="AB26" i="3"/>
  <c r="AB26" i="2" s="1"/>
  <c r="AC26" i="3"/>
  <c r="AC26" i="2" s="1"/>
  <c r="AD26" i="3"/>
  <c r="AD26" i="2" s="1"/>
  <c r="AE26" i="3"/>
  <c r="AE26" i="2" s="1"/>
  <c r="AF26" i="3"/>
  <c r="AF26" i="2" s="1"/>
  <c r="AG26" i="3"/>
  <c r="AG26" i="2" s="1"/>
  <c r="AH26" i="3"/>
  <c r="AH26" i="2" s="1"/>
  <c r="AI26" i="3"/>
  <c r="AI26" i="2" s="1"/>
  <c r="AJ26" i="3"/>
  <c r="AJ26" i="2" s="1"/>
  <c r="AK26" i="3"/>
  <c r="AK26" i="2" s="1"/>
  <c r="AL26" i="3"/>
  <c r="AL26" i="2" s="1"/>
  <c r="AM26" i="3"/>
  <c r="AM26" i="2" s="1"/>
  <c r="AN26" i="3"/>
  <c r="AN26" i="2" s="1"/>
  <c r="AO26" i="3"/>
  <c r="AO26" i="2" s="1"/>
  <c r="AP26" i="3"/>
  <c r="AP26" i="2" s="1"/>
  <c r="AQ26" i="3"/>
  <c r="AQ26" i="2" s="1"/>
  <c r="AR26" i="3"/>
  <c r="AR26" i="2" s="1"/>
  <c r="AS26" i="3"/>
  <c r="AS26" i="2" s="1"/>
  <c r="AT26" i="3"/>
  <c r="AT26" i="2" s="1"/>
  <c r="AU26" i="3"/>
  <c r="AU26" i="2" s="1"/>
  <c r="AV26" i="3"/>
  <c r="AV26" i="2" s="1"/>
  <c r="AW26" i="3"/>
  <c r="AW26" i="2" s="1"/>
  <c r="AX26" i="3"/>
  <c r="AX26" i="2" s="1"/>
  <c r="AY26" i="3"/>
  <c r="AY26" i="2" s="1"/>
  <c r="AZ26" i="3"/>
  <c r="AZ26" i="2" s="1"/>
  <c r="BA26" i="3"/>
  <c r="BA26" i="2" s="1"/>
  <c r="BB26" i="3"/>
  <c r="BB26" i="2" s="1"/>
  <c r="BC26" i="3"/>
  <c r="BC26" i="2" s="1"/>
  <c r="BD26" i="3"/>
  <c r="BD26" i="2" s="1"/>
  <c r="BE26" i="3"/>
  <c r="BE26" i="2" s="1"/>
  <c r="BF26" i="3"/>
  <c r="BF26" i="2" s="1"/>
  <c r="AA27" i="3"/>
  <c r="AA27" i="2" s="1"/>
  <c r="AB27" i="3"/>
  <c r="AB27" i="2" s="1"/>
  <c r="AC27" i="3"/>
  <c r="AC27" i="2" s="1"/>
  <c r="AD27" i="3"/>
  <c r="AD27" i="2" s="1"/>
  <c r="AE27" i="3"/>
  <c r="AE27" i="2" s="1"/>
  <c r="AF27" i="3"/>
  <c r="AF27" i="2" s="1"/>
  <c r="AG27" i="3"/>
  <c r="AG27" i="2" s="1"/>
  <c r="AH27" i="3"/>
  <c r="AH27" i="2" s="1"/>
  <c r="AI27" i="3"/>
  <c r="AI27" i="2" s="1"/>
  <c r="AJ27" i="3"/>
  <c r="AJ27" i="2" s="1"/>
  <c r="AK27" i="3"/>
  <c r="AK27" i="2" s="1"/>
  <c r="AL27" i="3"/>
  <c r="AL27" i="2" s="1"/>
  <c r="AM27" i="3"/>
  <c r="AM27" i="2" s="1"/>
  <c r="AN27" i="3"/>
  <c r="AN27" i="2" s="1"/>
  <c r="AO27" i="3"/>
  <c r="AO27" i="2" s="1"/>
  <c r="AP27" i="3"/>
  <c r="AP27" i="2" s="1"/>
  <c r="AQ27" i="3"/>
  <c r="AQ27" i="2" s="1"/>
  <c r="AR27" i="3"/>
  <c r="AR27" i="2" s="1"/>
  <c r="AS27" i="3"/>
  <c r="AS27" i="2" s="1"/>
  <c r="AT27" i="3"/>
  <c r="AT27" i="2" s="1"/>
  <c r="AU27" i="3"/>
  <c r="AU27" i="2" s="1"/>
  <c r="AV27" i="3"/>
  <c r="AV27" i="2" s="1"/>
  <c r="AW27" i="3"/>
  <c r="AW27" i="2" s="1"/>
  <c r="AX27" i="3"/>
  <c r="AX27" i="2" s="1"/>
  <c r="AY27" i="3"/>
  <c r="AY27" i="2" s="1"/>
  <c r="AZ27" i="3"/>
  <c r="AZ27" i="2" s="1"/>
  <c r="BA27" i="3"/>
  <c r="BA27" i="2" s="1"/>
  <c r="BB27" i="3"/>
  <c r="BB27" i="2" s="1"/>
  <c r="BC27" i="3"/>
  <c r="BC27" i="2" s="1"/>
  <c r="BD27" i="3"/>
  <c r="BD27" i="2" s="1"/>
  <c r="BE27" i="3"/>
  <c r="BE27" i="2" s="1"/>
  <c r="BF27" i="3"/>
  <c r="BF27" i="2" s="1"/>
  <c r="AA28" i="3"/>
  <c r="AA28" i="2" s="1"/>
  <c r="AB28" i="3"/>
  <c r="AB28" i="2" s="1"/>
  <c r="AC28" i="3"/>
  <c r="AC28" i="2" s="1"/>
  <c r="AD28" i="3"/>
  <c r="AD28" i="2" s="1"/>
  <c r="AE28" i="3"/>
  <c r="AE28" i="2" s="1"/>
  <c r="AF28" i="3"/>
  <c r="AF28" i="2" s="1"/>
  <c r="AG28" i="3"/>
  <c r="AG28" i="2" s="1"/>
  <c r="AH28" i="3"/>
  <c r="AH28" i="2" s="1"/>
  <c r="AI28" i="3"/>
  <c r="AI28" i="2" s="1"/>
  <c r="AJ28" i="3"/>
  <c r="AJ28" i="2" s="1"/>
  <c r="AK28" i="3"/>
  <c r="AK28" i="2" s="1"/>
  <c r="AL28" i="3"/>
  <c r="AL28" i="2" s="1"/>
  <c r="AM28" i="3"/>
  <c r="AM28" i="2" s="1"/>
  <c r="AN28" i="3"/>
  <c r="AN28" i="2" s="1"/>
  <c r="AO28" i="3"/>
  <c r="AO28" i="2" s="1"/>
  <c r="AP28" i="3"/>
  <c r="AP28" i="2" s="1"/>
  <c r="AQ28" i="3"/>
  <c r="AQ28" i="2" s="1"/>
  <c r="AR28" i="3"/>
  <c r="AR28" i="2" s="1"/>
  <c r="AS28" i="3"/>
  <c r="AS28" i="2" s="1"/>
  <c r="AT28" i="3"/>
  <c r="AT28" i="2" s="1"/>
  <c r="AU28" i="3"/>
  <c r="AU28" i="2" s="1"/>
  <c r="AV28" i="3"/>
  <c r="AV28" i="2" s="1"/>
  <c r="AW28" i="3"/>
  <c r="AW28" i="2" s="1"/>
  <c r="AX28" i="3"/>
  <c r="AX28" i="2" s="1"/>
  <c r="AY28" i="3"/>
  <c r="AY28" i="2" s="1"/>
  <c r="AZ28" i="3"/>
  <c r="AZ28" i="2" s="1"/>
  <c r="BA28" i="3"/>
  <c r="BA28" i="2" s="1"/>
  <c r="BB28" i="3"/>
  <c r="BB28" i="2" s="1"/>
  <c r="BC28" i="3"/>
  <c r="BC28" i="2" s="1"/>
  <c r="BD28" i="3"/>
  <c r="BD28" i="2" s="1"/>
  <c r="BE28" i="3"/>
  <c r="BE28" i="2" s="1"/>
  <c r="BF28" i="3"/>
  <c r="BF28" i="2" s="1"/>
  <c r="D26" i="3"/>
  <c r="D26" i="2" s="1"/>
  <c r="E26" i="3"/>
  <c r="E26" i="2" s="1"/>
  <c r="F26" i="3"/>
  <c r="F26" i="2" s="1"/>
  <c r="G26" i="3"/>
  <c r="G26" i="2" s="1"/>
  <c r="H26" i="3"/>
  <c r="H26" i="2" s="1"/>
  <c r="I26" i="3"/>
  <c r="I26" i="2" s="1"/>
  <c r="J26" i="3"/>
  <c r="J26" i="2" s="1"/>
  <c r="K26" i="3"/>
  <c r="L26"/>
  <c r="L26" i="2" s="1"/>
  <c r="M26" i="3"/>
  <c r="M26" i="2" s="1"/>
  <c r="N26" i="3"/>
  <c r="N26" i="2" s="1"/>
  <c r="O26" i="3"/>
  <c r="O26" i="2" s="1"/>
  <c r="P26" i="3"/>
  <c r="P26" i="2" s="1"/>
  <c r="Q26" i="3"/>
  <c r="Q26" i="2" s="1"/>
  <c r="R26" i="3"/>
  <c r="R26" i="2" s="1"/>
  <c r="S26" i="3"/>
  <c r="S26" i="2" s="1"/>
  <c r="T26" i="3"/>
  <c r="T26" i="2" s="1"/>
  <c r="U26" i="3"/>
  <c r="U26" i="2" s="1"/>
  <c r="V26" i="3"/>
  <c r="V26" i="2" s="1"/>
  <c r="W26" i="3"/>
  <c r="W26" i="2" s="1"/>
  <c r="X26" i="3"/>
  <c r="X26" i="2" s="1"/>
  <c r="Y26" i="3"/>
  <c r="Y26" i="2" s="1"/>
  <c r="Z26" i="3"/>
  <c r="Z26" i="2" s="1"/>
  <c r="D27" i="3"/>
  <c r="D27" i="2" s="1"/>
  <c r="E27" i="3"/>
  <c r="E27" i="2" s="1"/>
  <c r="F27" i="3"/>
  <c r="F27" i="2" s="1"/>
  <c r="G27" i="3"/>
  <c r="G27" i="2" s="1"/>
  <c r="H27" i="3"/>
  <c r="H27" i="2" s="1"/>
  <c r="I27" i="3"/>
  <c r="I27" i="2" s="1"/>
  <c r="J27" i="3"/>
  <c r="J27" i="2" s="1"/>
  <c r="K27" i="3"/>
  <c r="K27" i="2" s="1"/>
  <c r="L27" i="3"/>
  <c r="L27" i="2" s="1"/>
  <c r="M27" i="3"/>
  <c r="M27" i="2" s="1"/>
  <c r="N27" i="3"/>
  <c r="N27" i="2" s="1"/>
  <c r="O27" i="3"/>
  <c r="O27" i="2" s="1"/>
  <c r="P27" i="3"/>
  <c r="P27" i="2" s="1"/>
  <c r="Q27" i="3"/>
  <c r="Q27" i="2" s="1"/>
  <c r="R27" i="3"/>
  <c r="R27" i="2" s="1"/>
  <c r="S27" i="3"/>
  <c r="S27" i="2" s="1"/>
  <c r="T27" i="3"/>
  <c r="T27" i="2" s="1"/>
  <c r="U27" i="3"/>
  <c r="U27" i="2" s="1"/>
  <c r="V27" i="3"/>
  <c r="V27" i="2" s="1"/>
  <c r="W27" i="3"/>
  <c r="W27" i="2" s="1"/>
  <c r="X27" i="3"/>
  <c r="X27" i="2" s="1"/>
  <c r="Y27" i="3"/>
  <c r="Y27" i="2" s="1"/>
  <c r="Z27" i="3"/>
  <c r="Z27" i="2" s="1"/>
  <c r="D28" i="3"/>
  <c r="D28" i="2" s="1"/>
  <c r="E28" i="3"/>
  <c r="E28" i="2" s="1"/>
  <c r="F28" i="3"/>
  <c r="F28" i="2" s="1"/>
  <c r="G28" i="3"/>
  <c r="G28" i="2" s="1"/>
  <c r="H28" i="3"/>
  <c r="H28" i="2" s="1"/>
  <c r="I28" i="3"/>
  <c r="I28" i="2" s="1"/>
  <c r="J28" i="3"/>
  <c r="J28" i="2" s="1"/>
  <c r="K28" i="3"/>
  <c r="K28" i="2" s="1"/>
  <c r="L28" i="3"/>
  <c r="L28" i="2" s="1"/>
  <c r="M28" i="3"/>
  <c r="M28" i="2" s="1"/>
  <c r="N28" i="3"/>
  <c r="N28" i="2" s="1"/>
  <c r="O28" i="3"/>
  <c r="O28" i="2" s="1"/>
  <c r="P28" i="3"/>
  <c r="P28" i="2" s="1"/>
  <c r="Q28" i="3"/>
  <c r="Q28" i="2" s="1"/>
  <c r="R28" i="3"/>
  <c r="R28" i="2" s="1"/>
  <c r="S28" i="3"/>
  <c r="S28" i="2" s="1"/>
  <c r="T28" i="3"/>
  <c r="T28" i="2" s="1"/>
  <c r="U28" i="3"/>
  <c r="U28" i="2" s="1"/>
  <c r="V28" i="3"/>
  <c r="V28" i="2" s="1"/>
  <c r="W28" i="3"/>
  <c r="W28" i="2" s="1"/>
  <c r="X28" i="3"/>
  <c r="X28" i="2" s="1"/>
  <c r="Y28" i="3"/>
  <c r="Y28" i="2" s="1"/>
  <c r="Z28" i="3"/>
  <c r="Z28" i="2" s="1"/>
  <c r="C27" i="3"/>
  <c r="C27" i="2" s="1"/>
  <c r="C28" i="3"/>
  <c r="C28" i="2" s="1"/>
  <c r="C26" i="3"/>
  <c r="C26" i="2" s="1"/>
  <c r="A34" i="3"/>
  <c r="A35"/>
  <c r="D25"/>
  <c r="T25"/>
  <c r="BG25"/>
  <c r="AS1"/>
  <c r="AS25" s="1"/>
  <c r="AT1"/>
  <c r="AT25" s="1"/>
  <c r="AU1"/>
  <c r="AU25" s="1"/>
  <c r="AV1"/>
  <c r="AV25" s="1"/>
  <c r="AW1"/>
  <c r="AW25" s="1"/>
  <c r="AX1"/>
  <c r="AX25" s="1"/>
  <c r="AY1"/>
  <c r="AY25" s="1"/>
  <c r="AZ1"/>
  <c r="AZ25" s="1"/>
  <c r="BA1"/>
  <c r="BA25" s="1"/>
  <c r="BB1"/>
  <c r="BB25" s="1"/>
  <c r="BC1"/>
  <c r="BC25" s="1"/>
  <c r="BD1"/>
  <c r="BD25" s="1"/>
  <c r="BE1"/>
  <c r="BE25" s="1"/>
  <c r="BF1"/>
  <c r="BF25" s="1"/>
  <c r="B1"/>
  <c r="B25" s="1"/>
  <c r="C1"/>
  <c r="C25" s="1"/>
  <c r="D1"/>
  <c r="E1"/>
  <c r="E25" s="1"/>
  <c r="F1"/>
  <c r="F25" s="1"/>
  <c r="G1"/>
  <c r="G25" s="1"/>
  <c r="H1"/>
  <c r="H25" s="1"/>
  <c r="I1"/>
  <c r="I25" s="1"/>
  <c r="J1"/>
  <c r="J25" s="1"/>
  <c r="K1"/>
  <c r="K25" s="1"/>
  <c r="L1"/>
  <c r="L25" s="1"/>
  <c r="M1"/>
  <c r="M25" s="1"/>
  <c r="N1"/>
  <c r="N25" s="1"/>
  <c r="O1"/>
  <c r="O25" s="1"/>
  <c r="P1"/>
  <c r="P25" s="1"/>
  <c r="Q1"/>
  <c r="Q25" s="1"/>
  <c r="R1"/>
  <c r="R25" s="1"/>
  <c r="S1"/>
  <c r="S25" s="1"/>
  <c r="T1"/>
  <c r="U1"/>
  <c r="U25" s="1"/>
  <c r="V1"/>
  <c r="V25" s="1"/>
  <c r="W1"/>
  <c r="W25" s="1"/>
  <c r="X1"/>
  <c r="X25" s="1"/>
  <c r="Y1"/>
  <c r="Y25" s="1"/>
  <c r="Z1"/>
  <c r="Z25" s="1"/>
  <c r="AA1"/>
  <c r="AA25" s="1"/>
  <c r="AB1"/>
  <c r="AB25" s="1"/>
  <c r="AC1"/>
  <c r="AC25" s="1"/>
  <c r="AD1"/>
  <c r="AD25" s="1"/>
  <c r="AE1"/>
  <c r="AE25" s="1"/>
  <c r="AF1"/>
  <c r="AF25" s="1"/>
  <c r="AG1"/>
  <c r="AG25" s="1"/>
  <c r="AH1"/>
  <c r="AH25" s="1"/>
  <c r="AI1"/>
  <c r="AI25" s="1"/>
  <c r="AJ1"/>
  <c r="AJ25" s="1"/>
  <c r="AK1"/>
  <c r="AK25" s="1"/>
  <c r="AL1"/>
  <c r="AL25" s="1"/>
  <c r="AM1"/>
  <c r="AM25" s="1"/>
  <c r="AN1"/>
  <c r="AN25" s="1"/>
  <c r="AO1"/>
  <c r="AO25" s="1"/>
  <c r="AP1"/>
  <c r="AP25" s="1"/>
  <c r="AQ1"/>
  <c r="AQ25" s="1"/>
  <c r="AR1"/>
  <c r="AR25" s="1"/>
  <c r="A2"/>
  <c r="A26" s="1"/>
  <c r="A3"/>
  <c r="A27" s="1"/>
  <c r="A4"/>
  <c r="A28" s="1"/>
  <c r="A5"/>
  <c r="A29" s="1"/>
  <c r="A6"/>
  <c r="A30" s="1"/>
  <c r="A7"/>
  <c r="A31" s="1"/>
  <c r="A8"/>
  <c r="A32" s="1"/>
  <c r="A9"/>
  <c r="A33" s="1"/>
  <c r="A1"/>
  <c r="A25" s="1"/>
  <c r="A2" i="2"/>
  <c r="A26" s="1"/>
  <c r="A3"/>
  <c r="A27" s="1"/>
  <c r="A4"/>
  <c r="A28" s="1"/>
  <c r="A5"/>
  <c r="A29" s="1"/>
  <c r="A6"/>
  <c r="A30" s="1"/>
  <c r="A7"/>
  <c r="A31" s="1"/>
  <c r="A8"/>
  <c r="A9"/>
  <c r="A10"/>
  <c r="A11"/>
  <c r="A12"/>
  <c r="BD1"/>
  <c r="BD25" s="1"/>
  <c r="BE1"/>
  <c r="BE25" s="1"/>
  <c r="BF1"/>
  <c r="BF25" s="1"/>
  <c r="AS1"/>
  <c r="AS25" s="1"/>
  <c r="AT1"/>
  <c r="AT25" s="1"/>
  <c r="AU1"/>
  <c r="AU25" s="1"/>
  <c r="AV1"/>
  <c r="AV25" s="1"/>
  <c r="AW1"/>
  <c r="AW25" s="1"/>
  <c r="AX1"/>
  <c r="AX25" s="1"/>
  <c r="AY1"/>
  <c r="AY25" s="1"/>
  <c r="AZ1"/>
  <c r="AZ25" s="1"/>
  <c r="BA1"/>
  <c r="BA25" s="1"/>
  <c r="BB1"/>
  <c r="BB25" s="1"/>
  <c r="BC1"/>
  <c r="BC25" s="1"/>
  <c r="B1"/>
  <c r="B25" s="1"/>
  <c r="C1"/>
  <c r="C25" s="1"/>
  <c r="D1"/>
  <c r="D25" s="1"/>
  <c r="E1"/>
  <c r="E25" s="1"/>
  <c r="F1"/>
  <c r="F25" s="1"/>
  <c r="G1"/>
  <c r="G25" s="1"/>
  <c r="H1"/>
  <c r="H25" s="1"/>
  <c r="I1"/>
  <c r="I25" s="1"/>
  <c r="J1"/>
  <c r="J25" s="1"/>
  <c r="K1"/>
  <c r="K25" s="1"/>
  <c r="L1"/>
  <c r="L25" s="1"/>
  <c r="M1"/>
  <c r="M25" s="1"/>
  <c r="N1"/>
  <c r="N25" s="1"/>
  <c r="O1"/>
  <c r="O25" s="1"/>
  <c r="P1"/>
  <c r="P25" s="1"/>
  <c r="Q1"/>
  <c r="Q25" s="1"/>
  <c r="R1"/>
  <c r="R25" s="1"/>
  <c r="S1"/>
  <c r="S25" s="1"/>
  <c r="T1"/>
  <c r="T25" s="1"/>
  <c r="U1"/>
  <c r="U25" s="1"/>
  <c r="V1"/>
  <c r="V25" s="1"/>
  <c r="W1"/>
  <c r="W25" s="1"/>
  <c r="X1"/>
  <c r="X25" s="1"/>
  <c r="Y1"/>
  <c r="Y25" s="1"/>
  <c r="Z1"/>
  <c r="Z25" s="1"/>
  <c r="AA1"/>
  <c r="AA25" s="1"/>
  <c r="AB1"/>
  <c r="AB25" s="1"/>
  <c r="AC1"/>
  <c r="AC25" s="1"/>
  <c r="AD1"/>
  <c r="AD25" s="1"/>
  <c r="AE1"/>
  <c r="AE25" s="1"/>
  <c r="AF1"/>
  <c r="AF25" s="1"/>
  <c r="AG1"/>
  <c r="AG25" s="1"/>
  <c r="AH1"/>
  <c r="AH25" s="1"/>
  <c r="AI1"/>
  <c r="AI25" s="1"/>
  <c r="AJ1"/>
  <c r="AJ25" s="1"/>
  <c r="AK1"/>
  <c r="AK25" s="1"/>
  <c r="AL1"/>
  <c r="AL25" s="1"/>
  <c r="AM1"/>
  <c r="AM25" s="1"/>
  <c r="AN1"/>
  <c r="AN25" s="1"/>
  <c r="AO1"/>
  <c r="AO25" s="1"/>
  <c r="AP1"/>
  <c r="AP25" s="1"/>
  <c r="AQ1"/>
  <c r="AQ25" s="1"/>
  <c r="AR1"/>
  <c r="AR25" s="1"/>
  <c r="A1"/>
  <c r="A25" s="1"/>
  <c r="I42" l="1"/>
  <c r="M42" s="1"/>
  <c r="Q42" s="1"/>
  <c r="U42" s="1"/>
  <c r="Y42" s="1"/>
  <c r="AC42" s="1"/>
  <c r="AG42" s="1"/>
  <c r="AK42" s="1"/>
  <c r="AO42" s="1"/>
  <c r="AS42" s="1"/>
  <c r="AW42" s="1"/>
  <c r="BA42" s="1"/>
  <c r="BE42" s="1"/>
  <c r="J42"/>
  <c r="N42" s="1"/>
  <c r="R42" s="1"/>
  <c r="V42" s="1"/>
  <c r="Z42" s="1"/>
  <c r="AD42" s="1"/>
  <c r="AH42" s="1"/>
  <c r="AL42" s="1"/>
  <c r="AP42" s="1"/>
  <c r="AT42" s="1"/>
  <c r="AX42" s="1"/>
  <c r="BB42" s="1"/>
  <c r="BF42" s="1"/>
  <c r="G42"/>
  <c r="K42" s="1"/>
  <c r="O42" s="1"/>
  <c r="S42" s="1"/>
  <c r="W42" s="1"/>
  <c r="AA42" s="1"/>
  <c r="AE42" s="1"/>
  <c r="AI42" s="1"/>
  <c r="AM42" s="1"/>
  <c r="AQ42" s="1"/>
  <c r="AU42" s="1"/>
  <c r="AY42" s="1"/>
  <c r="BC42" s="1"/>
  <c r="AS43"/>
  <c r="AC43"/>
  <c r="BA43"/>
  <c r="AK43"/>
  <c r="U43"/>
  <c r="Z43"/>
  <c r="R43"/>
  <c r="J43"/>
  <c r="BF43"/>
  <c r="AX43"/>
  <c r="AP43"/>
  <c r="AH43"/>
  <c r="M43"/>
  <c r="N43"/>
  <c r="AQ43"/>
  <c r="W43"/>
  <c r="O43"/>
  <c r="AY43"/>
  <c r="V43"/>
  <c r="F43"/>
  <c r="G43"/>
  <c r="BB43"/>
  <c r="Y43"/>
  <c r="Q43"/>
  <c r="I43"/>
  <c r="BD43"/>
  <c r="AV43"/>
  <c r="AN43"/>
  <c r="AF43"/>
  <c r="AR43"/>
  <c r="AB43"/>
  <c r="L43"/>
  <c r="S43"/>
  <c r="BE43"/>
  <c r="AW43"/>
  <c r="AG43"/>
  <c r="C43"/>
  <c r="D43"/>
  <c r="E43"/>
  <c r="AZ43"/>
  <c r="AJ43"/>
  <c r="T43"/>
  <c r="AA43"/>
  <c r="K43"/>
  <c r="AO43"/>
  <c r="AT43"/>
  <c r="AL43"/>
  <c r="AD43"/>
  <c r="X43"/>
  <c r="P43"/>
  <c r="H43"/>
  <c r="BC43"/>
  <c r="AU43"/>
  <c r="AM43"/>
  <c r="AE43"/>
  <c r="AI43"/>
</calcChain>
</file>

<file path=xl/sharedStrings.xml><?xml version="1.0" encoding="utf-8"?>
<sst xmlns="http://schemas.openxmlformats.org/spreadsheetml/2006/main" count="77" uniqueCount="76">
  <si>
    <t>userID</t>
  </si>
  <si>
    <t>condition</t>
  </si>
  <si>
    <t>rep_0--ecc_0--tech_0</t>
  </si>
  <si>
    <t>rep_0--ecc_0--tech_1</t>
  </si>
  <si>
    <t>rep_0--ecc_0--tech_2</t>
  </si>
  <si>
    <t>rep_0--ecc_0--tech_3</t>
  </si>
  <si>
    <t>rep_0--ecc_1--tech_0</t>
  </si>
  <si>
    <t>rep_0--ecc_1--tech_1</t>
  </si>
  <si>
    <t>rep_0--ecc_1--tech_2</t>
  </si>
  <si>
    <t>rep_0--ecc_1--tech_3</t>
  </si>
  <si>
    <t>rep_1--ecc_0--tech_0</t>
  </si>
  <si>
    <t>rep_1--ecc_0--tech_1</t>
  </si>
  <si>
    <t>rep_1--ecc_0--tech_2</t>
  </si>
  <si>
    <t>rep_1--ecc_0--tech_3</t>
  </si>
  <si>
    <t>rep_1--ecc_1--tech_0</t>
  </si>
  <si>
    <t>rep_1--ecc_1--tech_1</t>
  </si>
  <si>
    <t>rep_1--ecc_1--tech_2</t>
  </si>
  <si>
    <t>rep_1--ecc_1--tech_3</t>
  </si>
  <si>
    <t>rep_2--ecc_0--tech_0</t>
  </si>
  <si>
    <t>rep_2--ecc_0--tech_1</t>
  </si>
  <si>
    <t>rep_2--ecc_0--tech_2</t>
  </si>
  <si>
    <t>rep_2--ecc_0--tech_3</t>
  </si>
  <si>
    <t>rep_2--ecc_1--tech_0</t>
  </si>
  <si>
    <t>rep_2--ecc_1--tech_1</t>
  </si>
  <si>
    <t>rep_2--ecc_1--tech_2</t>
  </si>
  <si>
    <t>rep_2--ecc_1--tech_3</t>
  </si>
  <si>
    <t>rep_3--ecc_0--tech_0</t>
  </si>
  <si>
    <t>rep_3--ecc_0--tech_1</t>
  </si>
  <si>
    <t>rep_3--ecc_0--tech_2</t>
  </si>
  <si>
    <t>rep_3--ecc_0--tech_3</t>
  </si>
  <si>
    <t>rep_3--ecc_1--tech_0</t>
  </si>
  <si>
    <t>rep_3--ecc_1--tech_1</t>
  </si>
  <si>
    <t>rep_3--ecc_1--tech_2</t>
  </si>
  <si>
    <t>rep_3--ecc_1--tech_3</t>
  </si>
  <si>
    <t>rep_4--ecc_0--tech_0</t>
  </si>
  <si>
    <t>rep_4--ecc_0--tech_1</t>
  </si>
  <si>
    <t>rep_4--ecc_0--tech_2</t>
  </si>
  <si>
    <t>rep_4--ecc_0--tech_3</t>
  </si>
  <si>
    <t>rep_4--ecc_1--tech_0</t>
  </si>
  <si>
    <t>rep_4--ecc_1--tech_1</t>
  </si>
  <si>
    <t>rep_4--ecc_1--tech_2</t>
  </si>
  <si>
    <t>rep_4--ecc_1--tech_3</t>
  </si>
  <si>
    <t>rep_5--ecc_0--tech_0</t>
  </si>
  <si>
    <t>rep_5--ecc_0--tech_1</t>
  </si>
  <si>
    <t>rep_5--ecc_0--tech_2</t>
  </si>
  <si>
    <t>rep_5--ecc_0--tech_3</t>
  </si>
  <si>
    <t>rep_5--ecc_1--tech_0</t>
  </si>
  <si>
    <t>rep_5--ecc_1--tech_1</t>
  </si>
  <si>
    <t>rep_5--ecc_1--tech_2</t>
  </si>
  <si>
    <t>rep_5--ecc_1--tech_3</t>
  </si>
  <si>
    <t>rep_6--ecc_0--tech_0</t>
  </si>
  <si>
    <t>rep_6--ecc_0--tech_1</t>
  </si>
  <si>
    <t>rep_6--ecc_0--tech_2</t>
  </si>
  <si>
    <t>rep_6--ecc_0--tech_3</t>
  </si>
  <si>
    <t>rep_6--ecc_1--tech_0</t>
  </si>
  <si>
    <t>rep_6--ecc_1--tech_1</t>
  </si>
  <si>
    <t>rep_6--ecc_1--tech_2</t>
  </si>
  <si>
    <t>rep_6--ecc_1--tech_3</t>
  </si>
  <si>
    <t>MB5</t>
  </si>
  <si>
    <t>MWa_1</t>
  </si>
  <si>
    <t>mb2</t>
  </si>
  <si>
    <t>CONDITIONAL</t>
  </si>
  <si>
    <t>Average</t>
  </si>
  <si>
    <t>AF</t>
  </si>
  <si>
    <t>SL</t>
  </si>
  <si>
    <t>REP 0</t>
  </si>
  <si>
    <t>REP 1</t>
  </si>
  <si>
    <t>REP 2</t>
  </si>
  <si>
    <t>REP 3</t>
  </si>
  <si>
    <t>REP 4</t>
  </si>
  <si>
    <t>REP 5</t>
  </si>
  <si>
    <t>REP 6</t>
  </si>
  <si>
    <t>(para)foveal</t>
  </si>
  <si>
    <t>peripheral</t>
  </si>
  <si>
    <t>T+H</t>
  </si>
  <si>
    <t>H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</si>
</sst>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tx>
            <c:strRef>
              <c:f>target!$B$43</c:f>
              <c:strCache>
                <c:ptCount val="1"/>
                <c:pt idx="0">
                  <c:v>(para)foveal</c:v>
                </c:pt>
              </c:strCache>
            </c:strRef>
          </c:tx>
          <c:cat>
            <c:strRef>
              <c:f>target!$C$42:$F$42</c:f>
              <c:strCache>
                <c:ptCount val="4"/>
                <c:pt idx="0">
                  <c:v>AF</c:v>
                </c:pt>
                <c:pt idx="1">
                  <c:v>SL</c:v>
                </c:pt>
                <c:pt idx="2">
                  <c:v>T+H</c:v>
                </c:pt>
                <c:pt idx="3">
                  <c:v>H</c:v>
                </c:pt>
              </c:strCache>
            </c:strRef>
          </c:cat>
          <c:val>
            <c:numRef>
              <c:f>target!$C$43:$F$43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target!$B$44</c:f>
              <c:strCache>
                <c:ptCount val="1"/>
                <c:pt idx="0">
                  <c:v>peripheral</c:v>
                </c:pt>
              </c:strCache>
            </c:strRef>
          </c:tx>
          <c:cat>
            <c:strRef>
              <c:f>target!$C$42:$F$42</c:f>
              <c:strCache>
                <c:ptCount val="4"/>
                <c:pt idx="0">
                  <c:v>AF</c:v>
                </c:pt>
                <c:pt idx="1">
                  <c:v>SL</c:v>
                </c:pt>
                <c:pt idx="2">
                  <c:v>T+H</c:v>
                </c:pt>
                <c:pt idx="3">
                  <c:v>H</c:v>
                </c:pt>
              </c:strCache>
            </c:strRef>
          </c:cat>
          <c:val>
            <c:numRef>
              <c:f>target!$C$44:$F$44</c:f>
              <c:numCache>
                <c:formatCode>General</c:formatCode>
                <c:ptCount val="4"/>
                <c:pt idx="0">
                  <c:v>0.42857142857142855</c:v>
                </c:pt>
                <c:pt idx="1">
                  <c:v>1</c:v>
                </c:pt>
                <c:pt idx="2">
                  <c:v>1</c:v>
                </c:pt>
                <c:pt idx="3">
                  <c:v>0.2857142857142857</c:v>
                </c:pt>
              </c:numCache>
            </c:numRef>
          </c:val>
        </c:ser>
        <c:axId val="75654272"/>
        <c:axId val="75655808"/>
      </c:barChart>
      <c:catAx>
        <c:axId val="75654272"/>
        <c:scaling>
          <c:orientation val="minMax"/>
        </c:scaling>
        <c:axPos val="b"/>
        <c:tickLblPos val="nextTo"/>
        <c:crossAx val="75655808"/>
        <c:crosses val="autoZero"/>
        <c:auto val="1"/>
        <c:lblAlgn val="ctr"/>
        <c:lblOffset val="100"/>
      </c:catAx>
      <c:valAx>
        <c:axId val="75655808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75654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tx>
            <c:strRef>
              <c:f>distance!$B$52</c:f>
              <c:strCache>
                <c:ptCount val="1"/>
                <c:pt idx="0">
                  <c:v>(para)foveal</c:v>
                </c:pt>
              </c:strCache>
            </c:strRef>
          </c:tx>
          <c:cat>
            <c:strRef>
              <c:f>distance!$C$51:$F$51</c:f>
              <c:strCache>
                <c:ptCount val="4"/>
                <c:pt idx="0">
                  <c:v>AF</c:v>
                </c:pt>
                <c:pt idx="1">
                  <c:v>SL</c:v>
                </c:pt>
                <c:pt idx="2">
                  <c:v>T+H</c:v>
                </c:pt>
                <c:pt idx="3">
                  <c:v>H</c:v>
                </c:pt>
              </c:strCache>
            </c:strRef>
          </c:cat>
          <c:val>
            <c:numRef>
              <c:f>distance!$C$52:$F$52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distance!$B$53</c:f>
              <c:strCache>
                <c:ptCount val="1"/>
                <c:pt idx="0">
                  <c:v>peripheral</c:v>
                </c:pt>
              </c:strCache>
            </c:strRef>
          </c:tx>
          <c:cat>
            <c:strRef>
              <c:f>distance!$C$51:$F$51</c:f>
              <c:strCache>
                <c:ptCount val="4"/>
                <c:pt idx="0">
                  <c:v>AF</c:v>
                </c:pt>
                <c:pt idx="1">
                  <c:v>SL</c:v>
                </c:pt>
                <c:pt idx="2">
                  <c:v>T+H</c:v>
                </c:pt>
                <c:pt idx="3">
                  <c:v>H</c:v>
                </c:pt>
              </c:strCache>
            </c:strRef>
          </c:cat>
          <c:val>
            <c:numRef>
              <c:f>distance!$C$53:$F$53</c:f>
              <c:numCache>
                <c:formatCode>General</c:formatCode>
                <c:ptCount val="4"/>
                <c:pt idx="0">
                  <c:v>0.5714285714285714</c:v>
                </c:pt>
                <c:pt idx="1">
                  <c:v>0.2857142857142857</c:v>
                </c:pt>
                <c:pt idx="2">
                  <c:v>0.14285714285714285</c:v>
                </c:pt>
                <c:pt idx="3">
                  <c:v>0.5714285714285714</c:v>
                </c:pt>
              </c:numCache>
            </c:numRef>
          </c:val>
        </c:ser>
        <c:axId val="88112512"/>
        <c:axId val="88122496"/>
      </c:barChart>
      <c:catAx>
        <c:axId val="88112512"/>
        <c:scaling>
          <c:orientation val="minMax"/>
        </c:scaling>
        <c:axPos val="b"/>
        <c:tickLblPos val="nextTo"/>
        <c:crossAx val="88122496"/>
        <c:crosses val="autoZero"/>
        <c:auto val="1"/>
        <c:lblAlgn val="ctr"/>
        <c:lblOffset val="100"/>
      </c:catAx>
      <c:valAx>
        <c:axId val="88122496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88112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tx>
            <c:strRef>
              <c:f>time!$B$53</c:f>
              <c:strCache>
                <c:ptCount val="1"/>
                <c:pt idx="0">
                  <c:v>(para)foveal</c:v>
                </c:pt>
              </c:strCache>
            </c:strRef>
          </c:tx>
          <c:cat>
            <c:strRef>
              <c:f>time!$C$52:$F$52</c:f>
              <c:strCache>
                <c:ptCount val="4"/>
                <c:pt idx="0">
                  <c:v>AF</c:v>
                </c:pt>
                <c:pt idx="1">
                  <c:v>SL</c:v>
                </c:pt>
                <c:pt idx="2">
                  <c:v>T+H</c:v>
                </c:pt>
                <c:pt idx="3">
                  <c:v>H</c:v>
                </c:pt>
              </c:strCache>
            </c:strRef>
          </c:cat>
          <c:val>
            <c:numRef>
              <c:f>time!$C$53:$F$53</c:f>
              <c:numCache>
                <c:formatCode>General</c:formatCode>
                <c:ptCount val="4"/>
                <c:pt idx="0">
                  <c:v>972.54761904761915</c:v>
                </c:pt>
                <c:pt idx="1">
                  <c:v>1168.1428571428571</c:v>
                </c:pt>
                <c:pt idx="2">
                  <c:v>962.64285714285711</c:v>
                </c:pt>
                <c:pt idx="3">
                  <c:v>1958.6428571428571</c:v>
                </c:pt>
              </c:numCache>
            </c:numRef>
          </c:val>
        </c:ser>
        <c:ser>
          <c:idx val="1"/>
          <c:order val="1"/>
          <c:tx>
            <c:strRef>
              <c:f>time!$B$54</c:f>
              <c:strCache>
                <c:ptCount val="1"/>
                <c:pt idx="0">
                  <c:v>peripheral</c:v>
                </c:pt>
              </c:strCache>
            </c:strRef>
          </c:tx>
          <c:cat>
            <c:strRef>
              <c:f>time!$C$52:$F$52</c:f>
              <c:strCache>
                <c:ptCount val="4"/>
                <c:pt idx="0">
                  <c:v>AF</c:v>
                </c:pt>
                <c:pt idx="1">
                  <c:v>SL</c:v>
                </c:pt>
                <c:pt idx="2">
                  <c:v>T+H</c:v>
                </c:pt>
                <c:pt idx="3">
                  <c:v>H</c:v>
                </c:pt>
              </c:strCache>
            </c:strRef>
          </c:cat>
          <c:val>
            <c:numRef>
              <c:f>time!$C$54:$F$54</c:f>
              <c:numCache>
                <c:formatCode>General</c:formatCode>
                <c:ptCount val="4"/>
                <c:pt idx="0">
                  <c:v>973.32142857142856</c:v>
                </c:pt>
                <c:pt idx="1">
                  <c:v>1303.7261904761904</c:v>
                </c:pt>
                <c:pt idx="2">
                  <c:v>916.10714285714289</c:v>
                </c:pt>
                <c:pt idx="3">
                  <c:v>2410.4</c:v>
                </c:pt>
              </c:numCache>
            </c:numRef>
          </c:val>
        </c:ser>
        <c:axId val="72354432"/>
        <c:axId val="73635328"/>
      </c:barChart>
      <c:catAx>
        <c:axId val="72354432"/>
        <c:scaling>
          <c:orientation val="minMax"/>
        </c:scaling>
        <c:axPos val="b"/>
        <c:tickLblPos val="nextTo"/>
        <c:crossAx val="73635328"/>
        <c:crosses val="autoZero"/>
        <c:auto val="1"/>
        <c:lblAlgn val="ctr"/>
        <c:lblOffset val="100"/>
      </c:catAx>
      <c:valAx>
        <c:axId val="73635328"/>
        <c:scaling>
          <c:orientation val="minMax"/>
        </c:scaling>
        <c:axPos val="l"/>
        <c:majorGridlines/>
        <c:numFmt formatCode="General" sourceLinked="1"/>
        <c:tickLblPos val="nextTo"/>
        <c:crossAx val="7235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40</xdr:row>
      <xdr:rowOff>47625</xdr:rowOff>
    </xdr:from>
    <xdr:to>
      <xdr:col>10</xdr:col>
      <xdr:colOff>628650</xdr:colOff>
      <xdr:row>54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48</xdr:row>
      <xdr:rowOff>152400</xdr:rowOff>
    </xdr:from>
    <xdr:to>
      <xdr:col>17</xdr:col>
      <xdr:colOff>561975</xdr:colOff>
      <xdr:row>63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49</xdr:row>
      <xdr:rowOff>9525</xdr:rowOff>
    </xdr:from>
    <xdr:to>
      <xdr:col>15</xdr:col>
      <xdr:colOff>180975</xdr:colOff>
      <xdr:row>63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44"/>
  <sheetViews>
    <sheetView workbookViewId="0">
      <selection activeCell="B45" sqref="B45"/>
    </sheetView>
  </sheetViews>
  <sheetFormatPr defaultRowHeight="15"/>
  <cols>
    <col min="3" max="5" width="19.85546875" customWidth="1"/>
    <col min="6" max="58" width="19.85546875" bestFit="1" customWidth="1"/>
  </cols>
  <sheetData>
    <row r="1" spans="1:58">
      <c r="C1" t="s">
        <v>65</v>
      </c>
      <c r="D1" t="str">
        <f>C1</f>
        <v>REP 0</v>
      </c>
      <c r="E1" t="str">
        <f t="shared" ref="E1:J1" si="0">D1</f>
        <v>REP 0</v>
      </c>
      <c r="F1" t="str">
        <f t="shared" si="0"/>
        <v>REP 0</v>
      </c>
      <c r="G1" t="str">
        <f t="shared" si="0"/>
        <v>REP 0</v>
      </c>
      <c r="H1" t="str">
        <f t="shared" si="0"/>
        <v>REP 0</v>
      </c>
      <c r="I1" t="str">
        <f t="shared" si="0"/>
        <v>REP 0</v>
      </c>
      <c r="J1" t="str">
        <f t="shared" si="0"/>
        <v>REP 0</v>
      </c>
      <c r="K1" t="s">
        <v>66</v>
      </c>
      <c r="L1" t="str">
        <f>K1</f>
        <v>REP 1</v>
      </c>
      <c r="M1" t="str">
        <f t="shared" ref="M1:R1" si="1">L1</f>
        <v>REP 1</v>
      </c>
      <c r="N1" t="str">
        <f t="shared" si="1"/>
        <v>REP 1</v>
      </c>
      <c r="O1" t="str">
        <f t="shared" si="1"/>
        <v>REP 1</v>
      </c>
      <c r="P1" t="str">
        <f t="shared" si="1"/>
        <v>REP 1</v>
      </c>
      <c r="Q1" t="str">
        <f t="shared" si="1"/>
        <v>REP 1</v>
      </c>
      <c r="R1" t="str">
        <f t="shared" si="1"/>
        <v>REP 1</v>
      </c>
      <c r="S1" t="s">
        <v>67</v>
      </c>
      <c r="T1" t="str">
        <f>S1</f>
        <v>REP 2</v>
      </c>
      <c r="U1" t="str">
        <f t="shared" ref="U1:Z1" si="2">T1</f>
        <v>REP 2</v>
      </c>
      <c r="V1" t="str">
        <f t="shared" si="2"/>
        <v>REP 2</v>
      </c>
      <c r="W1" t="str">
        <f t="shared" si="2"/>
        <v>REP 2</v>
      </c>
      <c r="X1" t="str">
        <f t="shared" si="2"/>
        <v>REP 2</v>
      </c>
      <c r="Y1" t="str">
        <f t="shared" si="2"/>
        <v>REP 2</v>
      </c>
      <c r="Z1" t="str">
        <f t="shared" si="2"/>
        <v>REP 2</v>
      </c>
      <c r="AA1" t="s">
        <v>68</v>
      </c>
      <c r="AB1" t="str">
        <f>AA1</f>
        <v>REP 3</v>
      </c>
      <c r="AC1" t="str">
        <f t="shared" ref="AC1:AH1" si="3">AB1</f>
        <v>REP 3</v>
      </c>
      <c r="AD1" t="str">
        <f t="shared" si="3"/>
        <v>REP 3</v>
      </c>
      <c r="AE1" t="str">
        <f t="shared" si="3"/>
        <v>REP 3</v>
      </c>
      <c r="AF1" t="str">
        <f t="shared" si="3"/>
        <v>REP 3</v>
      </c>
      <c r="AG1" t="str">
        <f t="shared" si="3"/>
        <v>REP 3</v>
      </c>
      <c r="AH1" t="str">
        <f t="shared" si="3"/>
        <v>REP 3</v>
      </c>
      <c r="AI1" t="s">
        <v>69</v>
      </c>
      <c r="AJ1" t="str">
        <f>AI1</f>
        <v>REP 4</v>
      </c>
      <c r="AK1" t="str">
        <f t="shared" ref="AK1:AP1" si="4">AJ1</f>
        <v>REP 4</v>
      </c>
      <c r="AL1" t="str">
        <f t="shared" si="4"/>
        <v>REP 4</v>
      </c>
      <c r="AM1" t="str">
        <f t="shared" si="4"/>
        <v>REP 4</v>
      </c>
      <c r="AN1" t="str">
        <f t="shared" si="4"/>
        <v>REP 4</v>
      </c>
      <c r="AO1" t="str">
        <f t="shared" si="4"/>
        <v>REP 4</v>
      </c>
      <c r="AP1" t="str">
        <f t="shared" si="4"/>
        <v>REP 4</v>
      </c>
      <c r="AQ1" t="s">
        <v>70</v>
      </c>
      <c r="AR1" t="str">
        <f>AQ1</f>
        <v>REP 5</v>
      </c>
      <c r="AS1" t="str">
        <f t="shared" ref="AS1:AX1" si="5">AR1</f>
        <v>REP 5</v>
      </c>
      <c r="AT1" t="str">
        <f t="shared" si="5"/>
        <v>REP 5</v>
      </c>
      <c r="AU1" t="str">
        <f t="shared" si="5"/>
        <v>REP 5</v>
      </c>
      <c r="AV1" t="str">
        <f t="shared" si="5"/>
        <v>REP 5</v>
      </c>
      <c r="AW1" t="str">
        <f t="shared" si="5"/>
        <v>REP 5</v>
      </c>
      <c r="AX1" t="str">
        <f t="shared" si="5"/>
        <v>REP 5</v>
      </c>
      <c r="AY1" t="s">
        <v>71</v>
      </c>
      <c r="AZ1" t="str">
        <f>AY1</f>
        <v>REP 6</v>
      </c>
      <c r="BA1" t="str">
        <f t="shared" ref="BA1:BF1" si="6">AZ1</f>
        <v>REP 6</v>
      </c>
      <c r="BB1" t="str">
        <f t="shared" si="6"/>
        <v>REP 6</v>
      </c>
      <c r="BC1" t="str">
        <f t="shared" si="6"/>
        <v>REP 6</v>
      </c>
      <c r="BD1" t="str">
        <f t="shared" si="6"/>
        <v>REP 6</v>
      </c>
      <c r="BE1" t="str">
        <f t="shared" si="6"/>
        <v>REP 6</v>
      </c>
      <c r="BF1" t="str">
        <f t="shared" si="6"/>
        <v>REP 6</v>
      </c>
    </row>
    <row r="2" spans="1:58">
      <c r="C2" t="s">
        <v>72</v>
      </c>
      <c r="D2" t="str">
        <f>C2</f>
        <v>(para)foveal</v>
      </c>
      <c r="E2" t="str">
        <f t="shared" ref="E2:L2" si="7">D2</f>
        <v>(para)foveal</v>
      </c>
      <c r="F2" t="str">
        <f t="shared" si="7"/>
        <v>(para)foveal</v>
      </c>
      <c r="G2" t="s">
        <v>73</v>
      </c>
      <c r="H2" t="str">
        <f t="shared" si="7"/>
        <v>peripheral</v>
      </c>
      <c r="I2" t="str">
        <f t="shared" si="7"/>
        <v>peripheral</v>
      </c>
      <c r="J2" t="str">
        <f t="shared" si="7"/>
        <v>peripheral</v>
      </c>
      <c r="K2" t="str">
        <f>C2</f>
        <v>(para)foveal</v>
      </c>
      <c r="L2" t="str">
        <f t="shared" ref="L2:BF2" si="8">D2</f>
        <v>(para)foveal</v>
      </c>
      <c r="M2" t="str">
        <f t="shared" si="8"/>
        <v>(para)foveal</v>
      </c>
      <c r="N2" t="str">
        <f t="shared" si="8"/>
        <v>(para)foveal</v>
      </c>
      <c r="O2" t="str">
        <f t="shared" si="8"/>
        <v>peripheral</v>
      </c>
      <c r="P2" t="str">
        <f t="shared" si="8"/>
        <v>peripheral</v>
      </c>
      <c r="Q2" t="str">
        <f t="shared" si="8"/>
        <v>peripheral</v>
      </c>
      <c r="R2" t="str">
        <f t="shared" si="8"/>
        <v>peripheral</v>
      </c>
      <c r="S2" t="str">
        <f t="shared" si="8"/>
        <v>(para)foveal</v>
      </c>
      <c r="T2" t="str">
        <f t="shared" si="8"/>
        <v>(para)foveal</v>
      </c>
      <c r="U2" t="str">
        <f t="shared" si="8"/>
        <v>(para)foveal</v>
      </c>
      <c r="V2" t="str">
        <f t="shared" si="8"/>
        <v>(para)foveal</v>
      </c>
      <c r="W2" t="str">
        <f t="shared" si="8"/>
        <v>peripheral</v>
      </c>
      <c r="X2" t="str">
        <f t="shared" si="8"/>
        <v>peripheral</v>
      </c>
      <c r="Y2" t="str">
        <f t="shared" si="8"/>
        <v>peripheral</v>
      </c>
      <c r="Z2" t="str">
        <f t="shared" si="8"/>
        <v>peripheral</v>
      </c>
      <c r="AA2" t="str">
        <f t="shared" si="8"/>
        <v>(para)foveal</v>
      </c>
      <c r="AB2" t="str">
        <f t="shared" si="8"/>
        <v>(para)foveal</v>
      </c>
      <c r="AC2" t="str">
        <f t="shared" si="8"/>
        <v>(para)foveal</v>
      </c>
      <c r="AD2" t="str">
        <f t="shared" si="8"/>
        <v>(para)foveal</v>
      </c>
      <c r="AE2" t="str">
        <f t="shared" si="8"/>
        <v>peripheral</v>
      </c>
      <c r="AF2" t="str">
        <f t="shared" si="8"/>
        <v>peripheral</v>
      </c>
      <c r="AG2" t="str">
        <f t="shared" si="8"/>
        <v>peripheral</v>
      </c>
      <c r="AH2" t="str">
        <f t="shared" si="8"/>
        <v>peripheral</v>
      </c>
      <c r="AI2" t="str">
        <f t="shared" si="8"/>
        <v>(para)foveal</v>
      </c>
      <c r="AJ2" t="str">
        <f t="shared" si="8"/>
        <v>(para)foveal</v>
      </c>
      <c r="AK2" t="str">
        <f t="shared" si="8"/>
        <v>(para)foveal</v>
      </c>
      <c r="AL2" t="str">
        <f t="shared" si="8"/>
        <v>(para)foveal</v>
      </c>
      <c r="AM2" t="str">
        <f t="shared" si="8"/>
        <v>peripheral</v>
      </c>
      <c r="AN2" t="str">
        <f t="shared" si="8"/>
        <v>peripheral</v>
      </c>
      <c r="AO2" t="str">
        <f t="shared" si="8"/>
        <v>peripheral</v>
      </c>
      <c r="AP2" t="str">
        <f t="shared" si="8"/>
        <v>peripheral</v>
      </c>
      <c r="AQ2" t="str">
        <f t="shared" si="8"/>
        <v>(para)foveal</v>
      </c>
      <c r="AR2" t="str">
        <f t="shared" si="8"/>
        <v>(para)foveal</v>
      </c>
      <c r="AS2" t="str">
        <f t="shared" si="8"/>
        <v>(para)foveal</v>
      </c>
      <c r="AT2" t="str">
        <f t="shared" si="8"/>
        <v>(para)foveal</v>
      </c>
      <c r="AU2" t="str">
        <f t="shared" si="8"/>
        <v>peripheral</v>
      </c>
      <c r="AV2" t="str">
        <f t="shared" si="8"/>
        <v>peripheral</v>
      </c>
      <c r="AW2" t="str">
        <f t="shared" si="8"/>
        <v>peripheral</v>
      </c>
      <c r="AX2" t="str">
        <f t="shared" si="8"/>
        <v>peripheral</v>
      </c>
      <c r="AY2" t="str">
        <f t="shared" si="8"/>
        <v>(para)foveal</v>
      </c>
      <c r="AZ2" t="str">
        <f t="shared" si="8"/>
        <v>(para)foveal</v>
      </c>
      <c r="BA2" t="str">
        <f t="shared" si="8"/>
        <v>(para)foveal</v>
      </c>
      <c r="BB2" t="str">
        <f t="shared" si="8"/>
        <v>(para)foveal</v>
      </c>
      <c r="BC2" t="str">
        <f t="shared" si="8"/>
        <v>peripheral</v>
      </c>
      <c r="BD2" t="str">
        <f t="shared" si="8"/>
        <v>peripheral</v>
      </c>
      <c r="BE2" t="str">
        <f t="shared" si="8"/>
        <v>peripheral</v>
      </c>
      <c r="BF2" t="str">
        <f t="shared" si="8"/>
        <v>peripheral</v>
      </c>
    </row>
    <row r="3" spans="1:58">
      <c r="C3" t="s">
        <v>63</v>
      </c>
      <c r="D3" t="s">
        <v>64</v>
      </c>
      <c r="E3" t="s">
        <v>74</v>
      </c>
      <c r="F3" t="s">
        <v>75</v>
      </c>
      <c r="G3" t="str">
        <f>C3</f>
        <v>AF</v>
      </c>
      <c r="H3" t="str">
        <f t="shared" ref="H3:BF3" si="9">D3</f>
        <v>SL</v>
      </c>
      <c r="I3" t="str">
        <f t="shared" si="9"/>
        <v>T+H</v>
      </c>
      <c r="J3" t="str">
        <f t="shared" si="9"/>
        <v>H</v>
      </c>
      <c r="K3" t="str">
        <f t="shared" si="9"/>
        <v>AF</v>
      </c>
      <c r="L3" t="str">
        <f t="shared" si="9"/>
        <v>SL</v>
      </c>
      <c r="M3" t="str">
        <f t="shared" si="9"/>
        <v>T+H</v>
      </c>
      <c r="N3" t="str">
        <f t="shared" si="9"/>
        <v>H</v>
      </c>
      <c r="O3" t="str">
        <f t="shared" si="9"/>
        <v>AF</v>
      </c>
      <c r="P3" t="str">
        <f t="shared" si="9"/>
        <v>SL</v>
      </c>
      <c r="Q3" t="str">
        <f t="shared" si="9"/>
        <v>T+H</v>
      </c>
      <c r="R3" t="str">
        <f t="shared" si="9"/>
        <v>H</v>
      </c>
      <c r="S3" t="str">
        <f t="shared" si="9"/>
        <v>AF</v>
      </c>
      <c r="T3" t="str">
        <f t="shared" si="9"/>
        <v>SL</v>
      </c>
      <c r="U3" t="str">
        <f t="shared" si="9"/>
        <v>T+H</v>
      </c>
      <c r="V3" t="str">
        <f t="shared" si="9"/>
        <v>H</v>
      </c>
      <c r="W3" t="str">
        <f t="shared" si="9"/>
        <v>AF</v>
      </c>
      <c r="X3" t="str">
        <f t="shared" si="9"/>
        <v>SL</v>
      </c>
      <c r="Y3" t="str">
        <f t="shared" si="9"/>
        <v>T+H</v>
      </c>
      <c r="Z3" t="str">
        <f t="shared" si="9"/>
        <v>H</v>
      </c>
      <c r="AA3" t="str">
        <f t="shared" si="9"/>
        <v>AF</v>
      </c>
      <c r="AB3" t="str">
        <f t="shared" si="9"/>
        <v>SL</v>
      </c>
      <c r="AC3" t="str">
        <f t="shared" si="9"/>
        <v>T+H</v>
      </c>
      <c r="AD3" t="str">
        <f t="shared" si="9"/>
        <v>H</v>
      </c>
      <c r="AE3" t="str">
        <f t="shared" si="9"/>
        <v>AF</v>
      </c>
      <c r="AF3" t="str">
        <f t="shared" si="9"/>
        <v>SL</v>
      </c>
      <c r="AG3" t="str">
        <f t="shared" si="9"/>
        <v>T+H</v>
      </c>
      <c r="AH3" t="str">
        <f t="shared" si="9"/>
        <v>H</v>
      </c>
      <c r="AI3" t="str">
        <f t="shared" si="9"/>
        <v>AF</v>
      </c>
      <c r="AJ3" t="str">
        <f t="shared" si="9"/>
        <v>SL</v>
      </c>
      <c r="AK3" t="str">
        <f t="shared" si="9"/>
        <v>T+H</v>
      </c>
      <c r="AL3" t="str">
        <f t="shared" si="9"/>
        <v>H</v>
      </c>
      <c r="AM3" t="str">
        <f t="shared" si="9"/>
        <v>AF</v>
      </c>
      <c r="AN3" t="str">
        <f t="shared" si="9"/>
        <v>SL</v>
      </c>
      <c r="AO3" t="str">
        <f t="shared" si="9"/>
        <v>T+H</v>
      </c>
      <c r="AP3" t="str">
        <f t="shared" si="9"/>
        <v>H</v>
      </c>
      <c r="AQ3" t="str">
        <f t="shared" si="9"/>
        <v>AF</v>
      </c>
      <c r="AR3" t="str">
        <f t="shared" si="9"/>
        <v>SL</v>
      </c>
      <c r="AS3" t="str">
        <f t="shared" si="9"/>
        <v>T+H</v>
      </c>
      <c r="AT3" t="str">
        <f t="shared" si="9"/>
        <v>H</v>
      </c>
      <c r="AU3" t="str">
        <f t="shared" si="9"/>
        <v>AF</v>
      </c>
      <c r="AV3" t="str">
        <f t="shared" si="9"/>
        <v>SL</v>
      </c>
      <c r="AW3" t="str">
        <f t="shared" si="9"/>
        <v>T+H</v>
      </c>
      <c r="AX3" t="str">
        <f t="shared" si="9"/>
        <v>H</v>
      </c>
      <c r="AY3" t="str">
        <f t="shared" si="9"/>
        <v>AF</v>
      </c>
      <c r="AZ3" t="str">
        <f t="shared" si="9"/>
        <v>SL</v>
      </c>
      <c r="BA3" t="str">
        <f t="shared" si="9"/>
        <v>T+H</v>
      </c>
      <c r="BB3" t="str">
        <f t="shared" si="9"/>
        <v>H</v>
      </c>
      <c r="BC3" t="str">
        <f t="shared" si="9"/>
        <v>AF</v>
      </c>
      <c r="BD3" t="str">
        <f t="shared" si="9"/>
        <v>SL</v>
      </c>
      <c r="BE3" t="str">
        <f t="shared" si="9"/>
        <v>T+H</v>
      </c>
      <c r="BF3" t="str">
        <f t="shared" si="9"/>
        <v>H</v>
      </c>
    </row>
    <row r="4" spans="1:58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  <c r="AR4" t="s">
        <v>43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</row>
    <row r="5" spans="1:58">
      <c r="A5" s="1" t="s">
        <v>58</v>
      </c>
      <c r="B5" s="1"/>
      <c r="C5" s="1">
        <v>1</v>
      </c>
      <c r="D5" s="1">
        <v>1</v>
      </c>
      <c r="E5" s="1">
        <v>1</v>
      </c>
      <c r="F5" s="1">
        <v>0</v>
      </c>
      <c r="G5" s="1">
        <v>1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">
        <v>1</v>
      </c>
      <c r="N5" s="1">
        <v>0</v>
      </c>
      <c r="O5" s="1">
        <v>1</v>
      </c>
      <c r="P5" s="1">
        <v>1</v>
      </c>
      <c r="Q5" s="1">
        <v>1</v>
      </c>
      <c r="R5" s="1">
        <v>0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0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0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0</v>
      </c>
    </row>
    <row r="6" spans="1:58">
      <c r="A6" s="1" t="s">
        <v>59</v>
      </c>
      <c r="B6" s="1"/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1</v>
      </c>
      <c r="L6" s="1">
        <v>1</v>
      </c>
      <c r="M6" s="1">
        <v>1</v>
      </c>
      <c r="N6" s="1">
        <v>0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0</v>
      </c>
      <c r="X6" s="1">
        <v>1</v>
      </c>
      <c r="Y6" s="1">
        <v>1</v>
      </c>
      <c r="Z6" s="1">
        <v>0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0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0</v>
      </c>
    </row>
    <row r="7" spans="1:58">
      <c r="A7" s="1" t="s">
        <v>60</v>
      </c>
      <c r="B7" s="1"/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0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0</v>
      </c>
      <c r="AE7" s="1">
        <v>1</v>
      </c>
      <c r="AF7" s="1">
        <v>1</v>
      </c>
      <c r="AG7" s="1">
        <v>1</v>
      </c>
      <c r="AH7" s="1">
        <v>0</v>
      </c>
      <c r="AI7" s="1">
        <v>1</v>
      </c>
      <c r="AJ7" s="1">
        <v>1</v>
      </c>
      <c r="AK7" s="1">
        <v>1</v>
      </c>
      <c r="AL7" s="1">
        <v>0</v>
      </c>
      <c r="AM7" s="1">
        <v>0</v>
      </c>
      <c r="AN7" s="1">
        <v>1</v>
      </c>
      <c r="AO7" s="1">
        <v>1</v>
      </c>
      <c r="AP7" s="1">
        <v>0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0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0</v>
      </c>
    </row>
    <row r="8" spans="1:58">
      <c r="A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0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0</v>
      </c>
      <c r="AI8">
        <v>1</v>
      </c>
      <c r="AJ8">
        <v>1</v>
      </c>
      <c r="AK8">
        <v>1</v>
      </c>
      <c r="AL8">
        <v>1</v>
      </c>
      <c r="AM8">
        <v>0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0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0</v>
      </c>
      <c r="BD8">
        <v>1</v>
      </c>
      <c r="BE8">
        <v>1</v>
      </c>
      <c r="BF8">
        <v>0</v>
      </c>
    </row>
    <row r="25" spans="3:58">
      <c r="C25">
        <f>AVERAGE(C8:C23)</f>
        <v>1</v>
      </c>
      <c r="D25">
        <f t="shared" ref="D25:BF25" si="10">AVERAGE(D8:D23)</f>
        <v>1</v>
      </c>
      <c r="E25">
        <f t="shared" si="10"/>
        <v>1</v>
      </c>
      <c r="F25">
        <f t="shared" si="10"/>
        <v>1</v>
      </c>
      <c r="G25">
        <f t="shared" si="10"/>
        <v>0</v>
      </c>
      <c r="H25">
        <f t="shared" si="10"/>
        <v>1</v>
      </c>
      <c r="I25">
        <f t="shared" si="10"/>
        <v>1</v>
      </c>
      <c r="J25">
        <f t="shared" si="10"/>
        <v>0</v>
      </c>
      <c r="K25">
        <f t="shared" si="10"/>
        <v>1</v>
      </c>
      <c r="L25">
        <f t="shared" si="10"/>
        <v>1</v>
      </c>
      <c r="M25">
        <f t="shared" si="10"/>
        <v>1</v>
      </c>
      <c r="N25">
        <f t="shared" si="10"/>
        <v>1</v>
      </c>
      <c r="O25">
        <f t="shared" si="10"/>
        <v>1</v>
      </c>
      <c r="P25">
        <f t="shared" si="10"/>
        <v>1</v>
      </c>
      <c r="Q25">
        <f t="shared" si="10"/>
        <v>1</v>
      </c>
      <c r="R25">
        <f t="shared" si="10"/>
        <v>0</v>
      </c>
      <c r="S25">
        <f t="shared" si="10"/>
        <v>1</v>
      </c>
      <c r="T25">
        <f t="shared" si="10"/>
        <v>1</v>
      </c>
      <c r="U25">
        <f t="shared" si="10"/>
        <v>1</v>
      </c>
      <c r="V25">
        <f t="shared" si="10"/>
        <v>1</v>
      </c>
      <c r="W25">
        <f t="shared" si="10"/>
        <v>1</v>
      </c>
      <c r="X25">
        <f t="shared" si="10"/>
        <v>1</v>
      </c>
      <c r="Y25">
        <f t="shared" si="10"/>
        <v>1</v>
      </c>
      <c r="Z25">
        <f t="shared" si="10"/>
        <v>0</v>
      </c>
      <c r="AA25">
        <f t="shared" si="10"/>
        <v>1</v>
      </c>
      <c r="AB25">
        <f t="shared" si="10"/>
        <v>1</v>
      </c>
      <c r="AC25">
        <f t="shared" si="10"/>
        <v>1</v>
      </c>
      <c r="AD25">
        <f t="shared" si="10"/>
        <v>1</v>
      </c>
      <c r="AE25">
        <f t="shared" si="10"/>
        <v>1</v>
      </c>
      <c r="AF25">
        <f t="shared" si="10"/>
        <v>1</v>
      </c>
      <c r="AG25">
        <f t="shared" si="10"/>
        <v>1</v>
      </c>
      <c r="AH25">
        <f t="shared" si="10"/>
        <v>0</v>
      </c>
      <c r="AI25">
        <f t="shared" si="10"/>
        <v>1</v>
      </c>
      <c r="AJ25">
        <f t="shared" si="10"/>
        <v>1</v>
      </c>
      <c r="AK25">
        <f t="shared" si="10"/>
        <v>1</v>
      </c>
      <c r="AL25">
        <f t="shared" si="10"/>
        <v>1</v>
      </c>
      <c r="AM25">
        <f t="shared" si="10"/>
        <v>0</v>
      </c>
      <c r="AN25">
        <f t="shared" si="10"/>
        <v>1</v>
      </c>
      <c r="AO25">
        <f t="shared" si="10"/>
        <v>1</v>
      </c>
      <c r="AP25">
        <f t="shared" si="10"/>
        <v>1</v>
      </c>
      <c r="AQ25">
        <f t="shared" si="10"/>
        <v>1</v>
      </c>
      <c r="AR25">
        <f t="shared" si="10"/>
        <v>1</v>
      </c>
      <c r="AS25">
        <f t="shared" si="10"/>
        <v>1</v>
      </c>
      <c r="AT25">
        <f t="shared" si="10"/>
        <v>1</v>
      </c>
      <c r="AU25">
        <f t="shared" si="10"/>
        <v>0</v>
      </c>
      <c r="AV25">
        <f t="shared" si="10"/>
        <v>1</v>
      </c>
      <c r="AW25">
        <f t="shared" si="10"/>
        <v>1</v>
      </c>
      <c r="AX25">
        <f t="shared" si="10"/>
        <v>1</v>
      </c>
      <c r="AY25">
        <f t="shared" si="10"/>
        <v>1</v>
      </c>
      <c r="AZ25">
        <f t="shared" si="10"/>
        <v>1</v>
      </c>
      <c r="BA25">
        <f t="shared" si="10"/>
        <v>1</v>
      </c>
      <c r="BB25">
        <f t="shared" si="10"/>
        <v>1</v>
      </c>
      <c r="BC25">
        <f t="shared" si="10"/>
        <v>0</v>
      </c>
      <c r="BD25">
        <f t="shared" si="10"/>
        <v>1</v>
      </c>
      <c r="BE25">
        <f t="shared" si="10"/>
        <v>1</v>
      </c>
      <c r="BF25">
        <f t="shared" si="10"/>
        <v>0</v>
      </c>
    </row>
    <row r="31" spans="3:58">
      <c r="C31" t="str">
        <f>CONCATENATE(C3,"_",C2)</f>
        <v>AF_(para)foveal</v>
      </c>
      <c r="D31" t="str">
        <f>CONCATENATE(D3,"_",D2)</f>
        <v>SL_(para)foveal</v>
      </c>
      <c r="E31" t="str">
        <f>CONCATENATE(E3,"_",E2)</f>
        <v>T+H_(para)foveal</v>
      </c>
      <c r="F31" t="str">
        <f>CONCATENATE(F3,"_",F2)</f>
        <v>H_(para)foveal</v>
      </c>
      <c r="G31" t="str">
        <f>CONCATENATE(G3,"_",G2)</f>
        <v>AF_peripheral</v>
      </c>
      <c r="H31" t="str">
        <f>CONCATENATE(H3,"_",H2)</f>
        <v>SL_peripheral</v>
      </c>
      <c r="I31" t="str">
        <f>CONCATENATE(I3,"_",I2)</f>
        <v>T+H_peripheral</v>
      </c>
      <c r="J31" t="str">
        <f>CONCATENATE(J3,"_",J2)</f>
        <v>H_peripheral</v>
      </c>
    </row>
    <row r="32" spans="3:58">
      <c r="C32">
        <f>AVERAGE(C25,K25,S25,AA25,AI25,AQ25,AY25)</f>
        <v>1</v>
      </c>
      <c r="D32">
        <f t="shared" ref="D32:J32" si="11">AVERAGE(D25,L25,T25,AB25,AJ25,AR25,AZ25)</f>
        <v>1</v>
      </c>
      <c r="E32">
        <f t="shared" si="11"/>
        <v>1</v>
      </c>
      <c r="F32">
        <f t="shared" si="11"/>
        <v>1</v>
      </c>
      <c r="G32">
        <f t="shared" si="11"/>
        <v>0.42857142857142855</v>
      </c>
      <c r="H32">
        <f t="shared" si="11"/>
        <v>1</v>
      </c>
      <c r="I32">
        <f t="shared" si="11"/>
        <v>1</v>
      </c>
      <c r="J32">
        <f t="shared" si="11"/>
        <v>0.2857142857142857</v>
      </c>
    </row>
    <row r="42" spans="2:6">
      <c r="C42" t="str">
        <f>C3</f>
        <v>AF</v>
      </c>
      <c r="D42" t="str">
        <f t="shared" ref="D42:F42" si="12">D3</f>
        <v>SL</v>
      </c>
      <c r="E42" t="str">
        <f t="shared" si="12"/>
        <v>T+H</v>
      </c>
      <c r="F42" t="str">
        <f t="shared" si="12"/>
        <v>H</v>
      </c>
    </row>
    <row r="43" spans="2:6">
      <c r="B43" t="str">
        <f>C2</f>
        <v>(para)foveal</v>
      </c>
      <c r="C43">
        <f>C32</f>
        <v>1</v>
      </c>
      <c r="D43">
        <f t="shared" ref="D43:F43" si="13">D32</f>
        <v>1</v>
      </c>
      <c r="E43">
        <f t="shared" si="13"/>
        <v>1</v>
      </c>
      <c r="F43">
        <f t="shared" si="13"/>
        <v>1</v>
      </c>
    </row>
    <row r="44" spans="2:6">
      <c r="B44" t="str">
        <f>H2</f>
        <v>peripheral</v>
      </c>
      <c r="C44">
        <f>G32</f>
        <v>0.42857142857142855</v>
      </c>
      <c r="D44">
        <f t="shared" ref="D44:F44" si="14">H32</f>
        <v>1</v>
      </c>
      <c r="E44">
        <f t="shared" si="14"/>
        <v>1</v>
      </c>
      <c r="F44">
        <f t="shared" si="14"/>
        <v>0.2857142857142857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53"/>
  <sheetViews>
    <sheetView topLeftCell="A16" workbookViewId="0">
      <selection activeCell="B52" sqref="B52"/>
    </sheetView>
  </sheetViews>
  <sheetFormatPr defaultRowHeight="15"/>
  <sheetData>
    <row r="1" spans="1:58">
      <c r="A1" t="str">
        <f>target!A4</f>
        <v>userID</v>
      </c>
      <c r="B1" t="str">
        <f>target!B4</f>
        <v>condition</v>
      </c>
      <c r="C1" t="str">
        <f>target!C4</f>
        <v>rep_0--ecc_0--tech_0</v>
      </c>
      <c r="D1" t="str">
        <f>target!D4</f>
        <v>rep_0--ecc_0--tech_1</v>
      </c>
      <c r="E1" t="str">
        <f>target!E4</f>
        <v>rep_0--ecc_0--tech_2</v>
      </c>
      <c r="F1" t="str">
        <f>target!F4</f>
        <v>rep_0--ecc_0--tech_3</v>
      </c>
      <c r="G1" t="str">
        <f>target!G4</f>
        <v>rep_0--ecc_1--tech_0</v>
      </c>
      <c r="H1" t="str">
        <f>target!H4</f>
        <v>rep_0--ecc_1--tech_1</v>
      </c>
      <c r="I1" t="str">
        <f>target!I4</f>
        <v>rep_0--ecc_1--tech_2</v>
      </c>
      <c r="J1" t="str">
        <f>target!J4</f>
        <v>rep_0--ecc_1--tech_3</v>
      </c>
      <c r="K1" t="str">
        <f>target!K4</f>
        <v>rep_1--ecc_0--tech_0</v>
      </c>
      <c r="L1" t="str">
        <f>target!L4</f>
        <v>rep_1--ecc_0--tech_1</v>
      </c>
      <c r="M1" t="str">
        <f>target!M4</f>
        <v>rep_1--ecc_0--tech_2</v>
      </c>
      <c r="N1" t="str">
        <f>target!N4</f>
        <v>rep_1--ecc_0--tech_3</v>
      </c>
      <c r="O1" t="str">
        <f>target!O4</f>
        <v>rep_1--ecc_1--tech_0</v>
      </c>
      <c r="P1" t="str">
        <f>target!P4</f>
        <v>rep_1--ecc_1--tech_1</v>
      </c>
      <c r="Q1" t="str">
        <f>target!Q4</f>
        <v>rep_1--ecc_1--tech_2</v>
      </c>
      <c r="R1" t="str">
        <f>target!R4</f>
        <v>rep_1--ecc_1--tech_3</v>
      </c>
      <c r="S1" t="str">
        <f>target!S4</f>
        <v>rep_2--ecc_0--tech_0</v>
      </c>
      <c r="T1" t="str">
        <f>target!T4</f>
        <v>rep_2--ecc_0--tech_1</v>
      </c>
      <c r="U1" t="str">
        <f>target!U4</f>
        <v>rep_2--ecc_0--tech_2</v>
      </c>
      <c r="V1" t="str">
        <f>target!V4</f>
        <v>rep_2--ecc_0--tech_3</v>
      </c>
      <c r="W1" t="str">
        <f>target!W4</f>
        <v>rep_2--ecc_1--tech_0</v>
      </c>
      <c r="X1" t="str">
        <f>target!X4</f>
        <v>rep_2--ecc_1--tech_1</v>
      </c>
      <c r="Y1" t="str">
        <f>target!Y4</f>
        <v>rep_2--ecc_1--tech_2</v>
      </c>
      <c r="Z1" t="str">
        <f>target!Z4</f>
        <v>rep_2--ecc_1--tech_3</v>
      </c>
      <c r="AA1" t="str">
        <f>target!AA4</f>
        <v>rep_3--ecc_0--tech_0</v>
      </c>
      <c r="AB1" t="str">
        <f>target!AB4</f>
        <v>rep_3--ecc_0--tech_1</v>
      </c>
      <c r="AC1" t="str">
        <f>target!AC4</f>
        <v>rep_3--ecc_0--tech_2</v>
      </c>
      <c r="AD1" t="str">
        <f>target!AD4</f>
        <v>rep_3--ecc_0--tech_3</v>
      </c>
      <c r="AE1" t="str">
        <f>target!AE4</f>
        <v>rep_3--ecc_1--tech_0</v>
      </c>
      <c r="AF1" t="str">
        <f>target!AF4</f>
        <v>rep_3--ecc_1--tech_1</v>
      </c>
      <c r="AG1" t="str">
        <f>target!AG4</f>
        <v>rep_3--ecc_1--tech_2</v>
      </c>
      <c r="AH1" t="str">
        <f>target!AH4</f>
        <v>rep_3--ecc_1--tech_3</v>
      </c>
      <c r="AI1" t="str">
        <f>target!AI4</f>
        <v>rep_4--ecc_0--tech_0</v>
      </c>
      <c r="AJ1" t="str">
        <f>target!AJ4</f>
        <v>rep_4--ecc_0--tech_1</v>
      </c>
      <c r="AK1" t="str">
        <f>target!AK4</f>
        <v>rep_4--ecc_0--tech_2</v>
      </c>
      <c r="AL1" t="str">
        <f>target!AL4</f>
        <v>rep_4--ecc_0--tech_3</v>
      </c>
      <c r="AM1" t="str">
        <f>target!AM4</f>
        <v>rep_4--ecc_1--tech_0</v>
      </c>
      <c r="AN1" t="str">
        <f>target!AN4</f>
        <v>rep_4--ecc_1--tech_1</v>
      </c>
      <c r="AO1" t="str">
        <f>target!AO4</f>
        <v>rep_4--ecc_1--tech_2</v>
      </c>
      <c r="AP1" t="str">
        <f>target!AP4</f>
        <v>rep_4--ecc_1--tech_3</v>
      </c>
      <c r="AQ1" t="str">
        <f>target!AQ4</f>
        <v>rep_5--ecc_0--tech_0</v>
      </c>
      <c r="AR1" t="str">
        <f>target!AR4</f>
        <v>rep_5--ecc_0--tech_1</v>
      </c>
      <c r="AS1" t="str">
        <f>target!AS4</f>
        <v>rep_5--ecc_0--tech_2</v>
      </c>
      <c r="AT1" t="str">
        <f>target!AT4</f>
        <v>rep_5--ecc_0--tech_3</v>
      </c>
      <c r="AU1" t="str">
        <f>target!AU4</f>
        <v>rep_5--ecc_1--tech_0</v>
      </c>
      <c r="AV1" t="str">
        <f>target!AV4</f>
        <v>rep_5--ecc_1--tech_1</v>
      </c>
      <c r="AW1" t="str">
        <f>target!AW4</f>
        <v>rep_5--ecc_1--tech_2</v>
      </c>
      <c r="AX1" t="str">
        <f>target!AX4</f>
        <v>rep_5--ecc_1--tech_3</v>
      </c>
      <c r="AY1" t="str">
        <f>target!AY4</f>
        <v>rep_6--ecc_0--tech_0</v>
      </c>
      <c r="AZ1" t="str">
        <f>target!AZ4</f>
        <v>rep_6--ecc_0--tech_1</v>
      </c>
      <c r="BA1" t="str">
        <f>target!BA4</f>
        <v>rep_6--ecc_0--tech_2</v>
      </c>
      <c r="BB1" t="str">
        <f>target!BB4</f>
        <v>rep_6--ecc_0--tech_3</v>
      </c>
      <c r="BC1" t="str">
        <f>target!BC4</f>
        <v>rep_6--ecc_1--tech_0</v>
      </c>
      <c r="BD1" t="str">
        <f>target!BD4</f>
        <v>rep_6--ecc_1--tech_1</v>
      </c>
      <c r="BE1" t="str">
        <f>target!BE4</f>
        <v>rep_6--ecc_1--tech_2</v>
      </c>
      <c r="BF1" t="str">
        <f>target!BF4</f>
        <v>rep_6--ecc_1--tech_3</v>
      </c>
    </row>
    <row r="2" spans="1:58">
      <c r="A2" s="1" t="str">
        <f>target!A5</f>
        <v>MB5</v>
      </c>
      <c r="B2" s="1"/>
      <c r="C2" s="1">
        <v>13</v>
      </c>
      <c r="D2" s="1">
        <v>14</v>
      </c>
      <c r="E2" s="1">
        <v>1</v>
      </c>
      <c r="F2" s="1">
        <v>-1</v>
      </c>
      <c r="G2" s="1">
        <v>6</v>
      </c>
      <c r="H2" s="1">
        <v>9</v>
      </c>
      <c r="I2" s="1">
        <v>11</v>
      </c>
      <c r="J2" s="1">
        <v>-1</v>
      </c>
      <c r="K2" s="1">
        <v>14</v>
      </c>
      <c r="L2" s="1">
        <v>18</v>
      </c>
      <c r="M2" s="1">
        <v>6</v>
      </c>
      <c r="N2" s="1">
        <v>-1</v>
      </c>
      <c r="O2" s="1">
        <v>10</v>
      </c>
      <c r="P2" s="1">
        <v>9</v>
      </c>
      <c r="Q2" s="1">
        <v>9</v>
      </c>
      <c r="R2" s="1">
        <v>-1</v>
      </c>
      <c r="S2" s="1">
        <v>4</v>
      </c>
      <c r="T2" s="1">
        <v>11</v>
      </c>
      <c r="U2" s="1">
        <v>14</v>
      </c>
      <c r="V2" s="1">
        <v>13</v>
      </c>
      <c r="W2" s="1">
        <v>10</v>
      </c>
      <c r="X2" s="1">
        <v>10</v>
      </c>
      <c r="Y2" s="1">
        <v>-1</v>
      </c>
      <c r="Z2" s="1">
        <v>-1</v>
      </c>
      <c r="AA2" s="1">
        <v>8</v>
      </c>
      <c r="AB2" s="1">
        <v>18</v>
      </c>
      <c r="AC2" s="1">
        <v>12</v>
      </c>
      <c r="AD2" s="1">
        <v>8</v>
      </c>
      <c r="AE2" s="1">
        <v>1</v>
      </c>
      <c r="AF2" s="1">
        <v>5</v>
      </c>
      <c r="AG2" s="1">
        <v>18</v>
      </c>
      <c r="AH2" s="1">
        <v>-1</v>
      </c>
      <c r="AI2" s="1">
        <v>7</v>
      </c>
      <c r="AJ2" s="1">
        <v>10</v>
      </c>
      <c r="AK2" s="1">
        <v>9</v>
      </c>
      <c r="AL2" s="1">
        <v>9</v>
      </c>
      <c r="AM2" s="1">
        <v>10</v>
      </c>
      <c r="AN2" s="1">
        <v>3</v>
      </c>
      <c r="AO2" s="1">
        <v>7</v>
      </c>
      <c r="AP2" s="1">
        <v>-1</v>
      </c>
      <c r="AQ2" s="1">
        <v>13</v>
      </c>
      <c r="AR2" s="1">
        <v>6</v>
      </c>
      <c r="AS2" s="1">
        <v>12</v>
      </c>
      <c r="AT2" s="1">
        <v>10</v>
      </c>
      <c r="AU2" s="1">
        <v>10</v>
      </c>
      <c r="AV2" s="1">
        <v>119</v>
      </c>
      <c r="AW2" s="1">
        <v>15</v>
      </c>
      <c r="AX2" s="1">
        <v>8</v>
      </c>
      <c r="AY2" s="1">
        <v>19</v>
      </c>
      <c r="AZ2" s="1">
        <v>6</v>
      </c>
      <c r="BA2" s="1">
        <v>5</v>
      </c>
      <c r="BB2" s="1">
        <v>9</v>
      </c>
      <c r="BC2" s="1">
        <v>5</v>
      </c>
      <c r="BD2" s="1">
        <v>6</v>
      </c>
      <c r="BE2" s="1">
        <v>14</v>
      </c>
      <c r="BF2" s="1">
        <v>-1</v>
      </c>
    </row>
    <row r="3" spans="1:58">
      <c r="A3" s="1" t="str">
        <f>target!A6</f>
        <v>MWa_1</v>
      </c>
      <c r="B3" s="1"/>
      <c r="C3" s="1">
        <v>0</v>
      </c>
      <c r="D3" s="1">
        <v>2</v>
      </c>
      <c r="E3" s="1">
        <v>7</v>
      </c>
      <c r="F3" s="1">
        <v>7</v>
      </c>
      <c r="G3" s="1">
        <v>8</v>
      </c>
      <c r="H3" s="1">
        <v>4</v>
      </c>
      <c r="I3" s="1">
        <v>2</v>
      </c>
      <c r="J3" s="1">
        <v>-1</v>
      </c>
      <c r="K3" s="1">
        <v>4</v>
      </c>
      <c r="L3" s="1">
        <v>4</v>
      </c>
      <c r="M3" s="1">
        <v>5</v>
      </c>
      <c r="N3" s="1">
        <v>-1</v>
      </c>
      <c r="O3" s="1">
        <v>8</v>
      </c>
      <c r="P3" s="1">
        <v>2</v>
      </c>
      <c r="Q3" s="1">
        <v>11</v>
      </c>
      <c r="R3" s="1">
        <v>5</v>
      </c>
      <c r="S3" s="1">
        <v>1</v>
      </c>
      <c r="T3" s="1">
        <v>2</v>
      </c>
      <c r="U3" s="1">
        <v>0</v>
      </c>
      <c r="V3" s="1">
        <v>3</v>
      </c>
      <c r="W3" s="1">
        <v>-1</v>
      </c>
      <c r="X3" s="1">
        <v>8</v>
      </c>
      <c r="Y3" s="1">
        <v>4</v>
      </c>
      <c r="Z3" s="1">
        <v>-1</v>
      </c>
      <c r="AA3" s="1">
        <v>1</v>
      </c>
      <c r="AB3" s="1">
        <v>0</v>
      </c>
      <c r="AC3" s="1">
        <v>3</v>
      </c>
      <c r="AD3" s="1">
        <v>5</v>
      </c>
      <c r="AE3" s="1">
        <v>6</v>
      </c>
      <c r="AF3" s="1">
        <v>3</v>
      </c>
      <c r="AG3" s="1">
        <v>2</v>
      </c>
      <c r="AH3" s="1">
        <v>-1</v>
      </c>
      <c r="AI3" s="1">
        <v>2</v>
      </c>
      <c r="AJ3" s="1">
        <v>3</v>
      </c>
      <c r="AK3" s="1">
        <v>0</v>
      </c>
      <c r="AL3" s="1">
        <v>5</v>
      </c>
      <c r="AM3" s="1">
        <v>4</v>
      </c>
      <c r="AN3" s="1">
        <v>7</v>
      </c>
      <c r="AO3" s="1">
        <v>2</v>
      </c>
      <c r="AP3" s="1">
        <v>4</v>
      </c>
      <c r="AQ3" s="1">
        <v>10</v>
      </c>
      <c r="AR3" s="1">
        <v>5</v>
      </c>
      <c r="AS3" s="1">
        <v>7</v>
      </c>
      <c r="AT3" s="1">
        <v>5</v>
      </c>
      <c r="AU3" s="1">
        <v>7</v>
      </c>
      <c r="AV3" s="1">
        <v>3</v>
      </c>
      <c r="AW3" s="1">
        <v>3</v>
      </c>
      <c r="AX3" s="1">
        <v>5</v>
      </c>
      <c r="AY3" s="1">
        <v>7</v>
      </c>
      <c r="AZ3" s="1">
        <v>7</v>
      </c>
      <c r="BA3" s="1">
        <v>5</v>
      </c>
      <c r="BB3" s="1">
        <v>4</v>
      </c>
      <c r="BC3" s="1">
        <v>5</v>
      </c>
      <c r="BD3" s="1">
        <v>6</v>
      </c>
      <c r="BE3" s="1">
        <v>12</v>
      </c>
      <c r="BF3" s="1">
        <v>-1</v>
      </c>
    </row>
    <row r="4" spans="1:58">
      <c r="A4" s="1" t="str">
        <f>target!A7</f>
        <v>mb2</v>
      </c>
      <c r="B4" s="1"/>
      <c r="C4" s="1">
        <v>13</v>
      </c>
      <c r="D4" s="1">
        <v>13</v>
      </c>
      <c r="E4" s="1">
        <v>11</v>
      </c>
      <c r="F4" s="1">
        <v>7</v>
      </c>
      <c r="G4" s="1">
        <v>1366</v>
      </c>
      <c r="H4" s="1">
        <v>10</v>
      </c>
      <c r="I4" s="1">
        <v>16</v>
      </c>
      <c r="J4" s="1">
        <v>12</v>
      </c>
      <c r="K4" s="1">
        <v>133</v>
      </c>
      <c r="L4" s="1">
        <v>13</v>
      </c>
      <c r="M4" s="1">
        <v>10</v>
      </c>
      <c r="N4" s="1">
        <v>14</v>
      </c>
      <c r="O4" s="1">
        <v>-1</v>
      </c>
      <c r="P4" s="1">
        <v>7</v>
      </c>
      <c r="Q4" s="1">
        <v>17</v>
      </c>
      <c r="R4" s="1">
        <v>15</v>
      </c>
      <c r="S4" s="1">
        <v>5</v>
      </c>
      <c r="T4" s="1">
        <v>13</v>
      </c>
      <c r="U4" s="1">
        <v>13</v>
      </c>
      <c r="V4" s="1">
        <v>11</v>
      </c>
      <c r="W4" s="1">
        <v>6</v>
      </c>
      <c r="X4" s="1">
        <v>13</v>
      </c>
      <c r="Y4" s="1">
        <v>11</v>
      </c>
      <c r="Z4" s="1">
        <v>1</v>
      </c>
      <c r="AA4" s="1">
        <v>6</v>
      </c>
      <c r="AB4" s="1">
        <v>12</v>
      </c>
      <c r="AC4" s="1">
        <v>10</v>
      </c>
      <c r="AD4" s="1">
        <v>-1</v>
      </c>
      <c r="AE4" s="1">
        <v>14</v>
      </c>
      <c r="AF4" s="1">
        <v>11</v>
      </c>
      <c r="AG4" s="1">
        <v>8</v>
      </c>
      <c r="AH4" s="1">
        <v>-1</v>
      </c>
      <c r="AI4" s="1">
        <v>10</v>
      </c>
      <c r="AJ4" s="1">
        <v>6</v>
      </c>
      <c r="AK4" s="1">
        <v>13</v>
      </c>
      <c r="AL4" s="1">
        <v>-1</v>
      </c>
      <c r="AM4" s="1">
        <v>-1</v>
      </c>
      <c r="AN4" s="1">
        <v>11</v>
      </c>
      <c r="AO4" s="1">
        <v>13</v>
      </c>
      <c r="AP4" s="1">
        <v>-1</v>
      </c>
      <c r="AQ4" s="1">
        <v>8</v>
      </c>
      <c r="AR4" s="1">
        <v>12</v>
      </c>
      <c r="AS4" s="1">
        <v>18</v>
      </c>
      <c r="AT4" s="1">
        <v>16</v>
      </c>
      <c r="AU4" s="1">
        <v>10</v>
      </c>
      <c r="AV4" s="1">
        <v>2</v>
      </c>
      <c r="AW4" s="1">
        <v>6</v>
      </c>
      <c r="AX4" s="1">
        <v>-1</v>
      </c>
      <c r="AY4" s="1">
        <v>16</v>
      </c>
      <c r="AZ4" s="1">
        <v>2</v>
      </c>
      <c r="BA4" s="1">
        <v>4</v>
      </c>
      <c r="BB4" s="1">
        <v>18</v>
      </c>
      <c r="BC4" s="1">
        <v>2</v>
      </c>
      <c r="BD4" s="1">
        <v>9</v>
      </c>
      <c r="BE4" s="1">
        <v>14</v>
      </c>
      <c r="BF4" s="1">
        <v>-1</v>
      </c>
    </row>
    <row r="5" spans="1:58">
      <c r="A5">
        <f>target!A8</f>
        <v>1</v>
      </c>
      <c r="C5">
        <v>5</v>
      </c>
      <c r="D5">
        <v>3</v>
      </c>
      <c r="E5">
        <v>9</v>
      </c>
      <c r="F5">
        <v>12</v>
      </c>
      <c r="G5">
        <v>-1</v>
      </c>
      <c r="H5">
        <v>10</v>
      </c>
      <c r="I5">
        <v>4</v>
      </c>
      <c r="J5">
        <v>-1</v>
      </c>
      <c r="K5">
        <v>6</v>
      </c>
      <c r="L5">
        <v>5</v>
      </c>
      <c r="M5">
        <v>5</v>
      </c>
      <c r="N5">
        <v>6</v>
      </c>
      <c r="O5">
        <v>8</v>
      </c>
      <c r="P5">
        <v>4</v>
      </c>
      <c r="Q5">
        <v>2</v>
      </c>
      <c r="R5">
        <v>-1</v>
      </c>
      <c r="S5">
        <v>11</v>
      </c>
      <c r="T5">
        <v>2</v>
      </c>
      <c r="U5">
        <v>1</v>
      </c>
      <c r="V5">
        <v>16</v>
      </c>
      <c r="W5">
        <v>6</v>
      </c>
      <c r="X5">
        <v>13</v>
      </c>
      <c r="Y5">
        <v>181</v>
      </c>
      <c r="Z5">
        <v>-1</v>
      </c>
      <c r="AA5">
        <v>1</v>
      </c>
      <c r="AB5">
        <v>8</v>
      </c>
      <c r="AC5">
        <v>11</v>
      </c>
      <c r="AD5">
        <v>3</v>
      </c>
      <c r="AE5">
        <v>11</v>
      </c>
      <c r="AF5">
        <v>25</v>
      </c>
      <c r="AG5">
        <v>8</v>
      </c>
      <c r="AH5">
        <v>-1</v>
      </c>
      <c r="AI5">
        <v>5</v>
      </c>
      <c r="AJ5">
        <v>2</v>
      </c>
      <c r="AK5">
        <v>2</v>
      </c>
      <c r="AL5">
        <v>3</v>
      </c>
      <c r="AM5">
        <v>-1</v>
      </c>
      <c r="AN5">
        <v>2</v>
      </c>
      <c r="AO5">
        <v>6</v>
      </c>
      <c r="AP5">
        <v>19</v>
      </c>
      <c r="AQ5">
        <v>10</v>
      </c>
      <c r="AR5">
        <v>1</v>
      </c>
      <c r="AS5">
        <v>5</v>
      </c>
      <c r="AT5">
        <v>5</v>
      </c>
      <c r="AU5">
        <v>-1</v>
      </c>
      <c r="AV5">
        <v>11</v>
      </c>
      <c r="AW5">
        <v>8</v>
      </c>
      <c r="AX5">
        <v>6</v>
      </c>
      <c r="AY5">
        <v>9</v>
      </c>
      <c r="AZ5">
        <v>11</v>
      </c>
      <c r="BA5">
        <v>6</v>
      </c>
      <c r="BB5">
        <v>12</v>
      </c>
      <c r="BC5">
        <v>-1</v>
      </c>
      <c r="BD5">
        <v>8</v>
      </c>
      <c r="BE5">
        <v>10</v>
      </c>
      <c r="BF5">
        <v>-1</v>
      </c>
    </row>
    <row r="6" spans="1:58">
      <c r="A6">
        <f>target!A9</f>
        <v>0</v>
      </c>
    </row>
    <row r="7" spans="1:58">
      <c r="A7">
        <f>target!A10</f>
        <v>0</v>
      </c>
    </row>
    <row r="8" spans="1:58">
      <c r="A8">
        <f>target!A11</f>
        <v>0</v>
      </c>
    </row>
    <row r="9" spans="1:58">
      <c r="A9">
        <f>target!A12</f>
        <v>0</v>
      </c>
    </row>
    <row r="24" spans="1:59">
      <c r="A24" t="s">
        <v>61</v>
      </c>
    </row>
    <row r="25" spans="1:59">
      <c r="A25" t="str">
        <f>A1</f>
        <v>userID</v>
      </c>
      <c r="B25" t="str">
        <f t="shared" ref="B25:BG25" si="0">B1</f>
        <v>condition</v>
      </c>
      <c r="C25" t="str">
        <f t="shared" si="0"/>
        <v>rep_0--ecc_0--tech_0</v>
      </c>
      <c r="D25" t="str">
        <f t="shared" si="0"/>
        <v>rep_0--ecc_0--tech_1</v>
      </c>
      <c r="E25" t="str">
        <f t="shared" si="0"/>
        <v>rep_0--ecc_0--tech_2</v>
      </c>
      <c r="F25" t="str">
        <f t="shared" si="0"/>
        <v>rep_0--ecc_0--tech_3</v>
      </c>
      <c r="G25" t="str">
        <f t="shared" si="0"/>
        <v>rep_0--ecc_1--tech_0</v>
      </c>
      <c r="H25" t="str">
        <f t="shared" si="0"/>
        <v>rep_0--ecc_1--tech_1</v>
      </c>
      <c r="I25" t="str">
        <f t="shared" si="0"/>
        <v>rep_0--ecc_1--tech_2</v>
      </c>
      <c r="J25" t="str">
        <f t="shared" si="0"/>
        <v>rep_0--ecc_1--tech_3</v>
      </c>
      <c r="K25" t="str">
        <f t="shared" si="0"/>
        <v>rep_1--ecc_0--tech_0</v>
      </c>
      <c r="L25" t="str">
        <f t="shared" si="0"/>
        <v>rep_1--ecc_0--tech_1</v>
      </c>
      <c r="M25" t="str">
        <f t="shared" si="0"/>
        <v>rep_1--ecc_0--tech_2</v>
      </c>
      <c r="N25" t="str">
        <f t="shared" si="0"/>
        <v>rep_1--ecc_0--tech_3</v>
      </c>
      <c r="O25" t="str">
        <f t="shared" si="0"/>
        <v>rep_1--ecc_1--tech_0</v>
      </c>
      <c r="P25" t="str">
        <f t="shared" si="0"/>
        <v>rep_1--ecc_1--tech_1</v>
      </c>
      <c r="Q25" t="str">
        <f t="shared" si="0"/>
        <v>rep_1--ecc_1--tech_2</v>
      </c>
      <c r="R25" t="str">
        <f t="shared" si="0"/>
        <v>rep_1--ecc_1--tech_3</v>
      </c>
      <c r="S25" t="str">
        <f t="shared" si="0"/>
        <v>rep_2--ecc_0--tech_0</v>
      </c>
      <c r="T25" t="str">
        <f t="shared" si="0"/>
        <v>rep_2--ecc_0--tech_1</v>
      </c>
      <c r="U25" t="str">
        <f t="shared" si="0"/>
        <v>rep_2--ecc_0--tech_2</v>
      </c>
      <c r="V25" t="str">
        <f t="shared" si="0"/>
        <v>rep_2--ecc_0--tech_3</v>
      </c>
      <c r="W25" t="str">
        <f t="shared" si="0"/>
        <v>rep_2--ecc_1--tech_0</v>
      </c>
      <c r="X25" t="str">
        <f t="shared" si="0"/>
        <v>rep_2--ecc_1--tech_1</v>
      </c>
      <c r="Y25" t="str">
        <f t="shared" si="0"/>
        <v>rep_2--ecc_1--tech_2</v>
      </c>
      <c r="Z25" t="str">
        <f t="shared" si="0"/>
        <v>rep_2--ecc_1--tech_3</v>
      </c>
      <c r="AA25" t="str">
        <f t="shared" si="0"/>
        <v>rep_3--ecc_0--tech_0</v>
      </c>
      <c r="AB25" t="str">
        <f t="shared" si="0"/>
        <v>rep_3--ecc_0--tech_1</v>
      </c>
      <c r="AC25" t="str">
        <f t="shared" si="0"/>
        <v>rep_3--ecc_0--tech_2</v>
      </c>
      <c r="AD25" t="str">
        <f t="shared" si="0"/>
        <v>rep_3--ecc_0--tech_3</v>
      </c>
      <c r="AE25" t="str">
        <f t="shared" si="0"/>
        <v>rep_3--ecc_1--tech_0</v>
      </c>
      <c r="AF25" t="str">
        <f t="shared" si="0"/>
        <v>rep_3--ecc_1--tech_1</v>
      </c>
      <c r="AG25" t="str">
        <f t="shared" si="0"/>
        <v>rep_3--ecc_1--tech_2</v>
      </c>
      <c r="AH25" t="str">
        <f t="shared" si="0"/>
        <v>rep_3--ecc_1--tech_3</v>
      </c>
      <c r="AI25" t="str">
        <f t="shared" si="0"/>
        <v>rep_4--ecc_0--tech_0</v>
      </c>
      <c r="AJ25" t="str">
        <f t="shared" si="0"/>
        <v>rep_4--ecc_0--tech_1</v>
      </c>
      <c r="AK25" t="str">
        <f t="shared" si="0"/>
        <v>rep_4--ecc_0--tech_2</v>
      </c>
      <c r="AL25" t="str">
        <f t="shared" si="0"/>
        <v>rep_4--ecc_0--tech_3</v>
      </c>
      <c r="AM25" t="str">
        <f t="shared" si="0"/>
        <v>rep_4--ecc_1--tech_0</v>
      </c>
      <c r="AN25" t="str">
        <f t="shared" si="0"/>
        <v>rep_4--ecc_1--tech_1</v>
      </c>
      <c r="AO25" t="str">
        <f t="shared" si="0"/>
        <v>rep_4--ecc_1--tech_2</v>
      </c>
      <c r="AP25" t="str">
        <f t="shared" si="0"/>
        <v>rep_4--ecc_1--tech_3</v>
      </c>
      <c r="AQ25" t="str">
        <f t="shared" si="0"/>
        <v>rep_5--ecc_0--tech_0</v>
      </c>
      <c r="AR25" t="str">
        <f t="shared" si="0"/>
        <v>rep_5--ecc_0--tech_1</v>
      </c>
      <c r="AS25" t="str">
        <f t="shared" si="0"/>
        <v>rep_5--ecc_0--tech_2</v>
      </c>
      <c r="AT25" t="str">
        <f t="shared" si="0"/>
        <v>rep_5--ecc_0--tech_3</v>
      </c>
      <c r="AU25" t="str">
        <f t="shared" si="0"/>
        <v>rep_5--ecc_1--tech_0</v>
      </c>
      <c r="AV25" t="str">
        <f t="shared" si="0"/>
        <v>rep_5--ecc_1--tech_1</v>
      </c>
      <c r="AW25" t="str">
        <f t="shared" si="0"/>
        <v>rep_5--ecc_1--tech_2</v>
      </c>
      <c r="AX25" t="str">
        <f t="shared" si="0"/>
        <v>rep_5--ecc_1--tech_3</v>
      </c>
      <c r="AY25" t="str">
        <f t="shared" si="0"/>
        <v>rep_6--ecc_0--tech_0</v>
      </c>
      <c r="AZ25" t="str">
        <f t="shared" si="0"/>
        <v>rep_6--ecc_0--tech_1</v>
      </c>
      <c r="BA25" t="str">
        <f t="shared" si="0"/>
        <v>rep_6--ecc_0--tech_2</v>
      </c>
      <c r="BB25" t="str">
        <f t="shared" si="0"/>
        <v>rep_6--ecc_0--tech_3</v>
      </c>
      <c r="BC25" t="str">
        <f t="shared" si="0"/>
        <v>rep_6--ecc_1--tech_0</v>
      </c>
      <c r="BD25" t="str">
        <f t="shared" si="0"/>
        <v>rep_6--ecc_1--tech_1</v>
      </c>
      <c r="BE25" t="str">
        <f t="shared" si="0"/>
        <v>rep_6--ecc_1--tech_2</v>
      </c>
      <c r="BF25" t="str">
        <f t="shared" si="0"/>
        <v>rep_6--ecc_1--tech_3</v>
      </c>
      <c r="BG25">
        <f t="shared" si="0"/>
        <v>0</v>
      </c>
    </row>
    <row r="26" spans="1:59">
      <c r="A26" s="1" t="str">
        <f t="shared" ref="A26:A35" si="1">A2</f>
        <v>MB5</v>
      </c>
      <c r="B26" s="1"/>
      <c r="C26" s="1">
        <f>IF(AND(target!C5&gt;0,distance!C2&lt;25),distance!C2,-1)</f>
        <v>13</v>
      </c>
      <c r="D26" s="1">
        <f>IF(AND(target!D5&gt;0,distance!D2&lt;25),distance!D2,-1)</f>
        <v>14</v>
      </c>
      <c r="E26" s="1">
        <f>IF(AND(target!E5&gt;0,distance!E2&lt;25),distance!E2,-1)</f>
        <v>1</v>
      </c>
      <c r="F26" s="1">
        <f>IF(AND(target!F5&gt;0,distance!F2&lt;25),distance!F2,-1)</f>
        <v>-1</v>
      </c>
      <c r="G26" s="1">
        <f>IF(AND(target!G5&gt;0,distance!G2&lt;25),distance!G2,-1)</f>
        <v>6</v>
      </c>
      <c r="H26" s="1">
        <f>IF(AND(target!H5&gt;0,distance!H2&lt;25),distance!H2,-1)</f>
        <v>9</v>
      </c>
      <c r="I26" s="1">
        <f>IF(AND(target!I5&gt;0,distance!I2&lt;25),distance!I2,-1)</f>
        <v>11</v>
      </c>
      <c r="J26" s="1">
        <f>IF(AND(target!J5&gt;0,distance!J2&lt;25),distance!J2,-1)</f>
        <v>-1</v>
      </c>
      <c r="K26" s="1">
        <f>IF(AND(target!K5&gt;0,distance!K2&lt;25),distance!K2,-1)</f>
        <v>14</v>
      </c>
      <c r="L26" s="1">
        <f>IF(AND(target!L5&gt;0,distance!L2&lt;25),distance!L2,-1)</f>
        <v>18</v>
      </c>
      <c r="M26" s="1">
        <f>IF(AND(target!M5&gt;0,distance!M2&lt;25),distance!M2,-1)</f>
        <v>6</v>
      </c>
      <c r="N26" s="1">
        <f>IF(AND(target!N5&gt;0,distance!N2&lt;25),distance!N2,-1)</f>
        <v>-1</v>
      </c>
      <c r="O26" s="1">
        <f>IF(AND(target!O5&gt;0,distance!O2&lt;25),distance!O2,-1)</f>
        <v>10</v>
      </c>
      <c r="P26" s="1">
        <f>IF(AND(target!P5&gt;0,distance!P2&lt;25),distance!P2,-1)</f>
        <v>9</v>
      </c>
      <c r="Q26" s="1">
        <f>IF(AND(target!Q5&gt;0,distance!Q2&lt;25),distance!Q2,-1)</f>
        <v>9</v>
      </c>
      <c r="R26" s="1">
        <f>IF(AND(target!R5&gt;0,distance!R2&lt;25),distance!R2,-1)</f>
        <v>-1</v>
      </c>
      <c r="S26" s="1">
        <f>IF(AND(target!S5&gt;0,distance!S2&lt;25),distance!S2,-1)</f>
        <v>4</v>
      </c>
      <c r="T26" s="1">
        <f>IF(AND(target!T5&gt;0,distance!T2&lt;25),distance!T2,-1)</f>
        <v>11</v>
      </c>
      <c r="U26" s="1">
        <f>IF(AND(target!U5&gt;0,distance!U2&lt;25),distance!U2,-1)</f>
        <v>14</v>
      </c>
      <c r="V26" s="1">
        <f>IF(AND(target!V5&gt;0,distance!V2&lt;25),distance!V2,-1)</f>
        <v>13</v>
      </c>
      <c r="W26" s="1">
        <f>IF(AND(target!W5&gt;0,distance!W2&lt;25),distance!W2,-1)</f>
        <v>10</v>
      </c>
      <c r="X26" s="1">
        <f>IF(AND(target!X5&gt;0,distance!X2&lt;25),distance!X2,-1)</f>
        <v>10</v>
      </c>
      <c r="Y26" s="1">
        <f>IF(AND(target!Y5&gt;0,distance!Y2&lt;25),distance!Y2,-1)</f>
        <v>-1</v>
      </c>
      <c r="Z26" s="1">
        <f>IF(AND(target!Z5&gt;0,distance!Z2&lt;25),distance!Z2,-1)</f>
        <v>-1</v>
      </c>
      <c r="AA26" s="1">
        <f>IF(AND(target!AA5&gt;0,distance!AA2&lt;25),distance!AA2,-1)</f>
        <v>8</v>
      </c>
      <c r="AB26" s="1">
        <f>IF(AND(target!AB5&gt;0,distance!AB2&lt;25),distance!AB2,-1)</f>
        <v>18</v>
      </c>
      <c r="AC26" s="1">
        <f>IF(AND(target!AC5&gt;0,distance!AC2&lt;25),distance!AC2,-1)</f>
        <v>12</v>
      </c>
      <c r="AD26" s="1">
        <f>IF(AND(target!AD5&gt;0,distance!AD2&lt;25),distance!AD2,-1)</f>
        <v>8</v>
      </c>
      <c r="AE26" s="1">
        <f>IF(AND(target!AE5&gt;0,distance!AE2&lt;25),distance!AE2,-1)</f>
        <v>1</v>
      </c>
      <c r="AF26" s="1">
        <f>IF(AND(target!AF5&gt;0,distance!AF2&lt;25),distance!AF2,-1)</f>
        <v>5</v>
      </c>
      <c r="AG26" s="1">
        <f>IF(AND(target!AG5&gt;0,distance!AG2&lt;25),distance!AG2,-1)</f>
        <v>18</v>
      </c>
      <c r="AH26" s="1">
        <f>IF(AND(target!AH5&gt;0,distance!AH2&lt;25),distance!AH2,-1)</f>
        <v>-1</v>
      </c>
      <c r="AI26" s="1">
        <f>IF(AND(target!AI5&gt;0,distance!AI2&lt;25),distance!AI2,-1)</f>
        <v>7</v>
      </c>
      <c r="AJ26" s="1">
        <f>IF(AND(target!AJ5&gt;0,distance!AJ2&lt;25),distance!AJ2,-1)</f>
        <v>10</v>
      </c>
      <c r="AK26" s="1">
        <f>IF(AND(target!AK5&gt;0,distance!AK2&lt;25),distance!AK2,-1)</f>
        <v>9</v>
      </c>
      <c r="AL26" s="1">
        <f>IF(AND(target!AL5&gt;0,distance!AL2&lt;25),distance!AL2,-1)</f>
        <v>9</v>
      </c>
      <c r="AM26" s="1">
        <f>IF(AND(target!AM5&gt;0,distance!AM2&lt;25),distance!AM2,-1)</f>
        <v>10</v>
      </c>
      <c r="AN26" s="1">
        <f>IF(AND(target!AN5&gt;0,distance!AN2&lt;25),distance!AN2,-1)</f>
        <v>3</v>
      </c>
      <c r="AO26" s="1">
        <f>IF(AND(target!AO5&gt;0,distance!AO2&lt;25),distance!AO2,-1)</f>
        <v>7</v>
      </c>
      <c r="AP26" s="1">
        <f>IF(AND(target!AP5&gt;0,distance!AP2&lt;25),distance!AP2,-1)</f>
        <v>-1</v>
      </c>
      <c r="AQ26" s="1">
        <f>IF(AND(target!AQ5&gt;0,distance!AQ2&lt;25),distance!AQ2,-1)</f>
        <v>13</v>
      </c>
      <c r="AR26" s="1">
        <f>IF(AND(target!AR5&gt;0,distance!AR2&lt;25),distance!AR2,-1)</f>
        <v>6</v>
      </c>
      <c r="AS26" s="1">
        <f>IF(AND(target!AS5&gt;0,distance!AS2&lt;25),distance!AS2,-1)</f>
        <v>12</v>
      </c>
      <c r="AT26" s="1">
        <f>IF(AND(target!AT5&gt;0,distance!AT2&lt;25),distance!AT2,-1)</f>
        <v>10</v>
      </c>
      <c r="AU26" s="1">
        <f>IF(AND(target!AU5&gt;0,distance!AU2&lt;25),distance!AU2,-1)</f>
        <v>10</v>
      </c>
      <c r="AV26" s="1">
        <f>IF(AND(target!AV5&gt;0,distance!AV2&lt;25),distance!AV2,-1)</f>
        <v>-1</v>
      </c>
      <c r="AW26" s="1">
        <f>IF(AND(target!AW5&gt;0,distance!AW2&lt;25),distance!AW2,-1)</f>
        <v>15</v>
      </c>
      <c r="AX26" s="1">
        <f>IF(AND(target!AX5&gt;0,distance!AX2&lt;25),distance!AX2,-1)</f>
        <v>8</v>
      </c>
      <c r="AY26" s="1">
        <f>IF(AND(target!AY5&gt;0,distance!AY2&lt;25),distance!AY2,-1)</f>
        <v>19</v>
      </c>
      <c r="AZ26" s="1">
        <f>IF(AND(target!AZ5&gt;0,distance!AZ2&lt;25),distance!AZ2,-1)</f>
        <v>6</v>
      </c>
      <c r="BA26" s="1">
        <f>IF(AND(target!BA5&gt;0,distance!BA2&lt;25),distance!BA2,-1)</f>
        <v>5</v>
      </c>
      <c r="BB26" s="1">
        <f>IF(AND(target!BB5&gt;0,distance!BB2&lt;25),distance!BB2,-1)</f>
        <v>9</v>
      </c>
      <c r="BC26" s="1">
        <f>IF(AND(target!BC5&gt;0,distance!BC2&lt;25),distance!BC2,-1)</f>
        <v>5</v>
      </c>
      <c r="BD26" s="1">
        <f>IF(AND(target!BD5&gt;0,distance!BD2&lt;25),distance!BD2,-1)</f>
        <v>6</v>
      </c>
      <c r="BE26" s="1">
        <f>IF(AND(target!BE5&gt;0,distance!BE2&lt;25),distance!BE2,-1)</f>
        <v>14</v>
      </c>
      <c r="BF26" s="1">
        <f>IF(AND(target!BF5&gt;0,distance!BF2&lt;25),distance!BF2,-1)</f>
        <v>-1</v>
      </c>
    </row>
    <row r="27" spans="1:59">
      <c r="A27" s="1" t="str">
        <f t="shared" si="1"/>
        <v>MWa_1</v>
      </c>
      <c r="B27" s="1"/>
      <c r="C27" s="1">
        <f>IF(AND(target!C6&gt;0,distance!C3&lt;25),distance!C3,-1)</f>
        <v>0</v>
      </c>
      <c r="D27" s="1">
        <f>IF(AND(target!D6&gt;0,distance!D3&lt;25),distance!D3,-1)</f>
        <v>2</v>
      </c>
      <c r="E27" s="1">
        <f>IF(AND(target!E6&gt;0,distance!E3&lt;25),distance!E3,-1)</f>
        <v>7</v>
      </c>
      <c r="F27" s="1">
        <f>IF(AND(target!F6&gt;0,distance!F3&lt;25),distance!F3,-1)</f>
        <v>7</v>
      </c>
      <c r="G27" s="1">
        <f>IF(AND(target!G6&gt;0,distance!G3&lt;25),distance!G3,-1)</f>
        <v>8</v>
      </c>
      <c r="H27" s="1">
        <f>IF(AND(target!H6&gt;0,distance!H3&lt;25),distance!H3,-1)</f>
        <v>4</v>
      </c>
      <c r="I27" s="1">
        <f>IF(AND(target!I6&gt;0,distance!I3&lt;25),distance!I3,-1)</f>
        <v>2</v>
      </c>
      <c r="J27" s="1">
        <f>IF(AND(target!J6&gt;0,distance!J3&lt;25),distance!J3,-1)</f>
        <v>-1</v>
      </c>
      <c r="K27" s="1">
        <f>IF(AND(target!K6&gt;0,distance!K3&lt;25),distance!K3,-1)</f>
        <v>4</v>
      </c>
      <c r="L27" s="1">
        <f>IF(AND(target!L6&gt;0,distance!L3&lt;25),distance!L3,-1)</f>
        <v>4</v>
      </c>
      <c r="M27" s="1">
        <f>IF(AND(target!M6&gt;0,distance!M3&lt;25),distance!M3,-1)</f>
        <v>5</v>
      </c>
      <c r="N27" s="1">
        <f>IF(AND(target!N6&gt;0,distance!N3&lt;25),distance!N3,-1)</f>
        <v>-1</v>
      </c>
      <c r="O27" s="1">
        <f>IF(AND(target!O6&gt;0,distance!O3&lt;25),distance!O3,-1)</f>
        <v>8</v>
      </c>
      <c r="P27" s="1">
        <f>IF(AND(target!P6&gt;0,distance!P3&lt;25),distance!P3,-1)</f>
        <v>2</v>
      </c>
      <c r="Q27" s="1">
        <f>IF(AND(target!Q6&gt;0,distance!Q3&lt;25),distance!Q3,-1)</f>
        <v>11</v>
      </c>
      <c r="R27" s="1">
        <f>IF(AND(target!R6&gt;0,distance!R3&lt;25),distance!R3,-1)</f>
        <v>5</v>
      </c>
      <c r="S27" s="1">
        <f>IF(AND(target!S6&gt;0,distance!S3&lt;25),distance!S3,-1)</f>
        <v>1</v>
      </c>
      <c r="T27" s="1">
        <f>IF(AND(target!T6&gt;0,distance!T3&lt;25),distance!T3,-1)</f>
        <v>2</v>
      </c>
      <c r="U27" s="1">
        <f>IF(AND(target!U6&gt;0,distance!U3&lt;25),distance!U3,-1)</f>
        <v>0</v>
      </c>
      <c r="V27" s="1">
        <f>IF(AND(target!V6&gt;0,distance!V3&lt;25),distance!V3,-1)</f>
        <v>3</v>
      </c>
      <c r="W27" s="1">
        <f>IF(AND(target!W6&gt;0,distance!W3&lt;25),distance!W3,-1)</f>
        <v>-1</v>
      </c>
      <c r="X27" s="1">
        <f>IF(AND(target!X6&gt;0,distance!X3&lt;25),distance!X3,-1)</f>
        <v>8</v>
      </c>
      <c r="Y27" s="1">
        <f>IF(AND(target!Y6&gt;0,distance!Y3&lt;25),distance!Y3,-1)</f>
        <v>4</v>
      </c>
      <c r="Z27" s="1">
        <f>IF(AND(target!Z6&gt;0,distance!Z3&lt;25),distance!Z3,-1)</f>
        <v>-1</v>
      </c>
      <c r="AA27" s="1">
        <f>IF(AND(target!AA6&gt;0,distance!AA3&lt;25),distance!AA3,-1)</f>
        <v>1</v>
      </c>
      <c r="AB27" s="1">
        <f>IF(AND(target!AB6&gt;0,distance!AB3&lt;25),distance!AB3,-1)</f>
        <v>0</v>
      </c>
      <c r="AC27" s="1">
        <f>IF(AND(target!AC6&gt;0,distance!AC3&lt;25),distance!AC3,-1)</f>
        <v>3</v>
      </c>
      <c r="AD27" s="1">
        <f>IF(AND(target!AD6&gt;0,distance!AD3&lt;25),distance!AD3,-1)</f>
        <v>5</v>
      </c>
      <c r="AE27" s="1">
        <f>IF(AND(target!AE6&gt;0,distance!AE3&lt;25),distance!AE3,-1)</f>
        <v>6</v>
      </c>
      <c r="AF27" s="1">
        <f>IF(AND(target!AF6&gt;0,distance!AF3&lt;25),distance!AF3,-1)</f>
        <v>3</v>
      </c>
      <c r="AG27" s="1">
        <f>IF(AND(target!AG6&gt;0,distance!AG3&lt;25),distance!AG3,-1)</f>
        <v>2</v>
      </c>
      <c r="AH27" s="1">
        <f>IF(AND(target!AH6&gt;0,distance!AH3&lt;25),distance!AH3,-1)</f>
        <v>-1</v>
      </c>
      <c r="AI27" s="1">
        <f>IF(AND(target!AI6&gt;0,distance!AI3&lt;25),distance!AI3,-1)</f>
        <v>2</v>
      </c>
      <c r="AJ27" s="1">
        <f>IF(AND(target!AJ6&gt;0,distance!AJ3&lt;25),distance!AJ3,-1)</f>
        <v>3</v>
      </c>
      <c r="AK27" s="1">
        <f>IF(AND(target!AK6&gt;0,distance!AK3&lt;25),distance!AK3,-1)</f>
        <v>0</v>
      </c>
      <c r="AL27" s="1">
        <f>IF(AND(target!AL6&gt;0,distance!AL3&lt;25),distance!AL3,-1)</f>
        <v>5</v>
      </c>
      <c r="AM27" s="1">
        <f>IF(AND(target!AM6&gt;0,distance!AM3&lt;25),distance!AM3,-1)</f>
        <v>4</v>
      </c>
      <c r="AN27" s="1">
        <f>IF(AND(target!AN6&gt;0,distance!AN3&lt;25),distance!AN3,-1)</f>
        <v>7</v>
      </c>
      <c r="AO27" s="1">
        <f>IF(AND(target!AO6&gt;0,distance!AO3&lt;25),distance!AO3,-1)</f>
        <v>2</v>
      </c>
      <c r="AP27" s="1">
        <f>IF(AND(target!AP6&gt;0,distance!AP3&lt;25),distance!AP3,-1)</f>
        <v>4</v>
      </c>
      <c r="AQ27" s="1">
        <f>IF(AND(target!AQ6&gt;0,distance!AQ3&lt;25),distance!AQ3,-1)</f>
        <v>10</v>
      </c>
      <c r="AR27" s="1">
        <f>IF(AND(target!AR6&gt;0,distance!AR3&lt;25),distance!AR3,-1)</f>
        <v>5</v>
      </c>
      <c r="AS27" s="1">
        <f>IF(AND(target!AS6&gt;0,distance!AS3&lt;25),distance!AS3,-1)</f>
        <v>7</v>
      </c>
      <c r="AT27" s="1">
        <f>IF(AND(target!AT6&gt;0,distance!AT3&lt;25),distance!AT3,-1)</f>
        <v>5</v>
      </c>
      <c r="AU27" s="1">
        <f>IF(AND(target!AU6&gt;0,distance!AU3&lt;25),distance!AU3,-1)</f>
        <v>7</v>
      </c>
      <c r="AV27" s="1">
        <f>IF(AND(target!AV6&gt;0,distance!AV3&lt;25),distance!AV3,-1)</f>
        <v>3</v>
      </c>
      <c r="AW27" s="1">
        <f>IF(AND(target!AW6&gt;0,distance!AW3&lt;25),distance!AW3,-1)</f>
        <v>3</v>
      </c>
      <c r="AX27" s="1">
        <f>IF(AND(target!AX6&gt;0,distance!AX3&lt;25),distance!AX3,-1)</f>
        <v>5</v>
      </c>
      <c r="AY27" s="1">
        <f>IF(AND(target!AY6&gt;0,distance!AY3&lt;25),distance!AY3,-1)</f>
        <v>7</v>
      </c>
      <c r="AZ27" s="1">
        <f>IF(AND(target!AZ6&gt;0,distance!AZ3&lt;25),distance!AZ3,-1)</f>
        <v>7</v>
      </c>
      <c r="BA27" s="1">
        <f>IF(AND(target!BA6&gt;0,distance!BA3&lt;25),distance!BA3,-1)</f>
        <v>5</v>
      </c>
      <c r="BB27" s="1">
        <f>IF(AND(target!BB6&gt;0,distance!BB3&lt;25),distance!BB3,-1)</f>
        <v>4</v>
      </c>
      <c r="BC27" s="1">
        <f>IF(AND(target!BC6&gt;0,distance!BC3&lt;25),distance!BC3,-1)</f>
        <v>5</v>
      </c>
      <c r="BD27" s="1">
        <f>IF(AND(target!BD6&gt;0,distance!BD3&lt;25),distance!BD3,-1)</f>
        <v>6</v>
      </c>
      <c r="BE27" s="1">
        <f>IF(AND(target!BE6&gt;0,distance!BE3&lt;25),distance!BE3,-1)</f>
        <v>12</v>
      </c>
      <c r="BF27" s="1">
        <f>IF(AND(target!BF6&gt;0,distance!BF3&lt;25),distance!BF3,-1)</f>
        <v>-1</v>
      </c>
    </row>
    <row r="28" spans="1:59">
      <c r="A28" s="1" t="str">
        <f t="shared" si="1"/>
        <v>mb2</v>
      </c>
      <c r="B28" s="1"/>
      <c r="C28" s="1">
        <f>IF(AND(target!C7&gt;0,distance!C4&lt;25),distance!C4,-1)</f>
        <v>13</v>
      </c>
      <c r="D28" s="1">
        <f>IF(AND(target!D7&gt;0,distance!D4&lt;25),distance!D4,-1)</f>
        <v>13</v>
      </c>
      <c r="E28" s="1">
        <f>IF(AND(target!E7&gt;0,distance!E4&lt;25),distance!E4,-1)</f>
        <v>11</v>
      </c>
      <c r="F28" s="1">
        <f>IF(AND(target!F7&gt;0,distance!F4&lt;25),distance!F4,-1)</f>
        <v>7</v>
      </c>
      <c r="G28" s="1">
        <f>IF(AND(target!G7&gt;0,distance!G4&lt;25),distance!G4,-1)</f>
        <v>-1</v>
      </c>
      <c r="H28" s="1">
        <f>IF(AND(target!H7&gt;0,distance!H4&lt;25),distance!H4,-1)</f>
        <v>10</v>
      </c>
      <c r="I28" s="1">
        <f>IF(AND(target!I7&gt;0,distance!I4&lt;25),distance!I4,-1)</f>
        <v>16</v>
      </c>
      <c r="J28" s="1">
        <f>IF(AND(target!J7&gt;0,distance!J4&lt;25),distance!J4,-1)</f>
        <v>12</v>
      </c>
      <c r="K28" s="1">
        <f>IF(AND(target!K7&gt;0,distance!K4&lt;25),distance!K4,-1)</f>
        <v>-1</v>
      </c>
      <c r="L28" s="1">
        <f>IF(AND(target!L7&gt;0,distance!L4&lt;25),distance!L4,-1)</f>
        <v>13</v>
      </c>
      <c r="M28" s="1">
        <f>IF(AND(target!M7&gt;0,distance!M4&lt;25),distance!M4,-1)</f>
        <v>10</v>
      </c>
      <c r="N28" s="1">
        <f>IF(AND(target!N7&gt;0,distance!N4&lt;25),distance!N4,-1)</f>
        <v>14</v>
      </c>
      <c r="O28" s="1">
        <f>IF(AND(target!O7&gt;0,distance!O4&lt;25),distance!O4,-1)</f>
        <v>-1</v>
      </c>
      <c r="P28" s="1">
        <f>IF(AND(target!P7&gt;0,distance!P4&lt;25),distance!P4,-1)</f>
        <v>7</v>
      </c>
      <c r="Q28" s="1">
        <f>IF(AND(target!Q7&gt;0,distance!Q4&lt;25),distance!Q4,-1)</f>
        <v>17</v>
      </c>
      <c r="R28" s="1">
        <f>IF(AND(target!R7&gt;0,distance!R4&lt;25),distance!R4,-1)</f>
        <v>15</v>
      </c>
      <c r="S28" s="1">
        <f>IF(AND(target!S7&gt;0,distance!S4&lt;25),distance!S4,-1)</f>
        <v>5</v>
      </c>
      <c r="T28" s="1">
        <f>IF(AND(target!T7&gt;0,distance!T4&lt;25),distance!T4,-1)</f>
        <v>13</v>
      </c>
      <c r="U28" s="1">
        <f>IF(AND(target!U7&gt;0,distance!U4&lt;25),distance!U4,-1)</f>
        <v>13</v>
      </c>
      <c r="V28" s="1">
        <f>IF(AND(target!V7&gt;0,distance!V4&lt;25),distance!V4,-1)</f>
        <v>11</v>
      </c>
      <c r="W28" s="1">
        <f>IF(AND(target!W7&gt;0,distance!W4&lt;25),distance!W4,-1)</f>
        <v>6</v>
      </c>
      <c r="X28" s="1">
        <f>IF(AND(target!X7&gt;0,distance!X4&lt;25),distance!X4,-1)</f>
        <v>13</v>
      </c>
      <c r="Y28" s="1">
        <f>IF(AND(target!Y7&gt;0,distance!Y4&lt;25),distance!Y4,-1)</f>
        <v>11</v>
      </c>
      <c r="Z28" s="1">
        <f>IF(AND(target!Z7&gt;0,distance!Z4&lt;25),distance!Z4,-1)</f>
        <v>1</v>
      </c>
      <c r="AA28" s="1">
        <f>IF(AND(target!AA7&gt;0,distance!AA4&lt;25),distance!AA4,-1)</f>
        <v>6</v>
      </c>
      <c r="AB28" s="1">
        <f>IF(AND(target!AB7&gt;0,distance!AB4&lt;25),distance!AB4,-1)</f>
        <v>12</v>
      </c>
      <c r="AC28" s="1">
        <f>IF(AND(target!AC7&gt;0,distance!AC4&lt;25),distance!AC4,-1)</f>
        <v>10</v>
      </c>
      <c r="AD28" s="1">
        <f>IF(AND(target!AD7&gt;0,distance!AD4&lt;25),distance!AD4,-1)</f>
        <v>-1</v>
      </c>
      <c r="AE28" s="1">
        <f>IF(AND(target!AE7&gt;0,distance!AE4&lt;25),distance!AE4,-1)</f>
        <v>14</v>
      </c>
      <c r="AF28" s="1">
        <f>IF(AND(target!AF7&gt;0,distance!AF4&lt;25),distance!AF4,-1)</f>
        <v>11</v>
      </c>
      <c r="AG28" s="1">
        <f>IF(AND(target!AG7&gt;0,distance!AG4&lt;25),distance!AG4,-1)</f>
        <v>8</v>
      </c>
      <c r="AH28" s="1">
        <f>IF(AND(target!AH7&gt;0,distance!AH4&lt;25),distance!AH4,-1)</f>
        <v>-1</v>
      </c>
      <c r="AI28" s="1">
        <f>IF(AND(target!AI7&gt;0,distance!AI4&lt;25),distance!AI4,-1)</f>
        <v>10</v>
      </c>
      <c r="AJ28" s="1">
        <f>IF(AND(target!AJ7&gt;0,distance!AJ4&lt;25),distance!AJ4,-1)</f>
        <v>6</v>
      </c>
      <c r="AK28" s="1">
        <f>IF(AND(target!AK7&gt;0,distance!AK4&lt;25),distance!AK4,-1)</f>
        <v>13</v>
      </c>
      <c r="AL28" s="1">
        <f>IF(AND(target!AL7&gt;0,distance!AL4&lt;25),distance!AL4,-1)</f>
        <v>-1</v>
      </c>
      <c r="AM28" s="1">
        <f>IF(AND(target!AM7&gt;0,distance!AM4&lt;25),distance!AM4,-1)</f>
        <v>-1</v>
      </c>
      <c r="AN28" s="1">
        <f>IF(AND(target!AN7&gt;0,distance!AN4&lt;25),distance!AN4,-1)</f>
        <v>11</v>
      </c>
      <c r="AO28" s="1">
        <f>IF(AND(target!AO7&gt;0,distance!AO4&lt;25),distance!AO4,-1)</f>
        <v>13</v>
      </c>
      <c r="AP28" s="1">
        <f>IF(AND(target!AP7&gt;0,distance!AP4&lt;25),distance!AP4,-1)</f>
        <v>-1</v>
      </c>
      <c r="AQ28" s="1">
        <f>IF(AND(target!AQ7&gt;0,distance!AQ4&lt;25),distance!AQ4,-1)</f>
        <v>8</v>
      </c>
      <c r="AR28" s="1">
        <f>IF(AND(target!AR7&gt;0,distance!AR4&lt;25),distance!AR4,-1)</f>
        <v>12</v>
      </c>
      <c r="AS28" s="1">
        <f>IF(AND(target!AS7&gt;0,distance!AS4&lt;25),distance!AS4,-1)</f>
        <v>18</v>
      </c>
      <c r="AT28" s="1">
        <f>IF(AND(target!AT7&gt;0,distance!AT4&lt;25),distance!AT4,-1)</f>
        <v>16</v>
      </c>
      <c r="AU28" s="1">
        <f>IF(AND(target!AU7&gt;0,distance!AU4&lt;25),distance!AU4,-1)</f>
        <v>10</v>
      </c>
      <c r="AV28" s="1">
        <f>IF(AND(target!AV7&gt;0,distance!AV4&lt;25),distance!AV4,-1)</f>
        <v>2</v>
      </c>
      <c r="AW28" s="1">
        <f>IF(AND(target!AW7&gt;0,distance!AW4&lt;25),distance!AW4,-1)</f>
        <v>6</v>
      </c>
      <c r="AX28" s="1">
        <f>IF(AND(target!AX7&gt;0,distance!AX4&lt;25),distance!AX4,-1)</f>
        <v>-1</v>
      </c>
      <c r="AY28" s="1">
        <f>IF(AND(target!AY7&gt;0,distance!AY4&lt;25),distance!AY4,-1)</f>
        <v>16</v>
      </c>
      <c r="AZ28" s="1">
        <f>IF(AND(target!AZ7&gt;0,distance!AZ4&lt;25),distance!AZ4,-1)</f>
        <v>2</v>
      </c>
      <c r="BA28" s="1">
        <f>IF(AND(target!BA7&gt;0,distance!BA4&lt;25),distance!BA4,-1)</f>
        <v>4</v>
      </c>
      <c r="BB28" s="1">
        <f>IF(AND(target!BB7&gt;0,distance!BB4&lt;25),distance!BB4,-1)</f>
        <v>18</v>
      </c>
      <c r="BC28" s="1">
        <f>IF(AND(target!BC7&gt;0,distance!BC4&lt;25),distance!BC4,-1)</f>
        <v>2</v>
      </c>
      <c r="BD28" s="1">
        <f>IF(AND(target!BD7&gt;0,distance!BD4&lt;25),distance!BD4,-1)</f>
        <v>9</v>
      </c>
      <c r="BE28" s="1">
        <f>IF(AND(target!BE7&gt;0,distance!BE4&lt;25),distance!BE4,-1)</f>
        <v>14</v>
      </c>
      <c r="BF28" s="1">
        <f>IF(AND(target!BF7&gt;0,distance!BF4&lt;25),distance!BF4,-1)</f>
        <v>-1</v>
      </c>
    </row>
    <row r="29" spans="1:59">
      <c r="A29">
        <f t="shared" si="1"/>
        <v>1</v>
      </c>
      <c r="C29" s="2">
        <f>IF(AND(target!C8&gt;0,distance!C5&lt;25),distance!C5,-1)</f>
        <v>5</v>
      </c>
      <c r="D29" s="2">
        <f>IF(AND(target!D8&gt;0,distance!D5&lt;25),distance!D5,-1)</f>
        <v>3</v>
      </c>
      <c r="E29" s="2">
        <f>IF(AND(target!E8&gt;0,distance!E5&lt;25),distance!E5,-1)</f>
        <v>9</v>
      </c>
      <c r="F29" s="2">
        <f>IF(AND(target!F8&gt;0,distance!F5&lt;25),distance!F5,-1)</f>
        <v>12</v>
      </c>
      <c r="G29" s="2">
        <f>IF(AND(target!G8&gt;0,distance!G5&lt;25),distance!G5,-1)</f>
        <v>-1</v>
      </c>
      <c r="H29" s="2">
        <f>IF(AND(target!H8&gt;0,distance!H5&lt;25),distance!H5,-1)</f>
        <v>10</v>
      </c>
      <c r="I29" s="2">
        <f>IF(AND(target!I8&gt;0,distance!I5&lt;25),distance!I5,-1)</f>
        <v>4</v>
      </c>
      <c r="J29" s="2">
        <f>IF(AND(target!J8&gt;0,distance!J5&lt;25),distance!J5,-1)</f>
        <v>-1</v>
      </c>
      <c r="K29" s="2">
        <f>IF(AND(target!K8&gt;0,distance!K5&lt;25),distance!K5,-1)</f>
        <v>6</v>
      </c>
      <c r="L29" s="2">
        <f>IF(AND(target!L8&gt;0,distance!L5&lt;25),distance!L5,-1)</f>
        <v>5</v>
      </c>
      <c r="M29" s="2">
        <f>IF(AND(target!M8&gt;0,distance!M5&lt;25),distance!M5,-1)</f>
        <v>5</v>
      </c>
      <c r="N29" s="2">
        <f>IF(AND(target!N8&gt;0,distance!N5&lt;25),distance!N5,-1)</f>
        <v>6</v>
      </c>
      <c r="O29" s="2">
        <f>IF(AND(target!O8&gt;0,distance!O5&lt;25),distance!O5,-1)</f>
        <v>8</v>
      </c>
      <c r="P29" s="2">
        <f>IF(AND(target!P8&gt;0,distance!P5&lt;25),distance!P5,-1)</f>
        <v>4</v>
      </c>
      <c r="Q29" s="2">
        <f>IF(AND(target!Q8&gt;0,distance!Q5&lt;25),distance!Q5,-1)</f>
        <v>2</v>
      </c>
      <c r="R29" s="2">
        <f>IF(AND(target!R8&gt;0,distance!R5&lt;25),distance!R5,-1)</f>
        <v>-1</v>
      </c>
      <c r="S29" s="2">
        <f>IF(AND(target!S8&gt;0,distance!S5&lt;25),distance!S5,-1)</f>
        <v>11</v>
      </c>
      <c r="T29" s="2">
        <f>IF(AND(target!T8&gt;0,distance!T5&lt;25),distance!T5,-1)</f>
        <v>2</v>
      </c>
      <c r="U29" s="2">
        <f>IF(AND(target!U8&gt;0,distance!U5&lt;25),distance!U5,-1)</f>
        <v>1</v>
      </c>
      <c r="V29" s="2">
        <f>IF(AND(target!V8&gt;0,distance!V5&lt;25),distance!V5,-1)</f>
        <v>16</v>
      </c>
      <c r="W29" s="2">
        <f>IF(AND(target!W8&gt;0,distance!W5&lt;25),distance!W5,-1)</f>
        <v>6</v>
      </c>
      <c r="X29" s="2">
        <f>IF(AND(target!X8&gt;0,distance!X5&lt;25),distance!X5,-1)</f>
        <v>13</v>
      </c>
      <c r="Y29" s="2">
        <f>IF(AND(target!Y8&gt;0,distance!Y5&lt;25),distance!Y5,-1)</f>
        <v>-1</v>
      </c>
      <c r="Z29" s="2">
        <f>IF(AND(target!Z8&gt;0,distance!Z5&lt;25),distance!Z5,-1)</f>
        <v>-1</v>
      </c>
      <c r="AA29" s="2">
        <f>IF(AND(target!AA8&gt;0,distance!AA5&lt;25),distance!AA5,-1)</f>
        <v>1</v>
      </c>
      <c r="AB29" s="2">
        <f>IF(AND(target!AB8&gt;0,distance!AB5&lt;25),distance!AB5,-1)</f>
        <v>8</v>
      </c>
      <c r="AC29" s="2">
        <f>IF(AND(target!AC8&gt;0,distance!AC5&lt;25),distance!AC5,-1)</f>
        <v>11</v>
      </c>
      <c r="AD29" s="2">
        <f>IF(AND(target!AD8&gt;0,distance!AD5&lt;25),distance!AD5,-1)</f>
        <v>3</v>
      </c>
      <c r="AE29" s="2">
        <f>IF(AND(target!AE8&gt;0,distance!AE5&lt;25),distance!AE5,-1)</f>
        <v>11</v>
      </c>
      <c r="AF29" s="2">
        <f>IF(AND(target!AF8&gt;0,distance!AF5&lt;25),distance!AF5,-1)</f>
        <v>-1</v>
      </c>
      <c r="AG29" s="2">
        <f>IF(AND(target!AG8&gt;0,distance!AG5&lt;25),distance!AG5,-1)</f>
        <v>8</v>
      </c>
      <c r="AH29" s="2">
        <f>IF(AND(target!AH8&gt;0,distance!AH5&lt;25),distance!AH5,-1)</f>
        <v>-1</v>
      </c>
      <c r="AI29" s="2">
        <f>IF(AND(target!AI8&gt;0,distance!AI5&lt;25),distance!AI5,-1)</f>
        <v>5</v>
      </c>
      <c r="AJ29" s="2">
        <f>IF(AND(target!AJ8&gt;0,distance!AJ5&lt;25),distance!AJ5,-1)</f>
        <v>2</v>
      </c>
      <c r="AK29" s="2">
        <f>IF(AND(target!AK8&gt;0,distance!AK5&lt;25),distance!AK5,-1)</f>
        <v>2</v>
      </c>
      <c r="AL29" s="2">
        <f>IF(AND(target!AL8&gt;0,distance!AL5&lt;25),distance!AL5,-1)</f>
        <v>3</v>
      </c>
      <c r="AM29" s="2">
        <f>IF(AND(target!AM8&gt;0,distance!AM5&lt;25),distance!AM5,-1)</f>
        <v>-1</v>
      </c>
      <c r="AN29" s="2">
        <f>IF(AND(target!AN8&gt;0,distance!AN5&lt;25),distance!AN5,-1)</f>
        <v>2</v>
      </c>
      <c r="AO29" s="2">
        <f>IF(AND(target!AO8&gt;0,distance!AO5&lt;25),distance!AO5,-1)</f>
        <v>6</v>
      </c>
      <c r="AP29" s="2">
        <f>IF(AND(target!AP8&gt;0,distance!AP5&lt;25),distance!AP5,-1)</f>
        <v>19</v>
      </c>
      <c r="AQ29" s="2">
        <f>IF(AND(target!AQ8&gt;0,distance!AQ5&lt;25),distance!AQ5,-1)</f>
        <v>10</v>
      </c>
      <c r="AR29" s="2">
        <f>IF(AND(target!AR8&gt;0,distance!AR5&lt;25),distance!AR5,-1)</f>
        <v>1</v>
      </c>
      <c r="AS29" s="2">
        <f>IF(AND(target!AS8&gt;0,distance!AS5&lt;25),distance!AS5,-1)</f>
        <v>5</v>
      </c>
      <c r="AT29" s="2">
        <f>IF(AND(target!AT8&gt;0,distance!AT5&lt;25),distance!AT5,-1)</f>
        <v>5</v>
      </c>
      <c r="AU29" s="2">
        <f>IF(AND(target!AU8&gt;0,distance!AU5&lt;25),distance!AU5,-1)</f>
        <v>-1</v>
      </c>
      <c r="AV29" s="2">
        <f>IF(AND(target!AV8&gt;0,distance!AV5&lt;25),distance!AV5,-1)</f>
        <v>11</v>
      </c>
      <c r="AW29" s="2">
        <f>IF(AND(target!AW8&gt;0,distance!AW5&lt;25),distance!AW5,-1)</f>
        <v>8</v>
      </c>
      <c r="AX29" s="2">
        <f>IF(AND(target!AX8&gt;0,distance!AX5&lt;25),distance!AX5,-1)</f>
        <v>6</v>
      </c>
      <c r="AY29" s="2">
        <f>IF(AND(target!AY8&gt;0,distance!AY5&lt;25),distance!AY5,-1)</f>
        <v>9</v>
      </c>
      <c r="AZ29" s="2">
        <f>IF(AND(target!AZ8&gt;0,distance!AZ5&lt;25),distance!AZ5,-1)</f>
        <v>11</v>
      </c>
      <c r="BA29" s="2">
        <f>IF(AND(target!BA8&gt;0,distance!BA5&lt;25),distance!BA5,-1)</f>
        <v>6</v>
      </c>
      <c r="BB29" s="2">
        <f>IF(AND(target!BB8&gt;0,distance!BB5&lt;25),distance!BB5,-1)</f>
        <v>12</v>
      </c>
      <c r="BC29" s="2">
        <f>IF(AND(target!BC8&gt;0,distance!BC5&lt;25),distance!BC5,-1)</f>
        <v>-1</v>
      </c>
      <c r="BD29" s="2">
        <f>IF(AND(target!BD8&gt;0,distance!BD5&lt;25),distance!BD5,-1)</f>
        <v>8</v>
      </c>
      <c r="BE29" s="2">
        <f>IF(AND(target!BE8&gt;0,distance!BE5&lt;25),distance!BE5,-1)</f>
        <v>10</v>
      </c>
      <c r="BF29" s="2">
        <f>IF(AND(target!BF8&gt;0,distance!BF5&lt;25),distance!BF5,-1)</f>
        <v>-1</v>
      </c>
    </row>
    <row r="30" spans="1:59">
      <c r="A30">
        <f t="shared" si="1"/>
        <v>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1:59">
      <c r="A31">
        <f t="shared" si="1"/>
        <v>0</v>
      </c>
    </row>
    <row r="32" spans="1:59">
      <c r="A32">
        <f t="shared" si="1"/>
        <v>0</v>
      </c>
    </row>
    <row r="33" spans="1:58">
      <c r="A33">
        <f t="shared" si="1"/>
        <v>0</v>
      </c>
    </row>
    <row r="34" spans="1:58">
      <c r="A34">
        <f t="shared" si="1"/>
        <v>0</v>
      </c>
    </row>
    <row r="35" spans="1:58">
      <c r="A35">
        <f t="shared" si="1"/>
        <v>0</v>
      </c>
    </row>
    <row r="39" spans="1:58">
      <c r="C39">
        <f>COUNTIF(C29:C37,-1)</f>
        <v>0</v>
      </c>
      <c r="D39">
        <f t="shared" ref="D39:BF39" si="2">COUNTIF(D29:D37,-1)</f>
        <v>0</v>
      </c>
      <c r="E39">
        <f t="shared" si="2"/>
        <v>0</v>
      </c>
      <c r="F39">
        <f t="shared" si="2"/>
        <v>0</v>
      </c>
      <c r="G39">
        <f t="shared" si="2"/>
        <v>1</v>
      </c>
      <c r="H39">
        <f t="shared" si="2"/>
        <v>0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1</v>
      </c>
      <c r="S39">
        <f t="shared" si="2"/>
        <v>0</v>
      </c>
      <c r="T39">
        <f t="shared" si="2"/>
        <v>0</v>
      </c>
      <c r="U39">
        <f t="shared" si="2"/>
        <v>0</v>
      </c>
      <c r="V39">
        <f t="shared" si="2"/>
        <v>0</v>
      </c>
      <c r="W39">
        <f t="shared" si="2"/>
        <v>0</v>
      </c>
      <c r="X39">
        <f t="shared" si="2"/>
        <v>0</v>
      </c>
      <c r="Y39">
        <f t="shared" si="2"/>
        <v>1</v>
      </c>
      <c r="Z39">
        <f t="shared" si="2"/>
        <v>1</v>
      </c>
      <c r="AA39">
        <f t="shared" si="2"/>
        <v>0</v>
      </c>
      <c r="AB39">
        <f t="shared" si="2"/>
        <v>0</v>
      </c>
      <c r="AC39">
        <f t="shared" si="2"/>
        <v>0</v>
      </c>
      <c r="AD39">
        <f t="shared" si="2"/>
        <v>0</v>
      </c>
      <c r="AE39">
        <f t="shared" si="2"/>
        <v>0</v>
      </c>
      <c r="AF39">
        <f t="shared" si="2"/>
        <v>1</v>
      </c>
      <c r="AG39">
        <f t="shared" si="2"/>
        <v>0</v>
      </c>
      <c r="AH39">
        <f t="shared" si="2"/>
        <v>1</v>
      </c>
      <c r="AI39">
        <f t="shared" si="2"/>
        <v>0</v>
      </c>
      <c r="AJ39">
        <f t="shared" si="2"/>
        <v>0</v>
      </c>
      <c r="AK39">
        <f t="shared" si="2"/>
        <v>0</v>
      </c>
      <c r="AL39">
        <f t="shared" si="2"/>
        <v>0</v>
      </c>
      <c r="AM39">
        <f t="shared" si="2"/>
        <v>1</v>
      </c>
      <c r="AN39">
        <f t="shared" si="2"/>
        <v>0</v>
      </c>
      <c r="AO39">
        <f t="shared" si="2"/>
        <v>0</v>
      </c>
      <c r="AP39">
        <f t="shared" si="2"/>
        <v>0</v>
      </c>
      <c r="AQ39">
        <f t="shared" si="2"/>
        <v>0</v>
      </c>
      <c r="AR39">
        <f t="shared" si="2"/>
        <v>0</v>
      </c>
      <c r="AS39">
        <f t="shared" si="2"/>
        <v>0</v>
      </c>
      <c r="AT39">
        <f t="shared" si="2"/>
        <v>0</v>
      </c>
      <c r="AU39">
        <f t="shared" si="2"/>
        <v>1</v>
      </c>
      <c r="AV39">
        <f t="shared" si="2"/>
        <v>0</v>
      </c>
      <c r="AW39">
        <f t="shared" si="2"/>
        <v>0</v>
      </c>
      <c r="AX39">
        <f t="shared" si="2"/>
        <v>0</v>
      </c>
      <c r="AY39">
        <f t="shared" si="2"/>
        <v>0</v>
      </c>
      <c r="AZ39">
        <f t="shared" si="2"/>
        <v>0</v>
      </c>
      <c r="BA39">
        <f t="shared" si="2"/>
        <v>0</v>
      </c>
      <c r="BB39">
        <f t="shared" si="2"/>
        <v>0</v>
      </c>
      <c r="BC39">
        <f t="shared" si="2"/>
        <v>1</v>
      </c>
      <c r="BD39">
        <f t="shared" si="2"/>
        <v>0</v>
      </c>
      <c r="BE39">
        <f t="shared" si="2"/>
        <v>0</v>
      </c>
      <c r="BF39">
        <f t="shared" si="2"/>
        <v>1</v>
      </c>
    </row>
    <row r="42" spans="1:58">
      <c r="C42" t="str">
        <f>target!C31</f>
        <v>AF_(para)foveal</v>
      </c>
      <c r="D42" t="str">
        <f>target!D31</f>
        <v>SL_(para)foveal</v>
      </c>
      <c r="E42" t="str">
        <f>target!E31</f>
        <v>T+H_(para)foveal</v>
      </c>
      <c r="F42" t="str">
        <f>target!F31</f>
        <v>H_(para)foveal</v>
      </c>
      <c r="G42" t="str">
        <f>target!G31</f>
        <v>AF_peripheral</v>
      </c>
      <c r="H42" t="str">
        <f>target!H31</f>
        <v>SL_peripheral</v>
      </c>
      <c r="I42" t="str">
        <f>target!I31</f>
        <v>T+H_peripheral</v>
      </c>
      <c r="J42" t="str">
        <f>target!J31</f>
        <v>H_peripheral</v>
      </c>
    </row>
    <row r="43" spans="1:58">
      <c r="C43">
        <f>SUM(C39,K39,T39,AA39,AI39,AQ39,AY39)/COUNT(C39,K39,T39,AA39,AI39,AQ39,AY39)</f>
        <v>0</v>
      </c>
      <c r="D43">
        <f t="shared" ref="D43:J43" si="3">SUM(D39,L39,U39,AB39,AJ39,AR39,AZ39)/COUNT(D39,L39,U39,AB39,AJ39,AR39,AZ39)</f>
        <v>0</v>
      </c>
      <c r="E43">
        <f t="shared" si="3"/>
        <v>0</v>
      </c>
      <c r="F43">
        <f t="shared" si="3"/>
        <v>0</v>
      </c>
      <c r="G43">
        <f t="shared" si="3"/>
        <v>0.5714285714285714</v>
      </c>
      <c r="H43">
        <f t="shared" si="3"/>
        <v>0.2857142857142857</v>
      </c>
      <c r="I43">
        <f t="shared" si="3"/>
        <v>0.14285714285714285</v>
      </c>
      <c r="J43">
        <f t="shared" si="3"/>
        <v>0.5714285714285714</v>
      </c>
    </row>
    <row r="51" spans="2:6">
      <c r="C51" t="str">
        <f>target!C42</f>
        <v>AF</v>
      </c>
      <c r="D51" t="str">
        <f>target!D42</f>
        <v>SL</v>
      </c>
      <c r="E51" t="str">
        <f>target!E42</f>
        <v>T+H</v>
      </c>
      <c r="F51" t="str">
        <f>target!F42</f>
        <v>H</v>
      </c>
    </row>
    <row r="52" spans="2:6">
      <c r="B52" t="str">
        <f>target!B43</f>
        <v>(para)foveal</v>
      </c>
      <c r="C52">
        <f>C43</f>
        <v>0</v>
      </c>
      <c r="D52">
        <f t="shared" ref="D52:F52" si="4">D43</f>
        <v>0</v>
      </c>
      <c r="E52">
        <f t="shared" si="4"/>
        <v>0</v>
      </c>
      <c r="F52">
        <f t="shared" si="4"/>
        <v>0</v>
      </c>
    </row>
    <row r="53" spans="2:6">
      <c r="B53" t="str">
        <f>target!B44</f>
        <v>peripheral</v>
      </c>
      <c r="C53">
        <f>G43</f>
        <v>0.5714285714285714</v>
      </c>
      <c r="D53">
        <f t="shared" ref="D53:F53" si="5">H43</f>
        <v>0.2857142857142857</v>
      </c>
      <c r="E53">
        <f t="shared" si="5"/>
        <v>0.14285714285714285</v>
      </c>
      <c r="F53">
        <f t="shared" si="5"/>
        <v>0.5714285714285714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F54"/>
  <sheetViews>
    <sheetView tabSelected="1" topLeftCell="A16" workbookViewId="0">
      <selection activeCell="C29" sqref="C29"/>
    </sheetView>
  </sheetViews>
  <sheetFormatPr defaultRowHeight="15"/>
  <sheetData>
    <row r="1" spans="1:58">
      <c r="A1" t="str">
        <f>target!A4</f>
        <v>userID</v>
      </c>
      <c r="B1" t="str">
        <f>target!B4</f>
        <v>condition</v>
      </c>
      <c r="C1" t="str">
        <f>target!C4</f>
        <v>rep_0--ecc_0--tech_0</v>
      </c>
      <c r="D1" t="str">
        <f>target!D4</f>
        <v>rep_0--ecc_0--tech_1</v>
      </c>
      <c r="E1" t="str">
        <f>target!E4</f>
        <v>rep_0--ecc_0--tech_2</v>
      </c>
      <c r="F1" t="str">
        <f>target!F4</f>
        <v>rep_0--ecc_0--tech_3</v>
      </c>
      <c r="G1" t="str">
        <f>target!G4</f>
        <v>rep_0--ecc_1--tech_0</v>
      </c>
      <c r="H1" t="str">
        <f>target!H4</f>
        <v>rep_0--ecc_1--tech_1</v>
      </c>
      <c r="I1" t="str">
        <f>target!I4</f>
        <v>rep_0--ecc_1--tech_2</v>
      </c>
      <c r="J1" t="str">
        <f>target!J4</f>
        <v>rep_0--ecc_1--tech_3</v>
      </c>
      <c r="K1" t="str">
        <f>target!K4</f>
        <v>rep_1--ecc_0--tech_0</v>
      </c>
      <c r="L1" t="str">
        <f>target!L4</f>
        <v>rep_1--ecc_0--tech_1</v>
      </c>
      <c r="M1" t="str">
        <f>target!M4</f>
        <v>rep_1--ecc_0--tech_2</v>
      </c>
      <c r="N1" t="str">
        <f>target!N4</f>
        <v>rep_1--ecc_0--tech_3</v>
      </c>
      <c r="O1" t="str">
        <f>target!O4</f>
        <v>rep_1--ecc_1--tech_0</v>
      </c>
      <c r="P1" t="str">
        <f>target!P4</f>
        <v>rep_1--ecc_1--tech_1</v>
      </c>
      <c r="Q1" t="str">
        <f>target!Q4</f>
        <v>rep_1--ecc_1--tech_2</v>
      </c>
      <c r="R1" t="str">
        <f>target!R4</f>
        <v>rep_1--ecc_1--tech_3</v>
      </c>
      <c r="S1" t="str">
        <f>target!S4</f>
        <v>rep_2--ecc_0--tech_0</v>
      </c>
      <c r="T1" t="str">
        <f>target!T4</f>
        <v>rep_2--ecc_0--tech_1</v>
      </c>
      <c r="U1" t="str">
        <f>target!U4</f>
        <v>rep_2--ecc_0--tech_2</v>
      </c>
      <c r="V1" t="str">
        <f>target!V4</f>
        <v>rep_2--ecc_0--tech_3</v>
      </c>
      <c r="W1" t="str">
        <f>target!W4</f>
        <v>rep_2--ecc_1--tech_0</v>
      </c>
      <c r="X1" t="str">
        <f>target!X4</f>
        <v>rep_2--ecc_1--tech_1</v>
      </c>
      <c r="Y1" t="str">
        <f>target!Y4</f>
        <v>rep_2--ecc_1--tech_2</v>
      </c>
      <c r="Z1" t="str">
        <f>target!Z4</f>
        <v>rep_2--ecc_1--tech_3</v>
      </c>
      <c r="AA1" t="str">
        <f>target!AA4</f>
        <v>rep_3--ecc_0--tech_0</v>
      </c>
      <c r="AB1" t="str">
        <f>target!AB4</f>
        <v>rep_3--ecc_0--tech_1</v>
      </c>
      <c r="AC1" t="str">
        <f>target!AC4</f>
        <v>rep_3--ecc_0--tech_2</v>
      </c>
      <c r="AD1" t="str">
        <f>target!AD4</f>
        <v>rep_3--ecc_0--tech_3</v>
      </c>
      <c r="AE1" t="str">
        <f>target!AE4</f>
        <v>rep_3--ecc_1--tech_0</v>
      </c>
      <c r="AF1" t="str">
        <f>target!AF4</f>
        <v>rep_3--ecc_1--tech_1</v>
      </c>
      <c r="AG1" t="str">
        <f>target!AG4</f>
        <v>rep_3--ecc_1--tech_2</v>
      </c>
      <c r="AH1" t="str">
        <f>target!AH4</f>
        <v>rep_3--ecc_1--tech_3</v>
      </c>
      <c r="AI1" t="str">
        <f>target!AI4</f>
        <v>rep_4--ecc_0--tech_0</v>
      </c>
      <c r="AJ1" t="str">
        <f>target!AJ4</f>
        <v>rep_4--ecc_0--tech_1</v>
      </c>
      <c r="AK1" t="str">
        <f>target!AK4</f>
        <v>rep_4--ecc_0--tech_2</v>
      </c>
      <c r="AL1" t="str">
        <f>target!AL4</f>
        <v>rep_4--ecc_0--tech_3</v>
      </c>
      <c r="AM1" t="str">
        <f>target!AM4</f>
        <v>rep_4--ecc_1--tech_0</v>
      </c>
      <c r="AN1" t="str">
        <f>target!AN4</f>
        <v>rep_4--ecc_1--tech_1</v>
      </c>
      <c r="AO1" t="str">
        <f>target!AO4</f>
        <v>rep_4--ecc_1--tech_2</v>
      </c>
      <c r="AP1" t="str">
        <f>target!AP4</f>
        <v>rep_4--ecc_1--tech_3</v>
      </c>
      <c r="AQ1" t="str">
        <f>target!AQ4</f>
        <v>rep_5--ecc_0--tech_0</v>
      </c>
      <c r="AR1" t="str">
        <f>target!AR4</f>
        <v>rep_5--ecc_0--tech_1</v>
      </c>
      <c r="AS1" t="str">
        <f>target!AS4</f>
        <v>rep_5--ecc_0--tech_2</v>
      </c>
      <c r="AT1" t="str">
        <f>target!AT4</f>
        <v>rep_5--ecc_0--tech_3</v>
      </c>
      <c r="AU1" t="str">
        <f>target!AU4</f>
        <v>rep_5--ecc_1--tech_0</v>
      </c>
      <c r="AV1" t="str">
        <f>target!AV4</f>
        <v>rep_5--ecc_1--tech_1</v>
      </c>
      <c r="AW1" t="str">
        <f>target!AW4</f>
        <v>rep_5--ecc_1--tech_2</v>
      </c>
      <c r="AX1" t="str">
        <f>target!AX4</f>
        <v>rep_5--ecc_1--tech_3</v>
      </c>
      <c r="AY1" t="str">
        <f>target!AY4</f>
        <v>rep_6--ecc_0--tech_0</v>
      </c>
      <c r="AZ1" t="str">
        <f>target!AZ4</f>
        <v>rep_6--ecc_0--tech_1</v>
      </c>
      <c r="BA1" t="str">
        <f>target!BA4</f>
        <v>rep_6--ecc_0--tech_2</v>
      </c>
      <c r="BB1" t="str">
        <f>target!BB4</f>
        <v>rep_6--ecc_0--tech_3</v>
      </c>
      <c r="BC1" t="str">
        <f>target!BC4</f>
        <v>rep_6--ecc_1--tech_0</v>
      </c>
      <c r="BD1" t="str">
        <f>target!BD4</f>
        <v>rep_6--ecc_1--tech_1</v>
      </c>
      <c r="BE1" t="str">
        <f>target!BE4</f>
        <v>rep_6--ecc_1--tech_2</v>
      </c>
      <c r="BF1" t="str">
        <f>target!BF4</f>
        <v>rep_6--ecc_1--tech_3</v>
      </c>
    </row>
    <row r="2" spans="1:58">
      <c r="A2" t="str">
        <f>target!A5</f>
        <v>MB5</v>
      </c>
      <c r="C2">
        <v>748</v>
      </c>
      <c r="D2">
        <v>1330</v>
      </c>
      <c r="E2">
        <v>1262</v>
      </c>
      <c r="F2">
        <v>5018</v>
      </c>
      <c r="G2">
        <v>1136</v>
      </c>
      <c r="H2">
        <v>796</v>
      </c>
      <c r="I2">
        <v>929</v>
      </c>
      <c r="J2">
        <v>5018</v>
      </c>
      <c r="K2">
        <v>832</v>
      </c>
      <c r="L2">
        <v>875</v>
      </c>
      <c r="M2">
        <v>1062</v>
      </c>
      <c r="N2">
        <v>5001</v>
      </c>
      <c r="O2">
        <v>1182</v>
      </c>
      <c r="P2">
        <v>1880</v>
      </c>
      <c r="Q2">
        <v>812</v>
      </c>
      <c r="R2">
        <v>5001</v>
      </c>
      <c r="S2">
        <v>1052</v>
      </c>
      <c r="T2">
        <v>1026</v>
      </c>
      <c r="U2">
        <v>846</v>
      </c>
      <c r="V2">
        <v>1131</v>
      </c>
      <c r="W2">
        <v>928</v>
      </c>
      <c r="X2">
        <v>1446</v>
      </c>
      <c r="Y2">
        <v>529</v>
      </c>
      <c r="Z2">
        <v>5001</v>
      </c>
      <c r="AA2">
        <v>848</v>
      </c>
      <c r="AB2">
        <v>1509</v>
      </c>
      <c r="AC2">
        <v>862</v>
      </c>
      <c r="AD2">
        <v>977</v>
      </c>
      <c r="AE2">
        <v>1499</v>
      </c>
      <c r="AF2">
        <v>929</v>
      </c>
      <c r="AG2">
        <v>745</v>
      </c>
      <c r="AH2">
        <v>5001</v>
      </c>
      <c r="AI2">
        <v>1482</v>
      </c>
      <c r="AJ2">
        <v>1230</v>
      </c>
      <c r="AK2">
        <v>509</v>
      </c>
      <c r="AL2">
        <v>1214</v>
      </c>
      <c r="AM2">
        <v>848</v>
      </c>
      <c r="AN2">
        <v>1329</v>
      </c>
      <c r="AO2">
        <v>875</v>
      </c>
      <c r="AP2">
        <v>5018</v>
      </c>
      <c r="AQ2">
        <v>1299</v>
      </c>
      <c r="AR2">
        <v>712</v>
      </c>
      <c r="AS2">
        <v>679</v>
      </c>
      <c r="AT2">
        <v>1919</v>
      </c>
      <c r="AU2">
        <v>665</v>
      </c>
      <c r="AV2">
        <v>3384</v>
      </c>
      <c r="AW2">
        <v>1933</v>
      </c>
      <c r="AX2">
        <v>1798</v>
      </c>
      <c r="AY2">
        <v>1219</v>
      </c>
      <c r="AZ2">
        <v>729</v>
      </c>
      <c r="BA2">
        <v>762</v>
      </c>
      <c r="BB2">
        <v>4534</v>
      </c>
      <c r="BC2">
        <v>765</v>
      </c>
      <c r="BD2">
        <v>1680</v>
      </c>
      <c r="BE2">
        <v>916</v>
      </c>
      <c r="BF2">
        <v>5005</v>
      </c>
    </row>
    <row r="3" spans="1:58">
      <c r="A3" t="str">
        <f>target!A6</f>
        <v>MWa_1</v>
      </c>
      <c r="C3">
        <v>915</v>
      </c>
      <c r="D3">
        <v>1009</v>
      </c>
      <c r="E3">
        <v>745</v>
      </c>
      <c r="F3">
        <v>1531</v>
      </c>
      <c r="G3">
        <v>898</v>
      </c>
      <c r="H3">
        <v>866</v>
      </c>
      <c r="I3">
        <v>962</v>
      </c>
      <c r="J3">
        <v>5005</v>
      </c>
      <c r="K3">
        <v>648</v>
      </c>
      <c r="L3">
        <v>816</v>
      </c>
      <c r="M3">
        <v>662</v>
      </c>
      <c r="N3">
        <v>5001</v>
      </c>
      <c r="O3">
        <v>1416</v>
      </c>
      <c r="P3">
        <v>879</v>
      </c>
      <c r="Q3">
        <v>629</v>
      </c>
      <c r="R3">
        <v>814</v>
      </c>
      <c r="S3">
        <v>998</v>
      </c>
      <c r="T3">
        <v>1259</v>
      </c>
      <c r="U3">
        <v>679</v>
      </c>
      <c r="V3">
        <v>3563</v>
      </c>
      <c r="W3">
        <v>5002</v>
      </c>
      <c r="X3">
        <v>779</v>
      </c>
      <c r="Y3">
        <v>795</v>
      </c>
      <c r="Z3">
        <v>5001</v>
      </c>
      <c r="AA3">
        <v>1595</v>
      </c>
      <c r="AB3">
        <v>979</v>
      </c>
      <c r="AC3">
        <v>662</v>
      </c>
      <c r="AD3">
        <v>998</v>
      </c>
      <c r="AE3">
        <v>815</v>
      </c>
      <c r="AF3">
        <v>1076</v>
      </c>
      <c r="AG3">
        <v>642</v>
      </c>
      <c r="AH3">
        <v>5018</v>
      </c>
      <c r="AI3">
        <v>995</v>
      </c>
      <c r="AJ3">
        <v>726</v>
      </c>
      <c r="AK3">
        <v>1009</v>
      </c>
      <c r="AL3">
        <v>647</v>
      </c>
      <c r="AM3">
        <v>828</v>
      </c>
      <c r="AN3">
        <v>1096</v>
      </c>
      <c r="AO3">
        <v>812</v>
      </c>
      <c r="AP3">
        <v>1378</v>
      </c>
      <c r="AQ3">
        <v>982</v>
      </c>
      <c r="AR3">
        <v>829</v>
      </c>
      <c r="AS3">
        <v>1025</v>
      </c>
      <c r="AT3">
        <v>2282</v>
      </c>
      <c r="AU3">
        <v>885</v>
      </c>
      <c r="AV3">
        <v>1196</v>
      </c>
      <c r="AW3">
        <v>729</v>
      </c>
      <c r="AX3">
        <v>4918</v>
      </c>
      <c r="AY3">
        <v>678</v>
      </c>
      <c r="AZ3">
        <v>1213</v>
      </c>
      <c r="BA3">
        <v>662</v>
      </c>
      <c r="BB3">
        <v>5001</v>
      </c>
      <c r="BC3">
        <v>815</v>
      </c>
      <c r="BD3">
        <v>946</v>
      </c>
      <c r="BE3">
        <v>562</v>
      </c>
      <c r="BF3">
        <v>5001</v>
      </c>
    </row>
    <row r="4" spans="1:58">
      <c r="A4" t="str">
        <f>target!A7</f>
        <v>mb2</v>
      </c>
      <c r="C4">
        <v>1012</v>
      </c>
      <c r="D4">
        <v>1296</v>
      </c>
      <c r="E4">
        <v>742</v>
      </c>
      <c r="F4">
        <v>2015</v>
      </c>
      <c r="G4">
        <v>18</v>
      </c>
      <c r="H4">
        <v>1479</v>
      </c>
      <c r="I4">
        <v>575</v>
      </c>
      <c r="J4">
        <v>2716</v>
      </c>
      <c r="K4">
        <v>732</v>
      </c>
      <c r="L4">
        <v>966</v>
      </c>
      <c r="M4">
        <v>4615</v>
      </c>
      <c r="N4">
        <v>877</v>
      </c>
      <c r="O4">
        <v>5019</v>
      </c>
      <c r="P4">
        <v>1196</v>
      </c>
      <c r="Q4">
        <v>896</v>
      </c>
      <c r="R4">
        <v>1995</v>
      </c>
      <c r="S4">
        <v>878</v>
      </c>
      <c r="T4">
        <v>929</v>
      </c>
      <c r="U4">
        <v>862</v>
      </c>
      <c r="V4">
        <v>4167</v>
      </c>
      <c r="W4">
        <v>1332</v>
      </c>
      <c r="X4">
        <v>2264</v>
      </c>
      <c r="Y4">
        <v>996</v>
      </c>
      <c r="Z4">
        <v>3933</v>
      </c>
      <c r="AA4">
        <v>1149</v>
      </c>
      <c r="AB4">
        <v>896</v>
      </c>
      <c r="AC4">
        <v>825</v>
      </c>
      <c r="AD4">
        <v>5001</v>
      </c>
      <c r="AE4">
        <v>1465</v>
      </c>
      <c r="AF4">
        <v>2013</v>
      </c>
      <c r="AG4">
        <v>862</v>
      </c>
      <c r="AH4">
        <v>5018</v>
      </c>
      <c r="AI4">
        <v>819</v>
      </c>
      <c r="AJ4">
        <v>1075</v>
      </c>
      <c r="AK4">
        <v>679</v>
      </c>
      <c r="AL4">
        <v>5001</v>
      </c>
      <c r="AM4">
        <v>5002</v>
      </c>
      <c r="AN4">
        <v>2097</v>
      </c>
      <c r="AO4">
        <v>779</v>
      </c>
      <c r="AP4">
        <v>5001</v>
      </c>
      <c r="AQ4">
        <v>1211</v>
      </c>
      <c r="AR4">
        <v>2364</v>
      </c>
      <c r="AS4">
        <v>799</v>
      </c>
      <c r="AT4">
        <v>947</v>
      </c>
      <c r="AU4">
        <v>698</v>
      </c>
      <c r="AV4">
        <v>1346</v>
      </c>
      <c r="AW4">
        <v>812</v>
      </c>
      <c r="AX4">
        <v>5001</v>
      </c>
      <c r="AY4">
        <v>732</v>
      </c>
      <c r="AZ4">
        <v>1133</v>
      </c>
      <c r="BA4">
        <v>712</v>
      </c>
      <c r="BB4">
        <v>4484</v>
      </c>
      <c r="BC4">
        <v>648</v>
      </c>
      <c r="BD4">
        <v>1163</v>
      </c>
      <c r="BE4">
        <v>1196</v>
      </c>
      <c r="BF4">
        <v>5001</v>
      </c>
    </row>
    <row r="5" spans="1:58">
      <c r="A5">
        <f>target!A8</f>
        <v>1</v>
      </c>
      <c r="C5">
        <v>915</v>
      </c>
      <c r="D5">
        <v>712</v>
      </c>
      <c r="E5">
        <v>732</v>
      </c>
      <c r="F5">
        <v>714</v>
      </c>
      <c r="G5">
        <v>5002</v>
      </c>
      <c r="H5">
        <v>1079</v>
      </c>
      <c r="I5">
        <v>879</v>
      </c>
      <c r="J5">
        <v>5005</v>
      </c>
      <c r="K5">
        <v>882</v>
      </c>
      <c r="L5">
        <v>912</v>
      </c>
      <c r="M5">
        <v>712</v>
      </c>
      <c r="N5">
        <v>4180</v>
      </c>
      <c r="O5">
        <v>799</v>
      </c>
      <c r="P5">
        <v>1133</v>
      </c>
      <c r="Q5">
        <v>695</v>
      </c>
      <c r="R5">
        <v>5018</v>
      </c>
      <c r="S5">
        <v>761</v>
      </c>
      <c r="T5">
        <v>2113</v>
      </c>
      <c r="U5">
        <v>1142</v>
      </c>
      <c r="V5">
        <v>2132</v>
      </c>
      <c r="W5">
        <v>1099</v>
      </c>
      <c r="X5">
        <v>1130</v>
      </c>
      <c r="Y5">
        <v>578</v>
      </c>
      <c r="Z5">
        <v>5018</v>
      </c>
      <c r="AA5">
        <v>1049</v>
      </c>
      <c r="AB5">
        <v>696</v>
      </c>
      <c r="AC5">
        <v>929</v>
      </c>
      <c r="AD5">
        <v>710</v>
      </c>
      <c r="AE5">
        <v>1078</v>
      </c>
      <c r="AF5">
        <v>1980</v>
      </c>
      <c r="AG5">
        <v>1162</v>
      </c>
      <c r="AH5">
        <v>5001</v>
      </c>
      <c r="AI5">
        <v>882</v>
      </c>
      <c r="AJ5">
        <v>1963</v>
      </c>
      <c r="AK5">
        <v>625</v>
      </c>
      <c r="AL5">
        <v>914</v>
      </c>
      <c r="AM5">
        <v>5002</v>
      </c>
      <c r="AN5">
        <v>1730</v>
      </c>
      <c r="AO5">
        <v>1543</v>
      </c>
      <c r="AP5">
        <v>1165</v>
      </c>
      <c r="AQ5">
        <v>852</v>
      </c>
      <c r="AR5">
        <v>1647</v>
      </c>
      <c r="AS5">
        <v>775</v>
      </c>
      <c r="AT5">
        <v>731</v>
      </c>
      <c r="AU5">
        <v>5002</v>
      </c>
      <c r="AV5">
        <v>995</v>
      </c>
      <c r="AW5">
        <v>1162</v>
      </c>
      <c r="AX5">
        <v>1465</v>
      </c>
      <c r="AY5">
        <v>1011</v>
      </c>
      <c r="AZ5">
        <v>1764</v>
      </c>
      <c r="BA5">
        <v>1379</v>
      </c>
      <c r="BB5">
        <v>877</v>
      </c>
      <c r="BC5">
        <v>5002</v>
      </c>
      <c r="BD5">
        <v>1463</v>
      </c>
      <c r="BE5">
        <v>962</v>
      </c>
      <c r="BF5">
        <v>5001</v>
      </c>
    </row>
    <row r="6" spans="1:58">
      <c r="A6">
        <f>target!A9</f>
        <v>0</v>
      </c>
    </row>
    <row r="7" spans="1:58">
      <c r="A7">
        <f>target!A10</f>
        <v>0</v>
      </c>
    </row>
    <row r="8" spans="1:58">
      <c r="A8">
        <f>target!A11</f>
        <v>0</v>
      </c>
    </row>
    <row r="9" spans="1:58">
      <c r="A9">
        <f>target!A12</f>
        <v>0</v>
      </c>
    </row>
    <row r="10" spans="1:58">
      <c r="A10">
        <f>target!A13</f>
        <v>0</v>
      </c>
    </row>
    <row r="11" spans="1:58">
      <c r="A11">
        <f>target!A14</f>
        <v>0</v>
      </c>
    </row>
    <row r="12" spans="1:58">
      <c r="A12">
        <f>target!A15</f>
        <v>0</v>
      </c>
    </row>
    <row r="24" spans="1:58">
      <c r="A24" t="s">
        <v>61</v>
      </c>
    </row>
    <row r="25" spans="1:58">
      <c r="A25" t="str">
        <f>A1</f>
        <v>userID</v>
      </c>
      <c r="B25" t="str">
        <f t="shared" ref="B25:BF25" si="0">B1</f>
        <v>condition</v>
      </c>
      <c r="C25" t="str">
        <f t="shared" si="0"/>
        <v>rep_0--ecc_0--tech_0</v>
      </c>
      <c r="D25" t="str">
        <f t="shared" si="0"/>
        <v>rep_0--ecc_0--tech_1</v>
      </c>
      <c r="E25" t="str">
        <f t="shared" si="0"/>
        <v>rep_0--ecc_0--tech_2</v>
      </c>
      <c r="F25" t="str">
        <f t="shared" si="0"/>
        <v>rep_0--ecc_0--tech_3</v>
      </c>
      <c r="G25" t="str">
        <f t="shared" si="0"/>
        <v>rep_0--ecc_1--tech_0</v>
      </c>
      <c r="H25" t="str">
        <f t="shared" si="0"/>
        <v>rep_0--ecc_1--tech_1</v>
      </c>
      <c r="I25" t="str">
        <f t="shared" si="0"/>
        <v>rep_0--ecc_1--tech_2</v>
      </c>
      <c r="J25" t="str">
        <f t="shared" si="0"/>
        <v>rep_0--ecc_1--tech_3</v>
      </c>
      <c r="K25" t="str">
        <f t="shared" si="0"/>
        <v>rep_1--ecc_0--tech_0</v>
      </c>
      <c r="L25" t="str">
        <f t="shared" si="0"/>
        <v>rep_1--ecc_0--tech_1</v>
      </c>
      <c r="M25" t="str">
        <f t="shared" si="0"/>
        <v>rep_1--ecc_0--tech_2</v>
      </c>
      <c r="N25" t="str">
        <f t="shared" si="0"/>
        <v>rep_1--ecc_0--tech_3</v>
      </c>
      <c r="O25" t="str">
        <f t="shared" si="0"/>
        <v>rep_1--ecc_1--tech_0</v>
      </c>
      <c r="P25" t="str">
        <f t="shared" si="0"/>
        <v>rep_1--ecc_1--tech_1</v>
      </c>
      <c r="Q25" t="str">
        <f t="shared" si="0"/>
        <v>rep_1--ecc_1--tech_2</v>
      </c>
      <c r="R25" t="str">
        <f t="shared" si="0"/>
        <v>rep_1--ecc_1--tech_3</v>
      </c>
      <c r="S25" t="str">
        <f t="shared" si="0"/>
        <v>rep_2--ecc_0--tech_0</v>
      </c>
      <c r="T25" t="str">
        <f t="shared" si="0"/>
        <v>rep_2--ecc_0--tech_1</v>
      </c>
      <c r="U25" t="str">
        <f t="shared" si="0"/>
        <v>rep_2--ecc_0--tech_2</v>
      </c>
      <c r="V25" t="str">
        <f t="shared" si="0"/>
        <v>rep_2--ecc_0--tech_3</v>
      </c>
      <c r="W25" t="str">
        <f t="shared" si="0"/>
        <v>rep_2--ecc_1--tech_0</v>
      </c>
      <c r="X25" t="str">
        <f t="shared" si="0"/>
        <v>rep_2--ecc_1--tech_1</v>
      </c>
      <c r="Y25" t="str">
        <f t="shared" si="0"/>
        <v>rep_2--ecc_1--tech_2</v>
      </c>
      <c r="Z25" t="str">
        <f t="shared" si="0"/>
        <v>rep_2--ecc_1--tech_3</v>
      </c>
      <c r="AA25" t="str">
        <f t="shared" si="0"/>
        <v>rep_3--ecc_0--tech_0</v>
      </c>
      <c r="AB25" t="str">
        <f t="shared" si="0"/>
        <v>rep_3--ecc_0--tech_1</v>
      </c>
      <c r="AC25" t="str">
        <f t="shared" si="0"/>
        <v>rep_3--ecc_0--tech_2</v>
      </c>
      <c r="AD25" t="str">
        <f t="shared" si="0"/>
        <v>rep_3--ecc_0--tech_3</v>
      </c>
      <c r="AE25" t="str">
        <f t="shared" si="0"/>
        <v>rep_3--ecc_1--tech_0</v>
      </c>
      <c r="AF25" t="str">
        <f t="shared" si="0"/>
        <v>rep_3--ecc_1--tech_1</v>
      </c>
      <c r="AG25" t="str">
        <f t="shared" si="0"/>
        <v>rep_3--ecc_1--tech_2</v>
      </c>
      <c r="AH25" t="str">
        <f t="shared" si="0"/>
        <v>rep_3--ecc_1--tech_3</v>
      </c>
      <c r="AI25" t="str">
        <f t="shared" si="0"/>
        <v>rep_4--ecc_0--tech_0</v>
      </c>
      <c r="AJ25" t="str">
        <f t="shared" si="0"/>
        <v>rep_4--ecc_0--tech_1</v>
      </c>
      <c r="AK25" t="str">
        <f t="shared" si="0"/>
        <v>rep_4--ecc_0--tech_2</v>
      </c>
      <c r="AL25" t="str">
        <f t="shared" si="0"/>
        <v>rep_4--ecc_0--tech_3</v>
      </c>
      <c r="AM25" t="str">
        <f t="shared" si="0"/>
        <v>rep_4--ecc_1--tech_0</v>
      </c>
      <c r="AN25" t="str">
        <f t="shared" si="0"/>
        <v>rep_4--ecc_1--tech_1</v>
      </c>
      <c r="AO25" t="str">
        <f t="shared" si="0"/>
        <v>rep_4--ecc_1--tech_2</v>
      </c>
      <c r="AP25" t="str">
        <f t="shared" si="0"/>
        <v>rep_4--ecc_1--tech_3</v>
      </c>
      <c r="AQ25" t="str">
        <f t="shared" si="0"/>
        <v>rep_5--ecc_0--tech_0</v>
      </c>
      <c r="AR25" t="str">
        <f t="shared" si="0"/>
        <v>rep_5--ecc_0--tech_1</v>
      </c>
      <c r="AS25" t="str">
        <f t="shared" si="0"/>
        <v>rep_5--ecc_0--tech_2</v>
      </c>
      <c r="AT25" t="str">
        <f t="shared" si="0"/>
        <v>rep_5--ecc_0--tech_3</v>
      </c>
      <c r="AU25" t="str">
        <f t="shared" si="0"/>
        <v>rep_5--ecc_1--tech_0</v>
      </c>
      <c r="AV25" t="str">
        <f t="shared" si="0"/>
        <v>rep_5--ecc_1--tech_1</v>
      </c>
      <c r="AW25" t="str">
        <f t="shared" si="0"/>
        <v>rep_5--ecc_1--tech_2</v>
      </c>
      <c r="AX25" t="str">
        <f t="shared" si="0"/>
        <v>rep_5--ecc_1--tech_3</v>
      </c>
      <c r="AY25" t="str">
        <f t="shared" si="0"/>
        <v>rep_6--ecc_0--tech_0</v>
      </c>
      <c r="AZ25" t="str">
        <f t="shared" si="0"/>
        <v>rep_6--ecc_0--tech_1</v>
      </c>
      <c r="BA25" t="str">
        <f t="shared" si="0"/>
        <v>rep_6--ecc_0--tech_2</v>
      </c>
      <c r="BB25" t="str">
        <f t="shared" si="0"/>
        <v>rep_6--ecc_0--tech_3</v>
      </c>
      <c r="BC25" t="str">
        <f t="shared" si="0"/>
        <v>rep_6--ecc_1--tech_0</v>
      </c>
      <c r="BD25" t="str">
        <f t="shared" si="0"/>
        <v>rep_6--ecc_1--tech_1</v>
      </c>
      <c r="BE25" t="str">
        <f t="shared" si="0"/>
        <v>rep_6--ecc_1--tech_2</v>
      </c>
      <c r="BF25" t="str">
        <f t="shared" si="0"/>
        <v>rep_6--ecc_1--tech_3</v>
      </c>
    </row>
    <row r="26" spans="1:58">
      <c r="A26" s="3" t="str">
        <f t="shared" ref="A26:A31" si="1">A2</f>
        <v>MB5</v>
      </c>
      <c r="B26" s="3"/>
      <c r="C26" s="3">
        <f>IF(distance!C26&gt;-1,time!C2,"")</f>
        <v>748</v>
      </c>
      <c r="D26" s="3">
        <f>IF(distance!D26&gt;-1,time!D2,"")</f>
        <v>1330</v>
      </c>
      <c r="E26" s="3">
        <f>IF(distance!E26&gt;-1,time!E2,"")</f>
        <v>1262</v>
      </c>
      <c r="F26" s="3" t="str">
        <f>IF(distance!F26&gt;-1,time!F2,"")</f>
        <v/>
      </c>
      <c r="G26" s="3">
        <f>IF(distance!G26&gt;-1,time!G2,"")</f>
        <v>1136</v>
      </c>
      <c r="H26" s="3">
        <f>IF(distance!H26&gt;-1,time!H2,"")</f>
        <v>796</v>
      </c>
      <c r="I26" s="3">
        <f>IF(distance!I26&gt;-1,time!I2,"")</f>
        <v>929</v>
      </c>
      <c r="J26" s="3" t="str">
        <f>IF(distance!J26&gt;-1,time!J2,"")</f>
        <v/>
      </c>
      <c r="K26" s="3">
        <f>IF(distance!K26&gt;-1,time!K2,"")</f>
        <v>832</v>
      </c>
      <c r="L26" s="3">
        <f>IF(distance!L26&gt;-1,time!L2,"")</f>
        <v>875</v>
      </c>
      <c r="M26" s="3">
        <f>IF(distance!M26&gt;-1,time!M2,"")</f>
        <v>1062</v>
      </c>
      <c r="N26" s="3" t="str">
        <f>IF(distance!N26&gt;-1,time!N2,"")</f>
        <v/>
      </c>
      <c r="O26" s="3">
        <f>IF(distance!O26&gt;-1,time!O2,"")</f>
        <v>1182</v>
      </c>
      <c r="P26" s="3">
        <f>IF(distance!P26&gt;-1,time!P2,"")</f>
        <v>1880</v>
      </c>
      <c r="Q26" s="3">
        <f>IF(distance!Q26&gt;-1,time!Q2,"")</f>
        <v>812</v>
      </c>
      <c r="R26" s="3" t="str">
        <f>IF(distance!R26&gt;-1,time!R2,"")</f>
        <v/>
      </c>
      <c r="S26" s="3">
        <f>IF(distance!S26&gt;-1,time!S2,"")</f>
        <v>1052</v>
      </c>
      <c r="T26" s="3">
        <f>IF(distance!T26&gt;-1,time!T2,"")</f>
        <v>1026</v>
      </c>
      <c r="U26" s="3">
        <f>IF(distance!U26&gt;-1,time!U2,"")</f>
        <v>846</v>
      </c>
      <c r="V26" s="3">
        <f>IF(distance!V26&gt;-1,time!V2,"")</f>
        <v>1131</v>
      </c>
      <c r="W26" s="3">
        <f>IF(distance!W26&gt;-1,time!W2,"")</f>
        <v>928</v>
      </c>
      <c r="X26" s="3">
        <f>IF(distance!X26&gt;-1,time!X2,"")</f>
        <v>1446</v>
      </c>
      <c r="Y26" s="3" t="str">
        <f>IF(distance!Y26&gt;-1,time!Y2,"")</f>
        <v/>
      </c>
      <c r="Z26" s="3" t="str">
        <f>IF(distance!Z26&gt;-1,time!Z2,"")</f>
        <v/>
      </c>
      <c r="AA26" s="3">
        <f>IF(distance!AA26&gt;-1,time!AA2,"")</f>
        <v>848</v>
      </c>
      <c r="AB26" s="3">
        <f>IF(distance!AB26&gt;-1,time!AB2,"")</f>
        <v>1509</v>
      </c>
      <c r="AC26" s="3">
        <f>IF(distance!AC26&gt;-1,time!AC2,"")</f>
        <v>862</v>
      </c>
      <c r="AD26" s="3">
        <f>IF(distance!AD26&gt;-1,time!AD2,"")</f>
        <v>977</v>
      </c>
      <c r="AE26" s="3">
        <f>IF(distance!AE26&gt;-1,time!AE2,"")</f>
        <v>1499</v>
      </c>
      <c r="AF26" s="3">
        <f>IF(distance!AF26&gt;-1,time!AF2,"")</f>
        <v>929</v>
      </c>
      <c r="AG26" s="3">
        <f>IF(distance!AG26&gt;-1,time!AG2,"")</f>
        <v>745</v>
      </c>
      <c r="AH26" s="3" t="str">
        <f>IF(distance!AH26&gt;-1,time!AH2,"")</f>
        <v/>
      </c>
      <c r="AI26" s="3">
        <f>IF(distance!AI26&gt;-1,time!AI2,"")</f>
        <v>1482</v>
      </c>
      <c r="AJ26" s="3">
        <f>IF(distance!AJ26&gt;-1,time!AJ2,"")</f>
        <v>1230</v>
      </c>
      <c r="AK26" s="3">
        <f>IF(distance!AK26&gt;-1,time!AK2,"")</f>
        <v>509</v>
      </c>
      <c r="AL26" s="3">
        <f>IF(distance!AL26&gt;-1,time!AL2,"")</f>
        <v>1214</v>
      </c>
      <c r="AM26" s="3">
        <f>IF(distance!AM26&gt;-1,time!AM2,"")</f>
        <v>848</v>
      </c>
      <c r="AN26" s="3">
        <f>IF(distance!AN26&gt;-1,time!AN2,"")</f>
        <v>1329</v>
      </c>
      <c r="AO26" s="3">
        <f>IF(distance!AO26&gt;-1,time!AO2,"")</f>
        <v>875</v>
      </c>
      <c r="AP26" s="3" t="str">
        <f>IF(distance!AP26&gt;-1,time!AP2,"")</f>
        <v/>
      </c>
      <c r="AQ26" s="3">
        <f>IF(distance!AQ26&gt;-1,time!AQ2,"")</f>
        <v>1299</v>
      </c>
      <c r="AR26" s="3">
        <f>IF(distance!AR26&gt;-1,time!AR2,"")</f>
        <v>712</v>
      </c>
      <c r="AS26" s="3">
        <f>IF(distance!AS26&gt;-1,time!AS2,"")</f>
        <v>679</v>
      </c>
      <c r="AT26" s="3">
        <f>IF(distance!AT26&gt;-1,time!AT2,"")</f>
        <v>1919</v>
      </c>
      <c r="AU26" s="3">
        <f>IF(distance!AU26&gt;-1,time!AU2,"")</f>
        <v>665</v>
      </c>
      <c r="AV26" s="3" t="str">
        <f>IF(distance!AV26&gt;-1,time!AV2,"")</f>
        <v/>
      </c>
      <c r="AW26" s="3">
        <f>IF(distance!AW26&gt;-1,time!AW2,"")</f>
        <v>1933</v>
      </c>
      <c r="AX26" s="3">
        <f>IF(distance!AX26&gt;-1,time!AX2,"")</f>
        <v>1798</v>
      </c>
      <c r="AY26" s="3">
        <f>IF(distance!AY26&gt;-1,time!AY2,"")</f>
        <v>1219</v>
      </c>
      <c r="AZ26" s="3">
        <f>IF(distance!AZ26&gt;-1,time!AZ2,"")</f>
        <v>729</v>
      </c>
      <c r="BA26" s="3">
        <f>IF(distance!BA26&gt;-1,time!BA2,"")</f>
        <v>762</v>
      </c>
      <c r="BB26" s="3">
        <f>IF(distance!BB26&gt;-1,time!BB2,"")</f>
        <v>4534</v>
      </c>
      <c r="BC26" s="3">
        <f>IF(distance!BC26&gt;-1,time!BC2,"")</f>
        <v>765</v>
      </c>
      <c r="BD26" s="3">
        <f>IF(distance!BD26&gt;-1,time!BD2,"")</f>
        <v>1680</v>
      </c>
      <c r="BE26" s="3">
        <f>IF(distance!BE26&gt;-1,time!BE2,"")</f>
        <v>916</v>
      </c>
      <c r="BF26" t="str">
        <f>IF(distance!BF26&gt;-1,time!BF2,"")</f>
        <v/>
      </c>
    </row>
    <row r="27" spans="1:58">
      <c r="A27" s="3" t="str">
        <f t="shared" si="1"/>
        <v>MWa_1</v>
      </c>
      <c r="B27" s="3"/>
      <c r="C27" s="3">
        <f>IF(distance!C27&gt;-1,time!C3,"")</f>
        <v>915</v>
      </c>
      <c r="D27" s="3">
        <f>IF(distance!D27&gt;-1,time!D3,"")</f>
        <v>1009</v>
      </c>
      <c r="E27" s="3">
        <f>IF(distance!E27&gt;-1,time!E3,"")</f>
        <v>745</v>
      </c>
      <c r="F27" s="3">
        <f>IF(distance!F27&gt;-1,time!F3,"")</f>
        <v>1531</v>
      </c>
      <c r="G27" s="3">
        <f>IF(distance!G27&gt;-1,time!G3,"")</f>
        <v>898</v>
      </c>
      <c r="H27" s="3">
        <f>IF(distance!H27&gt;-1,time!H3,"")</f>
        <v>866</v>
      </c>
      <c r="I27" s="3">
        <f>IF(distance!I27&gt;-1,time!I3,"")</f>
        <v>962</v>
      </c>
      <c r="J27" s="3" t="str">
        <f>IF(distance!J27&gt;-1,time!J3,"")</f>
        <v/>
      </c>
      <c r="K27" s="3">
        <f>IF(distance!K27&gt;-1,time!K3,"")</f>
        <v>648</v>
      </c>
      <c r="L27" s="3">
        <f>IF(distance!L27&gt;-1,time!L3,"")</f>
        <v>816</v>
      </c>
      <c r="M27" s="3">
        <f>IF(distance!M27&gt;-1,time!M3,"")</f>
        <v>662</v>
      </c>
      <c r="N27" s="3" t="str">
        <f>IF(distance!N27&gt;-1,time!N3,"")</f>
        <v/>
      </c>
      <c r="O27" s="3">
        <f>IF(distance!O27&gt;-1,time!O3,"")</f>
        <v>1416</v>
      </c>
      <c r="P27" s="3">
        <f>IF(distance!P27&gt;-1,time!P3,"")</f>
        <v>879</v>
      </c>
      <c r="Q27" s="3">
        <f>IF(distance!Q27&gt;-1,time!Q3,"")</f>
        <v>629</v>
      </c>
      <c r="R27" s="3">
        <f>IF(distance!R27&gt;-1,time!R3,"")</f>
        <v>814</v>
      </c>
      <c r="S27" s="3">
        <f>IF(distance!S27&gt;-1,time!S3,"")</f>
        <v>998</v>
      </c>
      <c r="T27" s="3">
        <f>IF(distance!T27&gt;-1,time!T3,"")</f>
        <v>1259</v>
      </c>
      <c r="U27" s="3">
        <f>IF(distance!U27&gt;-1,time!U3,"")</f>
        <v>679</v>
      </c>
      <c r="V27" s="3">
        <f>IF(distance!V27&gt;-1,time!V3,"")</f>
        <v>3563</v>
      </c>
      <c r="W27" s="3" t="str">
        <f>IF(distance!W27&gt;-1,time!W3,"")</f>
        <v/>
      </c>
      <c r="X27" s="3">
        <f>IF(distance!X27&gt;-1,time!X3,"")</f>
        <v>779</v>
      </c>
      <c r="Y27" s="3">
        <f>IF(distance!Y27&gt;-1,time!Y3,"")</f>
        <v>795</v>
      </c>
      <c r="Z27" s="3" t="str">
        <f>IF(distance!Z27&gt;-1,time!Z3,"")</f>
        <v/>
      </c>
      <c r="AA27" s="3">
        <f>IF(distance!AA27&gt;-1,time!AA3,"")</f>
        <v>1595</v>
      </c>
      <c r="AB27" s="3">
        <f>IF(distance!AB27&gt;-1,time!AB3,"")</f>
        <v>979</v>
      </c>
      <c r="AC27" s="3">
        <f>IF(distance!AC27&gt;-1,time!AC3,"")</f>
        <v>662</v>
      </c>
      <c r="AD27" s="3">
        <f>IF(distance!AD27&gt;-1,time!AD3,"")</f>
        <v>998</v>
      </c>
      <c r="AE27" s="3">
        <f>IF(distance!AE27&gt;-1,time!AE3,"")</f>
        <v>815</v>
      </c>
      <c r="AF27" s="3">
        <f>IF(distance!AF27&gt;-1,time!AF3,"")</f>
        <v>1076</v>
      </c>
      <c r="AG27" s="3">
        <f>IF(distance!AG27&gt;-1,time!AG3,"")</f>
        <v>642</v>
      </c>
      <c r="AH27" s="3" t="str">
        <f>IF(distance!AH27&gt;-1,time!AH3,"")</f>
        <v/>
      </c>
      <c r="AI27" s="3">
        <f>IF(distance!AI27&gt;-1,time!AI3,"")</f>
        <v>995</v>
      </c>
      <c r="AJ27" s="3">
        <f>IF(distance!AJ27&gt;-1,time!AJ3,"")</f>
        <v>726</v>
      </c>
      <c r="AK27" s="3">
        <f>IF(distance!AK27&gt;-1,time!AK3,"")</f>
        <v>1009</v>
      </c>
      <c r="AL27" s="3">
        <f>IF(distance!AL27&gt;-1,time!AL3,"")</f>
        <v>647</v>
      </c>
      <c r="AM27" s="3">
        <f>IF(distance!AM27&gt;-1,time!AM3,"")</f>
        <v>828</v>
      </c>
      <c r="AN27" s="3">
        <f>IF(distance!AN27&gt;-1,time!AN3,"")</f>
        <v>1096</v>
      </c>
      <c r="AO27" s="3">
        <f>IF(distance!AO27&gt;-1,time!AO3,"")</f>
        <v>812</v>
      </c>
      <c r="AP27" s="3">
        <f>IF(distance!AP27&gt;-1,time!AP3,"")</f>
        <v>1378</v>
      </c>
      <c r="AQ27" s="3">
        <f>IF(distance!AQ27&gt;-1,time!AQ3,"")</f>
        <v>982</v>
      </c>
      <c r="AR27" s="3">
        <f>IF(distance!AR27&gt;-1,time!AR3,"")</f>
        <v>829</v>
      </c>
      <c r="AS27" s="3">
        <f>IF(distance!AS27&gt;-1,time!AS3,"")</f>
        <v>1025</v>
      </c>
      <c r="AT27" s="3">
        <f>IF(distance!AT27&gt;-1,time!AT3,"")</f>
        <v>2282</v>
      </c>
      <c r="AU27" s="3">
        <f>IF(distance!AU27&gt;-1,time!AU3,"")</f>
        <v>885</v>
      </c>
      <c r="AV27" s="3">
        <f>IF(distance!AV27&gt;-1,time!AV3,"")</f>
        <v>1196</v>
      </c>
      <c r="AW27" s="3">
        <f>IF(distance!AW27&gt;-1,time!AW3,"")</f>
        <v>729</v>
      </c>
      <c r="AX27" s="3">
        <f>IF(distance!AX27&gt;-1,time!AX3,"")</f>
        <v>4918</v>
      </c>
      <c r="AY27" s="3">
        <f>IF(distance!AY27&gt;-1,time!AY3,"")</f>
        <v>678</v>
      </c>
      <c r="AZ27" s="3">
        <f>IF(distance!AZ27&gt;-1,time!AZ3,"")</f>
        <v>1213</v>
      </c>
      <c r="BA27" s="3">
        <f>IF(distance!BA27&gt;-1,time!BA3,"")</f>
        <v>662</v>
      </c>
      <c r="BB27" s="3">
        <f>IF(distance!BB27&gt;-1,time!BB3,"")</f>
        <v>5001</v>
      </c>
      <c r="BC27" s="3">
        <f>IF(distance!BC27&gt;-1,time!BC3,"")</f>
        <v>815</v>
      </c>
      <c r="BD27" s="3">
        <f>IF(distance!BD27&gt;-1,time!BD3,"")</f>
        <v>946</v>
      </c>
      <c r="BE27" s="3">
        <f>IF(distance!BE27&gt;-1,time!BE3,"")</f>
        <v>562</v>
      </c>
      <c r="BF27" t="str">
        <f>IF(distance!BF27&gt;-1,time!BF3,"")</f>
        <v/>
      </c>
    </row>
    <row r="28" spans="1:58">
      <c r="A28" s="3" t="str">
        <f t="shared" si="1"/>
        <v>mb2</v>
      </c>
      <c r="B28" s="3"/>
      <c r="C28" s="3">
        <f>IF(distance!C28&gt;-1,time!C4,"")</f>
        <v>1012</v>
      </c>
      <c r="D28" s="3">
        <f>IF(distance!D28&gt;-1,time!D4,"")</f>
        <v>1296</v>
      </c>
      <c r="E28" s="3">
        <f>IF(distance!E28&gt;-1,time!E4,"")</f>
        <v>742</v>
      </c>
      <c r="F28" s="3">
        <f>IF(distance!F28&gt;-1,time!F4,"")</f>
        <v>2015</v>
      </c>
      <c r="G28" s="3" t="str">
        <f>IF(distance!G28&gt;-1,time!G4,"")</f>
        <v/>
      </c>
      <c r="H28" s="3">
        <f>IF(distance!H28&gt;-1,time!H4,"")</f>
        <v>1479</v>
      </c>
      <c r="I28" s="3">
        <f>IF(distance!I28&gt;-1,time!I4,"")</f>
        <v>575</v>
      </c>
      <c r="J28" s="3">
        <f>IF(distance!J28&gt;-1,time!J4,"")</f>
        <v>2716</v>
      </c>
      <c r="K28" s="3" t="str">
        <f>IF(distance!K28&gt;-1,time!K4,"")</f>
        <v/>
      </c>
      <c r="L28" s="3">
        <f>IF(distance!L28&gt;-1,time!L4,"")</f>
        <v>966</v>
      </c>
      <c r="M28" s="3">
        <f>IF(distance!M28&gt;-1,time!M4,"")</f>
        <v>4615</v>
      </c>
      <c r="N28" s="3">
        <f>IF(distance!N28&gt;-1,time!N4,"")</f>
        <v>877</v>
      </c>
      <c r="O28" s="3" t="str">
        <f>IF(distance!O28&gt;-1,time!O4,"")</f>
        <v/>
      </c>
      <c r="P28" s="3">
        <f>IF(distance!P28&gt;-1,time!P4,"")</f>
        <v>1196</v>
      </c>
      <c r="Q28" s="3">
        <f>IF(distance!Q28&gt;-1,time!Q4,"")</f>
        <v>896</v>
      </c>
      <c r="R28" s="3">
        <f>IF(distance!R28&gt;-1,time!R4,"")</f>
        <v>1995</v>
      </c>
      <c r="S28" s="3">
        <f>IF(distance!S28&gt;-1,time!S4,"")</f>
        <v>878</v>
      </c>
      <c r="T28" s="3">
        <f>IF(distance!T28&gt;-1,time!T4,"")</f>
        <v>929</v>
      </c>
      <c r="U28" s="3">
        <f>IF(distance!U28&gt;-1,time!U4,"")</f>
        <v>862</v>
      </c>
      <c r="V28" s="3">
        <f>IF(distance!V28&gt;-1,time!V4,"")</f>
        <v>4167</v>
      </c>
      <c r="W28" s="3">
        <f>IF(distance!W28&gt;-1,time!W4,"")</f>
        <v>1332</v>
      </c>
      <c r="X28" s="3">
        <f>IF(distance!X28&gt;-1,time!X4,"")</f>
        <v>2264</v>
      </c>
      <c r="Y28" s="3">
        <f>IF(distance!Y28&gt;-1,time!Y4,"")</f>
        <v>996</v>
      </c>
      <c r="Z28" s="3">
        <f>IF(distance!Z28&gt;-1,time!Z4,"")</f>
        <v>3933</v>
      </c>
      <c r="AA28" s="3">
        <f>IF(distance!AA28&gt;-1,time!AA4,"")</f>
        <v>1149</v>
      </c>
      <c r="AB28" s="3">
        <f>IF(distance!AB28&gt;-1,time!AB4,"")</f>
        <v>896</v>
      </c>
      <c r="AC28" s="3">
        <f>IF(distance!AC28&gt;-1,time!AC4,"")</f>
        <v>825</v>
      </c>
      <c r="AD28" s="3" t="str">
        <f>IF(distance!AD28&gt;-1,time!AD4,"")</f>
        <v/>
      </c>
      <c r="AE28" s="3">
        <f>IF(distance!AE28&gt;-1,time!AE4,"")</f>
        <v>1465</v>
      </c>
      <c r="AF28" s="3">
        <f>IF(distance!AF28&gt;-1,time!AF4,"")</f>
        <v>2013</v>
      </c>
      <c r="AG28" s="3">
        <f>IF(distance!AG28&gt;-1,time!AG4,"")</f>
        <v>862</v>
      </c>
      <c r="AH28" s="3" t="str">
        <f>IF(distance!AH28&gt;-1,time!AH4,"")</f>
        <v/>
      </c>
      <c r="AI28" s="3">
        <f>IF(distance!AI28&gt;-1,time!AI4,"")</f>
        <v>819</v>
      </c>
      <c r="AJ28" s="3">
        <f>IF(distance!AJ28&gt;-1,time!AJ4,"")</f>
        <v>1075</v>
      </c>
      <c r="AK28" s="3">
        <f>IF(distance!AK28&gt;-1,time!AK4,"")</f>
        <v>679</v>
      </c>
      <c r="AL28" s="3" t="str">
        <f>IF(distance!AL28&gt;-1,time!AL4,"")</f>
        <v/>
      </c>
      <c r="AM28" s="3" t="str">
        <f>IF(distance!AM28&gt;-1,time!AM4,"")</f>
        <v/>
      </c>
      <c r="AN28" s="3">
        <f>IF(distance!AN28&gt;-1,time!AN4,"")</f>
        <v>2097</v>
      </c>
      <c r="AO28" s="3">
        <f>IF(distance!AO28&gt;-1,time!AO4,"")</f>
        <v>779</v>
      </c>
      <c r="AP28" s="3" t="str">
        <f>IF(distance!AP28&gt;-1,time!AP4,"")</f>
        <v/>
      </c>
      <c r="AQ28" s="3">
        <f>IF(distance!AQ28&gt;-1,time!AQ4,"")</f>
        <v>1211</v>
      </c>
      <c r="AR28" s="3">
        <f>IF(distance!AR28&gt;-1,time!AR4,"")</f>
        <v>2364</v>
      </c>
      <c r="AS28" s="3">
        <f>IF(distance!AS28&gt;-1,time!AS4,"")</f>
        <v>799</v>
      </c>
      <c r="AT28" s="3">
        <f>IF(distance!AT28&gt;-1,time!AT4,"")</f>
        <v>947</v>
      </c>
      <c r="AU28" s="3">
        <f>IF(distance!AU28&gt;-1,time!AU4,"")</f>
        <v>698</v>
      </c>
      <c r="AV28" s="3">
        <f>IF(distance!AV28&gt;-1,time!AV4,"")</f>
        <v>1346</v>
      </c>
      <c r="AW28" s="3">
        <f>IF(distance!AW28&gt;-1,time!AW4,"")</f>
        <v>812</v>
      </c>
      <c r="AX28" s="3" t="str">
        <f>IF(distance!AX28&gt;-1,time!AX4,"")</f>
        <v/>
      </c>
      <c r="AY28" s="3">
        <f>IF(distance!AY28&gt;-1,time!AY4,"")</f>
        <v>732</v>
      </c>
      <c r="AZ28" s="3">
        <f>IF(distance!AZ28&gt;-1,time!AZ4,"")</f>
        <v>1133</v>
      </c>
      <c r="BA28" s="3">
        <f>IF(distance!BA28&gt;-1,time!BA4,"")</f>
        <v>712</v>
      </c>
      <c r="BB28" s="3">
        <f>IF(distance!BB28&gt;-1,time!BB4,"")</f>
        <v>4484</v>
      </c>
      <c r="BC28" s="3">
        <f>IF(distance!BC28&gt;-1,time!BC4,"")</f>
        <v>648</v>
      </c>
      <c r="BD28" s="3">
        <f>IF(distance!BD28&gt;-1,time!BD4,"")</f>
        <v>1163</v>
      </c>
      <c r="BE28" s="3">
        <f>IF(distance!BE28&gt;-1,time!BE4,"")</f>
        <v>1196</v>
      </c>
      <c r="BF28" t="str">
        <f>IF(distance!BF28&gt;-1,time!BF4,"")</f>
        <v/>
      </c>
    </row>
    <row r="29" spans="1:58">
      <c r="A29">
        <f t="shared" si="1"/>
        <v>1</v>
      </c>
      <c r="C29">
        <f>IF(distance!C29&gt;-1,time!C5,"")</f>
        <v>915</v>
      </c>
      <c r="D29">
        <f>IF(distance!D29&gt;-1,time!D5,"")</f>
        <v>712</v>
      </c>
      <c r="E29">
        <f>IF(distance!E29&gt;-1,time!E5,"")</f>
        <v>732</v>
      </c>
      <c r="F29">
        <f>IF(distance!F29&gt;-1,time!F5,"")</f>
        <v>714</v>
      </c>
      <c r="G29" t="str">
        <f>IF(distance!G29&gt;-1,time!G5,"")</f>
        <v/>
      </c>
      <c r="H29">
        <f>IF(distance!H29&gt;-1,time!H5,"")</f>
        <v>1079</v>
      </c>
      <c r="I29">
        <f>IF(distance!I29&gt;-1,time!I5,"")</f>
        <v>879</v>
      </c>
      <c r="J29" t="str">
        <f>IF(distance!J29&gt;-1,time!J5,"")</f>
        <v/>
      </c>
      <c r="K29">
        <f>IF(distance!K29&gt;-1,time!K5,"")</f>
        <v>882</v>
      </c>
      <c r="L29">
        <f>IF(distance!L29&gt;-1,time!L5,"")</f>
        <v>912</v>
      </c>
      <c r="M29">
        <f>IF(distance!M29&gt;-1,time!M5,"")</f>
        <v>712</v>
      </c>
      <c r="N29">
        <f>IF(distance!N29&gt;-1,time!N5,"")</f>
        <v>4180</v>
      </c>
      <c r="O29">
        <f>IF(distance!O29&gt;-1,time!O5,"")</f>
        <v>799</v>
      </c>
      <c r="P29">
        <f>IF(distance!P29&gt;-1,time!P5,"")</f>
        <v>1133</v>
      </c>
      <c r="Q29">
        <f>IF(distance!Q29&gt;-1,time!Q5,"")</f>
        <v>695</v>
      </c>
      <c r="R29" t="str">
        <f>IF(distance!R29&gt;-1,time!R5,"")</f>
        <v/>
      </c>
      <c r="S29">
        <f>IF(distance!S29&gt;-1,time!S5,"")</f>
        <v>761</v>
      </c>
      <c r="T29">
        <f>IF(distance!T29&gt;-1,time!T5,"")</f>
        <v>2113</v>
      </c>
      <c r="U29">
        <f>IF(distance!U29&gt;-1,time!U5,"")</f>
        <v>1142</v>
      </c>
      <c r="V29">
        <f>IF(distance!V29&gt;-1,time!V5,"")</f>
        <v>2132</v>
      </c>
      <c r="W29">
        <f>IF(distance!W29&gt;-1,time!W5,"")</f>
        <v>1099</v>
      </c>
      <c r="X29">
        <f>IF(distance!X29&gt;-1,time!X5,"")</f>
        <v>1130</v>
      </c>
      <c r="Y29" t="str">
        <f>IF(distance!Y29&gt;-1,time!Y5,"")</f>
        <v/>
      </c>
      <c r="Z29" t="str">
        <f>IF(distance!Z29&gt;-1,time!Z5,"")</f>
        <v/>
      </c>
      <c r="AA29">
        <f>IF(distance!AA29&gt;-1,time!AA5,"")</f>
        <v>1049</v>
      </c>
      <c r="AB29">
        <f>IF(distance!AB29&gt;-1,time!AB5,"")</f>
        <v>696</v>
      </c>
      <c r="AC29">
        <f>IF(distance!AC29&gt;-1,time!AC5,"")</f>
        <v>929</v>
      </c>
      <c r="AD29">
        <f>IF(distance!AD29&gt;-1,time!AD5,"")</f>
        <v>710</v>
      </c>
      <c r="AE29">
        <f>IF(distance!AE29&gt;-1,time!AE5,"")</f>
        <v>1078</v>
      </c>
      <c r="AF29" t="str">
        <f>IF(distance!AF29&gt;-1,time!AF5,"")</f>
        <v/>
      </c>
      <c r="AG29">
        <f>IF(distance!AG29&gt;-1,time!AG5,"")</f>
        <v>1162</v>
      </c>
      <c r="AH29" t="str">
        <f>IF(distance!AH29&gt;-1,time!AH5,"")</f>
        <v/>
      </c>
      <c r="AI29">
        <f>IF(distance!AI29&gt;-1,time!AI5,"")</f>
        <v>882</v>
      </c>
      <c r="AJ29">
        <f>IF(distance!AJ29&gt;-1,time!AJ5,"")</f>
        <v>1963</v>
      </c>
      <c r="AK29">
        <f>IF(distance!AK29&gt;-1,time!AK5,"")</f>
        <v>625</v>
      </c>
      <c r="AL29">
        <f>IF(distance!AL29&gt;-1,time!AL5,"")</f>
        <v>914</v>
      </c>
      <c r="AM29" t="str">
        <f>IF(distance!AM29&gt;-1,time!AM5,"")</f>
        <v/>
      </c>
      <c r="AN29">
        <f>IF(distance!AN29&gt;-1,time!AN5,"")</f>
        <v>1730</v>
      </c>
      <c r="AO29">
        <f>IF(distance!AO29&gt;-1,time!AO5,"")</f>
        <v>1543</v>
      </c>
      <c r="AP29">
        <f>IF(distance!AP29&gt;-1,time!AP5,"")</f>
        <v>1165</v>
      </c>
      <c r="AQ29">
        <f>IF(distance!AQ29&gt;-1,time!AQ5,"")</f>
        <v>852</v>
      </c>
      <c r="AR29">
        <f>IF(distance!AR29&gt;-1,time!AR5,"")</f>
        <v>1647</v>
      </c>
      <c r="AS29">
        <f>IF(distance!AS29&gt;-1,time!AS5,"")</f>
        <v>775</v>
      </c>
      <c r="AT29">
        <f>IF(distance!AT29&gt;-1,time!AT5,"")</f>
        <v>731</v>
      </c>
      <c r="AU29" t="str">
        <f>IF(distance!AU29&gt;-1,time!AU5,"")</f>
        <v/>
      </c>
      <c r="AV29">
        <f>IF(distance!AV29&gt;-1,time!AV5,"")</f>
        <v>995</v>
      </c>
      <c r="AW29">
        <f>IF(distance!AW29&gt;-1,time!AW5,"")</f>
        <v>1162</v>
      </c>
      <c r="AX29">
        <f>IF(distance!AX29&gt;-1,time!AX5,"")</f>
        <v>1465</v>
      </c>
      <c r="AY29">
        <f>IF(distance!AY29&gt;-1,time!AY5,"")</f>
        <v>1011</v>
      </c>
      <c r="AZ29">
        <f>IF(distance!AZ29&gt;-1,time!AZ5,"")</f>
        <v>1764</v>
      </c>
      <c r="BA29">
        <f>IF(distance!BA29&gt;-1,time!BA5,"")</f>
        <v>1379</v>
      </c>
      <c r="BB29">
        <f>IF(distance!BB29&gt;-1,time!BB5,"")</f>
        <v>877</v>
      </c>
      <c r="BC29" t="str">
        <f>IF(distance!BC29&gt;-1,time!BC5,"")</f>
        <v/>
      </c>
      <c r="BD29">
        <f>IF(distance!BD29&gt;-1,time!BD5,"")</f>
        <v>1463</v>
      </c>
      <c r="BE29">
        <f>IF(distance!BE29&gt;-1,time!BE5,"")</f>
        <v>962</v>
      </c>
      <c r="BF29" t="str">
        <f>IF(distance!BF29&gt;-1,time!BF5,"")</f>
        <v/>
      </c>
    </row>
    <row r="30" spans="1:58">
      <c r="A30">
        <f t="shared" si="1"/>
        <v>0</v>
      </c>
    </row>
    <row r="31" spans="1:58">
      <c r="A31">
        <f t="shared" si="1"/>
        <v>0</v>
      </c>
    </row>
    <row r="42" spans="1:58">
      <c r="C42" t="str">
        <f>target!C3</f>
        <v>AF</v>
      </c>
      <c r="D42" t="str">
        <f>target!D3</f>
        <v>SL</v>
      </c>
      <c r="E42" t="str">
        <f>target!E3</f>
        <v>T+H</v>
      </c>
      <c r="F42" t="str">
        <f>target!F3</f>
        <v>H</v>
      </c>
      <c r="G42" t="str">
        <f>C42</f>
        <v>AF</v>
      </c>
      <c r="H42" t="str">
        <f t="shared" ref="H42:BF42" si="2">D42</f>
        <v>SL</v>
      </c>
      <c r="I42" t="str">
        <f t="shared" si="2"/>
        <v>T+H</v>
      </c>
      <c r="J42" t="str">
        <f t="shared" si="2"/>
        <v>H</v>
      </c>
      <c r="K42" t="str">
        <f t="shared" si="2"/>
        <v>AF</v>
      </c>
      <c r="L42" t="str">
        <f t="shared" si="2"/>
        <v>SL</v>
      </c>
      <c r="M42" t="str">
        <f t="shared" si="2"/>
        <v>T+H</v>
      </c>
      <c r="N42" t="str">
        <f t="shared" si="2"/>
        <v>H</v>
      </c>
      <c r="O42" t="str">
        <f t="shared" si="2"/>
        <v>AF</v>
      </c>
      <c r="P42" t="str">
        <f t="shared" si="2"/>
        <v>SL</v>
      </c>
      <c r="Q42" t="str">
        <f t="shared" si="2"/>
        <v>T+H</v>
      </c>
      <c r="R42" t="str">
        <f t="shared" si="2"/>
        <v>H</v>
      </c>
      <c r="S42" t="str">
        <f t="shared" si="2"/>
        <v>AF</v>
      </c>
      <c r="T42" t="str">
        <f t="shared" si="2"/>
        <v>SL</v>
      </c>
      <c r="U42" t="str">
        <f t="shared" si="2"/>
        <v>T+H</v>
      </c>
      <c r="V42" t="str">
        <f t="shared" si="2"/>
        <v>H</v>
      </c>
      <c r="W42" t="str">
        <f t="shared" si="2"/>
        <v>AF</v>
      </c>
      <c r="X42" t="str">
        <f t="shared" si="2"/>
        <v>SL</v>
      </c>
      <c r="Y42" t="str">
        <f t="shared" si="2"/>
        <v>T+H</v>
      </c>
      <c r="Z42" t="str">
        <f t="shared" si="2"/>
        <v>H</v>
      </c>
      <c r="AA42" t="str">
        <f t="shared" si="2"/>
        <v>AF</v>
      </c>
      <c r="AB42" t="str">
        <f t="shared" si="2"/>
        <v>SL</v>
      </c>
      <c r="AC42" t="str">
        <f t="shared" si="2"/>
        <v>T+H</v>
      </c>
      <c r="AD42" t="str">
        <f t="shared" si="2"/>
        <v>H</v>
      </c>
      <c r="AE42" t="str">
        <f t="shared" si="2"/>
        <v>AF</v>
      </c>
      <c r="AF42" t="str">
        <f t="shared" si="2"/>
        <v>SL</v>
      </c>
      <c r="AG42" t="str">
        <f t="shared" si="2"/>
        <v>T+H</v>
      </c>
      <c r="AH42" t="str">
        <f t="shared" si="2"/>
        <v>H</v>
      </c>
      <c r="AI42" t="str">
        <f t="shared" si="2"/>
        <v>AF</v>
      </c>
      <c r="AJ42" t="str">
        <f t="shared" si="2"/>
        <v>SL</v>
      </c>
      <c r="AK42" t="str">
        <f t="shared" si="2"/>
        <v>T+H</v>
      </c>
      <c r="AL42" t="str">
        <f t="shared" si="2"/>
        <v>H</v>
      </c>
      <c r="AM42" t="str">
        <f t="shared" si="2"/>
        <v>AF</v>
      </c>
      <c r="AN42" t="str">
        <f t="shared" si="2"/>
        <v>SL</v>
      </c>
      <c r="AO42" t="str">
        <f t="shared" si="2"/>
        <v>T+H</v>
      </c>
      <c r="AP42" t="str">
        <f t="shared" si="2"/>
        <v>H</v>
      </c>
      <c r="AQ42" t="str">
        <f t="shared" si="2"/>
        <v>AF</v>
      </c>
      <c r="AR42" t="str">
        <f t="shared" si="2"/>
        <v>SL</v>
      </c>
      <c r="AS42" t="str">
        <f t="shared" si="2"/>
        <v>T+H</v>
      </c>
      <c r="AT42" t="str">
        <f t="shared" si="2"/>
        <v>H</v>
      </c>
      <c r="AU42" t="str">
        <f t="shared" si="2"/>
        <v>AF</v>
      </c>
      <c r="AV42" t="str">
        <f t="shared" si="2"/>
        <v>SL</v>
      </c>
      <c r="AW42" t="str">
        <f t="shared" si="2"/>
        <v>T+H</v>
      </c>
      <c r="AX42" t="str">
        <f t="shared" si="2"/>
        <v>H</v>
      </c>
      <c r="AY42" t="str">
        <f t="shared" si="2"/>
        <v>AF</v>
      </c>
      <c r="AZ42" t="str">
        <f t="shared" si="2"/>
        <v>SL</v>
      </c>
      <c r="BA42" t="str">
        <f t="shared" si="2"/>
        <v>T+H</v>
      </c>
      <c r="BB42" t="str">
        <f t="shared" si="2"/>
        <v>H</v>
      </c>
      <c r="BC42" t="str">
        <f t="shared" si="2"/>
        <v>AF</v>
      </c>
      <c r="BD42" t="str">
        <f t="shared" si="2"/>
        <v>SL</v>
      </c>
      <c r="BE42" t="str">
        <f t="shared" si="2"/>
        <v>T+H</v>
      </c>
      <c r="BF42" t="str">
        <f t="shared" si="2"/>
        <v>H</v>
      </c>
    </row>
    <row r="43" spans="1:58">
      <c r="A43" t="s">
        <v>62</v>
      </c>
      <c r="C43">
        <f>IF(COUNT(C26:C40)&gt;0,AVERAGE(C26:C39),"")</f>
        <v>897.5</v>
      </c>
      <c r="D43">
        <f t="shared" ref="D43:BF43" si="3">IF(COUNT(D26:D40)&gt;0,AVERAGE(D26:D39),"")</f>
        <v>1086.75</v>
      </c>
      <c r="E43">
        <f t="shared" si="3"/>
        <v>870.25</v>
      </c>
      <c r="F43">
        <f t="shared" si="3"/>
        <v>1420</v>
      </c>
      <c r="G43">
        <f t="shared" si="3"/>
        <v>1017</v>
      </c>
      <c r="H43">
        <f t="shared" si="3"/>
        <v>1055</v>
      </c>
      <c r="I43">
        <f t="shared" si="3"/>
        <v>836.25</v>
      </c>
      <c r="J43">
        <f t="shared" si="3"/>
        <v>2716</v>
      </c>
      <c r="K43">
        <f t="shared" si="3"/>
        <v>787.33333333333337</v>
      </c>
      <c r="L43">
        <f t="shared" si="3"/>
        <v>892.25</v>
      </c>
      <c r="M43">
        <f t="shared" si="3"/>
        <v>1762.75</v>
      </c>
      <c r="N43">
        <f t="shared" si="3"/>
        <v>2528.5</v>
      </c>
      <c r="O43">
        <f t="shared" si="3"/>
        <v>1132.3333333333333</v>
      </c>
      <c r="P43">
        <f t="shared" si="3"/>
        <v>1272</v>
      </c>
      <c r="Q43">
        <f t="shared" si="3"/>
        <v>758</v>
      </c>
      <c r="R43">
        <f t="shared" si="3"/>
        <v>1404.5</v>
      </c>
      <c r="S43">
        <f t="shared" si="3"/>
        <v>922.25</v>
      </c>
      <c r="T43">
        <f t="shared" si="3"/>
        <v>1331.75</v>
      </c>
      <c r="U43">
        <f t="shared" si="3"/>
        <v>882.25</v>
      </c>
      <c r="V43">
        <f t="shared" si="3"/>
        <v>2748.25</v>
      </c>
      <c r="W43">
        <f t="shared" si="3"/>
        <v>1119.6666666666667</v>
      </c>
      <c r="X43">
        <f t="shared" si="3"/>
        <v>1404.75</v>
      </c>
      <c r="Y43">
        <f t="shared" si="3"/>
        <v>895.5</v>
      </c>
      <c r="Z43">
        <f t="shared" si="3"/>
        <v>3933</v>
      </c>
      <c r="AA43">
        <f t="shared" si="3"/>
        <v>1160.25</v>
      </c>
      <c r="AB43">
        <f t="shared" si="3"/>
        <v>1020</v>
      </c>
      <c r="AC43">
        <f t="shared" si="3"/>
        <v>819.5</v>
      </c>
      <c r="AD43">
        <f t="shared" si="3"/>
        <v>895</v>
      </c>
      <c r="AE43">
        <f t="shared" si="3"/>
        <v>1214.25</v>
      </c>
      <c r="AF43">
        <f t="shared" si="3"/>
        <v>1339.3333333333333</v>
      </c>
      <c r="AG43">
        <f t="shared" si="3"/>
        <v>852.75</v>
      </c>
      <c r="AH43" t="str">
        <f t="shared" si="3"/>
        <v/>
      </c>
      <c r="AI43">
        <f t="shared" si="3"/>
        <v>1044.5</v>
      </c>
      <c r="AJ43">
        <f t="shared" si="3"/>
        <v>1248.5</v>
      </c>
      <c r="AK43">
        <f t="shared" si="3"/>
        <v>705.5</v>
      </c>
      <c r="AL43">
        <f t="shared" si="3"/>
        <v>925</v>
      </c>
      <c r="AM43">
        <f t="shared" si="3"/>
        <v>838</v>
      </c>
      <c r="AN43">
        <f t="shared" si="3"/>
        <v>1563</v>
      </c>
      <c r="AO43">
        <f t="shared" si="3"/>
        <v>1002.25</v>
      </c>
      <c r="AP43">
        <f t="shared" si="3"/>
        <v>1271.5</v>
      </c>
      <c r="AQ43">
        <f t="shared" si="3"/>
        <v>1086</v>
      </c>
      <c r="AR43">
        <f t="shared" si="3"/>
        <v>1388</v>
      </c>
      <c r="AS43">
        <f t="shared" si="3"/>
        <v>819.5</v>
      </c>
      <c r="AT43">
        <f t="shared" si="3"/>
        <v>1469.75</v>
      </c>
      <c r="AU43">
        <f t="shared" si="3"/>
        <v>749.33333333333337</v>
      </c>
      <c r="AV43">
        <f t="shared" si="3"/>
        <v>1179</v>
      </c>
      <c r="AW43">
        <f t="shared" si="3"/>
        <v>1159</v>
      </c>
      <c r="AX43">
        <f t="shared" si="3"/>
        <v>2727</v>
      </c>
      <c r="AY43">
        <f t="shared" si="3"/>
        <v>910</v>
      </c>
      <c r="AZ43">
        <f t="shared" si="3"/>
        <v>1209.75</v>
      </c>
      <c r="BA43">
        <f t="shared" si="3"/>
        <v>878.75</v>
      </c>
      <c r="BB43">
        <f t="shared" si="3"/>
        <v>3724</v>
      </c>
      <c r="BC43">
        <f t="shared" si="3"/>
        <v>742.66666666666663</v>
      </c>
      <c r="BD43">
        <f t="shared" si="3"/>
        <v>1313</v>
      </c>
      <c r="BE43">
        <f t="shared" si="3"/>
        <v>909</v>
      </c>
      <c r="BF43" t="str">
        <f t="shared" si="3"/>
        <v/>
      </c>
    </row>
    <row r="46" spans="1:58">
      <c r="C46" t="str">
        <f>target!C31</f>
        <v>AF_(para)foveal</v>
      </c>
      <c r="D46" t="str">
        <f>target!D31</f>
        <v>SL_(para)foveal</v>
      </c>
      <c r="E46" t="str">
        <f>target!E31</f>
        <v>T+H_(para)foveal</v>
      </c>
      <c r="F46" t="str">
        <f>target!F31</f>
        <v>H_(para)foveal</v>
      </c>
      <c r="G46" t="str">
        <f>target!G31</f>
        <v>AF_peripheral</v>
      </c>
      <c r="H46" t="str">
        <f>target!H31</f>
        <v>SL_peripheral</v>
      </c>
      <c r="I46" t="str">
        <f>target!I31</f>
        <v>T+H_peripheral</v>
      </c>
      <c r="J46" t="str">
        <f>target!J31</f>
        <v>H_peripheral</v>
      </c>
    </row>
    <row r="47" spans="1:58">
      <c r="C47">
        <f>AVERAGE(C43,K43,S43,AA43,AI43,AQ43,AY43)</f>
        <v>972.54761904761915</v>
      </c>
      <c r="D47">
        <f t="shared" ref="D47:J47" si="4">AVERAGE(D43,L43,T43,AB43,AJ43,AR43,AZ43)</f>
        <v>1168.1428571428571</v>
      </c>
      <c r="E47">
        <f t="shared" si="4"/>
        <v>962.64285714285711</v>
      </c>
      <c r="F47">
        <f t="shared" si="4"/>
        <v>1958.6428571428571</v>
      </c>
      <c r="G47">
        <f t="shared" si="4"/>
        <v>973.32142857142856</v>
      </c>
      <c r="H47">
        <f t="shared" si="4"/>
        <v>1303.7261904761904</v>
      </c>
      <c r="I47">
        <f t="shared" si="4"/>
        <v>916.10714285714289</v>
      </c>
      <c r="J47">
        <f t="shared" si="4"/>
        <v>2410.4</v>
      </c>
    </row>
    <row r="52" spans="2:6">
      <c r="C52" t="str">
        <f>C42</f>
        <v>AF</v>
      </c>
      <c r="D52" t="str">
        <f t="shared" ref="D52:F52" si="5">D42</f>
        <v>SL</v>
      </c>
      <c r="E52" t="str">
        <f t="shared" si="5"/>
        <v>T+H</v>
      </c>
      <c r="F52" t="str">
        <f t="shared" si="5"/>
        <v>H</v>
      </c>
    </row>
    <row r="53" spans="2:6">
      <c r="B53" t="str">
        <f>target!B43</f>
        <v>(para)foveal</v>
      </c>
      <c r="C53">
        <f>C47</f>
        <v>972.54761904761915</v>
      </c>
      <c r="D53">
        <f t="shared" ref="D53:F53" si="6">D47</f>
        <v>1168.1428571428571</v>
      </c>
      <c r="E53">
        <f t="shared" si="6"/>
        <v>962.64285714285711</v>
      </c>
      <c r="F53">
        <f t="shared" si="6"/>
        <v>1958.6428571428571</v>
      </c>
    </row>
    <row r="54" spans="2:6">
      <c r="B54" t="str">
        <f>target!B44</f>
        <v>peripheral</v>
      </c>
      <c r="C54">
        <f>G47</f>
        <v>973.32142857142856</v>
      </c>
      <c r="D54">
        <f t="shared" ref="D54:F54" si="7">H47</f>
        <v>1303.7261904761904</v>
      </c>
      <c r="E54">
        <f t="shared" si="7"/>
        <v>916.10714285714289</v>
      </c>
      <c r="F54">
        <f t="shared" si="7"/>
        <v>2410.4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</vt:lpstr>
      <vt:lpstr>distance</vt:lpstr>
      <vt:lpstr>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Waldner</dc:creator>
  <cp:lastModifiedBy>waldner</cp:lastModifiedBy>
  <dcterms:created xsi:type="dcterms:W3CDTF">2014-06-17T09:10:09Z</dcterms:created>
  <dcterms:modified xsi:type="dcterms:W3CDTF">2014-06-18T14:05:37Z</dcterms:modified>
</cp:coreProperties>
</file>